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7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ga_Cabron" sheetId="1" state="visible" r:id="rId2"/>
    <sheet name="DatosGraph" sheetId="2" state="visible" r:id="rId3"/>
    <sheet name="Boton máx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0" authorId="0">
      <text>
        <r>
          <rPr>
            <sz val="11"/>
            <color rgb="FF000000"/>
            <rFont val="Liberation Sans1"/>
            <family val="0"/>
          </rPr>
          <t xml:space="preserve">Ejecuta todos los macros de ambas hojas.</t>
        </r>
      </text>
    </comment>
  </commentList>
</comments>
</file>

<file path=xl/sharedStrings.xml><?xml version="1.0" encoding="utf-8"?>
<sst xmlns="http://schemas.openxmlformats.org/spreadsheetml/2006/main" count="111" uniqueCount="44">
  <si>
    <t xml:space="preserve">Liga Cabronera</t>
  </si>
  <si>
    <t xml:space="preserve">Richardo</t>
  </si>
  <si>
    <t xml:space="preserve">Alexputa</t>
  </si>
  <si>
    <t xml:space="preserve">Jarabo</t>
  </si>
  <si>
    <t xml:space="preserve">Puntuaciones:</t>
  </si>
  <si>
    <t xml:space="preserve">1º</t>
  </si>
  <si>
    <t xml:space="preserve">2º</t>
  </si>
  <si>
    <t xml:space="preserve">3º</t>
  </si>
  <si>
    <t xml:space="preserve">Posiciones:</t>
  </si>
  <si>
    <t xml:space="preserve">Pepe</t>
  </si>
  <si>
    <t xml:space="preserve">Pts sin Primas</t>
  </si>
  <si>
    <t xml:space="preserve">Puntos</t>
  </si>
  <si>
    <t xml:space="preserve">Ganar con 0:</t>
  </si>
  <si>
    <t xml:space="preserve">Primas</t>
  </si>
  <si>
    <t xml:space="preserve">Total Primas</t>
  </si>
  <si>
    <t xml:space="preserve">Ambos:</t>
  </si>
  <si>
    <t xml:space="preserve">Puntuación</t>
  </si>
  <si>
    <t xml:space="preserve">Total Puntos</t>
  </si>
  <si>
    <t xml:space="preserve">Empates dobles</t>
  </si>
  <si>
    <t xml:space="preserve">Colectivo:</t>
  </si>
  <si>
    <t xml:space="preserve">%</t>
  </si>
  <si>
    <t xml:space="preserve">Nº Jornadas</t>
  </si>
  <si>
    <t xml:space="preserve">Cualquier dato en cursiva es generado por macros</t>
  </si>
  <si>
    <t xml:space="preserve">Total</t>
  </si>
  <si>
    <t xml:space="preserve">Primero</t>
  </si>
  <si>
    <t xml:space="preserve">Primero E</t>
  </si>
  <si>
    <t xml:space="preserve">Prima</t>
  </si>
  <si>
    <t xml:space="preserve">Segundo</t>
  </si>
  <si>
    <t xml:space="preserve">Prima Doble</t>
  </si>
  <si>
    <t xml:space="preserve">Tercero</t>
  </si>
  <si>
    <t xml:space="preserve">Tercero E</t>
  </si>
  <si>
    <t xml:space="preserve">Posiciones</t>
  </si>
  <si>
    <t xml:space="preserve">Suma Progresiva</t>
  </si>
  <si>
    <t xml:space="preserve">% Progresivo</t>
  </si>
  <si>
    <t xml:space="preserve">Pts Cabrón</t>
  </si>
  <si>
    <t xml:space="preserve">Media</t>
  </si>
  <si>
    <t xml:space="preserve">Desviación</t>
  </si>
  <si>
    <t xml:space="preserve">Auxiliar</t>
  </si>
  <si>
    <t xml:space="preserve">Media Cabron / Día</t>
  </si>
  <si>
    <t xml:space="preserve">Cont</t>
  </si>
  <si>
    <t xml:space="preserve">Media Liga / Día</t>
  </si>
  <si>
    <t xml:space="preserve">Auxiliar2</t>
  </si>
  <si>
    <t xml:space="preserve">Media Cabrón / Día</t>
  </si>
  <si>
    <t xml:space="preserve"> Acumulativo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</si>
</sst>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General"/>
    <numFmt numFmtId="167" formatCode="0.00%"/>
    <numFmt numFmtId="168" formatCode="D/M/YY"/>
    <numFmt numFmtId="169" formatCode="DD/MM/YY"/>
    <numFmt numFmtId="170" formatCode="DD/MM/YY"/>
  </numFmts>
  <fonts count="41">
    <font>
      <sz val="11"/>
      <color rgb="FF000000"/>
      <name val="Liberation Sans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Liberation Sans1"/>
      <family val="0"/>
    </font>
    <font>
      <sz val="10"/>
      <color rgb="FFFFFFFF"/>
      <name val="Liberation Sans1"/>
      <family val="0"/>
    </font>
    <font>
      <sz val="10"/>
      <color rgb="FFCC0000"/>
      <name val="Liberation Sans1"/>
      <family val="0"/>
    </font>
    <font>
      <sz val="11"/>
      <color rgb="FFCC0000"/>
      <name val="Liberation Sans1"/>
      <family val="0"/>
    </font>
    <font>
      <sz val="11"/>
      <color rgb="FF006600"/>
      <name val="Liberation Sans1"/>
      <family val="0"/>
    </font>
    <font>
      <b val="true"/>
      <sz val="10"/>
      <color rgb="FFFFFFFF"/>
      <name val="Liberation Sans1"/>
      <family val="0"/>
    </font>
    <font>
      <i val="true"/>
      <sz val="10"/>
      <color rgb="FF808080"/>
      <name val="Liberation Sans1"/>
      <family val="0"/>
    </font>
    <font>
      <sz val="10"/>
      <color rgb="FF006600"/>
      <name val="Liberation Sans1"/>
      <family val="0"/>
    </font>
    <font>
      <b val="true"/>
      <sz val="24"/>
      <color rgb="FF000000"/>
      <name val="Liberation Sans1"/>
      <family val="0"/>
    </font>
    <font>
      <sz val="18"/>
      <color rgb="FF000000"/>
      <name val="Liberation Sans1"/>
      <family val="0"/>
    </font>
    <font>
      <sz val="12"/>
      <color rgb="FF000000"/>
      <name val="Liberation Sans1"/>
      <family val="0"/>
    </font>
    <font>
      <u val="single"/>
      <sz val="10"/>
      <color rgb="FF0000EE"/>
      <name val="Liberation Sans1"/>
      <family val="0"/>
    </font>
    <font>
      <sz val="10"/>
      <color rgb="FF996600"/>
      <name val="Liberation Sans1"/>
      <family val="0"/>
    </font>
    <font>
      <sz val="10"/>
      <color rgb="FF333333"/>
      <name val="Liberation Sans1"/>
      <family val="0"/>
    </font>
    <font>
      <sz val="11"/>
      <color rgb="FF000000"/>
      <name val="Calibri"/>
      <family val="0"/>
    </font>
    <font>
      <b val="true"/>
      <sz val="10"/>
      <color rgb="FFCC0000"/>
      <name val="Liberation Sans1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  <font>
      <b val="true"/>
      <sz val="11"/>
      <color rgb="FFFFFFFF"/>
      <name val="Arial"/>
      <family val="0"/>
    </font>
    <font>
      <sz val="11"/>
      <color rgb="FF2A6099"/>
      <name val="Arial"/>
      <family val="0"/>
    </font>
    <font>
      <b val="true"/>
      <sz val="10"/>
      <color rgb="FF000000"/>
      <name val="Arial"/>
      <family val="0"/>
    </font>
    <font>
      <b val="true"/>
      <sz val="10.5"/>
      <color rgb="FFFFFFFF"/>
      <name val="Arial"/>
      <family val="0"/>
    </font>
    <font>
      <b val="true"/>
      <sz val="15"/>
      <color rgb="FF000000"/>
      <name val="Arial"/>
      <family val="0"/>
    </font>
    <font>
      <sz val="11"/>
      <color rgb="FF000000"/>
      <name val="Arial"/>
      <family val="2"/>
    </font>
    <font>
      <i val="true"/>
      <sz val="11"/>
      <color rgb="FF000000"/>
      <name val="Arial"/>
      <family val="2"/>
    </font>
    <font>
      <b val="true"/>
      <sz val="15"/>
      <color rgb="FF000000"/>
      <name val="Liberation Sans1"/>
      <family val="0"/>
    </font>
    <font>
      <sz val="13"/>
      <color rgb="FFFFFFFF"/>
      <name val="Calibri"/>
      <family val="2"/>
    </font>
    <font>
      <sz val="10"/>
      <color rgb="FFFFFFFF"/>
      <name val="Calibri"/>
      <family val="2"/>
    </font>
    <font>
      <sz val="9"/>
      <color rgb="FFFFFFFF"/>
      <name val="Calibri"/>
      <family val="2"/>
    </font>
    <font>
      <sz val="13"/>
      <color rgb="FFFFFFFF"/>
      <name val="Arial"/>
      <family val="2"/>
    </font>
    <font>
      <b val="true"/>
      <shadow val="true"/>
      <sz val="20"/>
      <color rgb="FF00A933"/>
      <name val="Arial Black"/>
      <family val="2"/>
    </font>
    <font>
      <sz val="10"/>
      <color rgb="FFFFFFFF"/>
      <name val="Arial"/>
      <family val="2"/>
    </font>
    <font>
      <b val="true"/>
      <sz val="11"/>
      <color rgb="FF127622"/>
      <name val="Arial"/>
      <family val="0"/>
    </font>
    <font>
      <b val="true"/>
      <sz val="11"/>
      <color rgb="FF000000"/>
      <name val="Arial"/>
      <family val="2"/>
    </font>
    <font>
      <b val="true"/>
      <sz val="11"/>
      <color rgb="FF3FAF46"/>
      <name val="Arial"/>
      <family val="0"/>
    </font>
    <font>
      <b val="true"/>
      <i val="true"/>
      <sz val="11"/>
      <color rgb="FF000000"/>
      <name val="Arial"/>
      <family val="0"/>
    </font>
    <font>
      <i val="true"/>
      <sz val="11"/>
      <color rgb="FF000000"/>
      <name val="Arial"/>
      <family val="0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CC"/>
        <bgColor rgb="FFFFFFFF"/>
      </patternFill>
    </fill>
    <fill>
      <patternFill patternType="solid">
        <fgColor rgb="FF224B12"/>
        <bgColor rgb="FF333333"/>
      </patternFill>
    </fill>
    <fill>
      <patternFill patternType="solid">
        <fgColor rgb="FF3FAF46"/>
        <bgColor rgb="FF00A933"/>
      </patternFill>
    </fill>
    <fill>
      <patternFill patternType="solid">
        <fgColor rgb="FFE8F2A1"/>
        <bgColor rgb="FFFFFFCC"/>
      </patternFill>
    </fill>
    <fill>
      <patternFill patternType="solid">
        <fgColor rgb="FF2A6099"/>
        <bgColor rgb="FF3F45CD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D320"/>
      </patternFill>
    </fill>
    <fill>
      <patternFill patternType="solid">
        <fgColor rgb="FF00A933"/>
        <bgColor rgb="FF3FAF46"/>
      </patternFill>
    </fill>
    <fill>
      <patternFill patternType="solid">
        <fgColor rgb="FF00CEFF"/>
        <bgColor rgb="FF33CCCC"/>
      </patternFill>
    </fill>
    <fill>
      <patternFill patternType="solid">
        <fgColor rgb="FFB4F56B"/>
        <bgColor rgb="FFE8F2A1"/>
      </patternFill>
    </fill>
    <fill>
      <patternFill patternType="solid">
        <fgColor rgb="FF3F45CD"/>
        <bgColor rgb="FF2A6099"/>
      </patternFill>
    </fill>
    <fill>
      <patternFill patternType="solid">
        <fgColor rgb="FFFF860D"/>
        <bgColor rgb="FFFF808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</borders>
  <cellStyleXfs count="4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7" fillId="8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2" applyFont="true" applyBorder="true" applyAlignment="true" applyProtection="false">
      <alignment horizontal="center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1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" xfId="48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21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" xfId="20"/>
    <cellStyle name="Accent 1" xfId="21"/>
    <cellStyle name="Accent 2" xfId="22"/>
    <cellStyle name="Accent 3" xfId="23"/>
    <cellStyle name="Bad" xfId="24"/>
    <cellStyle name="cf1" xfId="25"/>
    <cellStyle name="cf10" xfId="26"/>
    <cellStyle name="cf11" xfId="27"/>
    <cellStyle name="cf12" xfId="28"/>
    <cellStyle name="cf2" xfId="29"/>
    <cellStyle name="cf3" xfId="30"/>
    <cellStyle name="cf4" xfId="31"/>
    <cellStyle name="cf5" xfId="32"/>
    <cellStyle name="cf6" xfId="33"/>
    <cellStyle name="cf7" xfId="34"/>
    <cellStyle name="cf8" xfId="35"/>
    <cellStyle name="cf9" xfId="36"/>
    <cellStyle name="Error" xfId="37"/>
    <cellStyle name="Footnote" xfId="38"/>
    <cellStyle name="Good" xfId="39"/>
    <cellStyle name="Heading" xfId="40"/>
    <cellStyle name="Heading 1" xfId="41"/>
    <cellStyle name="Heading 2" xfId="42"/>
    <cellStyle name="Hyperlink" xfId="43"/>
    <cellStyle name="Neutral" xfId="44"/>
    <cellStyle name="Note" xfId="45"/>
    <cellStyle name="Status" xfId="46"/>
    <cellStyle name="Text" xfId="47"/>
    <cellStyle name="Warning" xfId="4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127622"/>
      <rgbColor rgb="FF000080"/>
      <rgbColor rgb="FF996600"/>
      <rgbColor rgb="FF800080"/>
      <rgbColor rgb="FF00A933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EFF"/>
      <rgbColor rgb="FFCCFFFF"/>
      <rgbColor rgb="FFCCFFCC"/>
      <rgbColor rgb="FFE8F2A1"/>
      <rgbColor rgb="FF99CCFF"/>
      <rgbColor rgb="FFFF99CC"/>
      <rgbColor rgb="FFCC99FF"/>
      <rgbColor rgb="FFFFCCCC"/>
      <rgbColor rgb="FF3366FF"/>
      <rgbColor rgb="FF33CCCC"/>
      <rgbColor rgb="FFB4F56B"/>
      <rgbColor rgb="FFFFBF00"/>
      <rgbColor rgb="FFFF860D"/>
      <rgbColor rgb="FFFF420E"/>
      <rgbColor rgb="FF5983B0"/>
      <rgbColor rgb="FF969696"/>
      <rgbColor rgb="FF004586"/>
      <rgbColor rgb="FF3FAF46"/>
      <rgbColor rgb="FF006600"/>
      <rgbColor rgb="FF224B12"/>
      <rgbColor rgb="FFFF4000"/>
      <rgbColor rgb="FF993366"/>
      <rgbColor rgb="FF3F45C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Media de puntos de liga por día</a:t>
            </a:r>
          </a:p>
        </c:rich>
      </c:tx>
      <c:layout>
        <c:manualLayout>
          <c:xMode val="edge"/>
          <c:yMode val="edge"/>
          <c:x val="0.31298564057935"/>
          <c:y val="0.011664074650077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2187480574377"/>
          <c:y val="0.109975560986447"/>
          <c:w val="0.787903275937092"/>
          <c:h val="0.799155743168185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DatosGraph!$BU$9</c:f>
              <c:strCache>
                <c:ptCount val="1"/>
                <c:pt idx="0">
                  <c:v>Richardo</c:v>
                </c:pt>
              </c:strCache>
            </c:strRef>
          </c:tx>
          <c:spPr>
            <a:noFill/>
            <a:ln w="540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DatosGraph!$BX$10:$BX$303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DatosGraph!$BU$10:$BU$303</c:f>
              <c:numCache>
                <c:formatCode>General</c:formatCode>
                <c:ptCount val="294"/>
                <c:pt idx="0">
                  <c:v>3</c:v>
                </c:pt>
                <c:pt idx="1">
                  <c:v>0.25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DatosGraph!$BV$9</c:f>
              <c:strCache>
                <c:ptCount val="1"/>
                <c:pt idx="0">
                  <c:v>Alexputa</c:v>
                </c:pt>
              </c:strCache>
            </c:strRef>
          </c:tx>
          <c:spPr>
            <a:noFill/>
            <a:ln w="54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DatosGraph!$BX$10:$BX$303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DatosGraph!$BV$10:$BV$303</c:f>
              <c:numCache>
                <c:formatCode>General</c:formatCode>
                <c:ptCount val="294"/>
                <c:pt idx="0">
                  <c:v>0</c:v>
                </c:pt>
                <c:pt idx="1">
                  <c:v>1.25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DatosGraph!$BW$9</c:f>
              <c:strCache>
                <c:ptCount val="1"/>
                <c:pt idx="0">
                  <c:v>Jarabo</c:v>
                </c:pt>
              </c:strCache>
            </c:strRef>
          </c:tx>
          <c:spPr>
            <a:noFill/>
            <a:ln w="54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DatosGraph!$BX$10:$BX$303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DatosGraph!$BW$10:$BW$303</c:f>
              <c:numCache>
                <c:formatCode>General</c:formatCode>
                <c:ptCount val="294"/>
                <c:pt idx="0">
                  <c:v>0.5</c:v>
                </c:pt>
                <c:pt idx="1">
                  <c:v>1.5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037249"/>
        <c:axId val="47679288"/>
      </c:lineChart>
      <c:catAx>
        <c:axId val="750372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47679288"/>
        <c:crosses val="autoZero"/>
        <c:auto val="1"/>
        <c:lblAlgn val="ctr"/>
        <c:lblOffset val="100"/>
      </c:catAx>
      <c:valAx>
        <c:axId val="47679288"/>
        <c:scaling>
          <c:orientation val="maxMin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75037249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51184185988686"/>
          <c:y val="0.112419462341702"/>
          <c:w val="0.14863856769862"/>
          <c:h val="0.8017998000222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Evolución de la puntuación total (puntos de liga)</a:t>
            </a:r>
          </a:p>
        </c:rich>
      </c:tx>
      <c:layout>
        <c:manualLayout>
          <c:xMode val="edge"/>
          <c:yMode val="edge"/>
          <c:x val="0.222562691513977"/>
          <c:y val="0.011485367200441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1109374022888"/>
          <c:y val="0.110325786858089"/>
          <c:w val="0.754549434056657"/>
          <c:h val="0.812921038100497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DatosGraph!$I$9</c:f>
              <c:strCache>
                <c:ptCount val="1"/>
                <c:pt idx="0">
                  <c:v>Richardo</c:v>
                </c:pt>
              </c:strCache>
            </c:strRef>
          </c:tx>
          <c:spPr>
            <a:noFill/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DatosGraph!$I$10:$I$303</c:f>
              <c:numCache>
                <c:formatCode>General</c:formatCode>
                <c:ptCount val="29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6.5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DatosGraph!$J$9</c:f>
              <c:strCache>
                <c:ptCount val="1"/>
                <c:pt idx="0">
                  <c:v>Alexputa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DatosGraph!$J$10:$J$303</c:f>
              <c:numCache>
                <c:formatCode>General</c:formatCode>
                <c:ptCount val="29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DatosGraph!$K$9</c:f>
              <c:strCache>
                <c:ptCount val="1"/>
                <c:pt idx="0">
                  <c:v>Jarabo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DatosGraph!$K$10:$K$303</c:f>
              <c:numCache>
                <c:formatCode>General</c:formatCode>
                <c:ptCount val="29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459971"/>
        <c:axId val="81143037"/>
      </c:lineChart>
      <c:catAx>
        <c:axId val="904599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81143037"/>
        <c:crosses val="autoZero"/>
        <c:auto val="1"/>
        <c:lblAlgn val="ctr"/>
        <c:lblOffset val="100"/>
      </c:catAx>
      <c:valAx>
        <c:axId val="81143037"/>
        <c:scaling>
          <c:orientation val="maxMin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0.0133199924957789"/>
              <c:y val="0.5964660408614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9045997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38158964417485"/>
          <c:y val="0.111761457758145"/>
          <c:w val="0.148655409631019"/>
          <c:h val="0.81466755025403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Evolución de % total</a:t>
            </a:r>
          </a:p>
        </c:rich>
      </c:tx>
      <c:layout>
        <c:manualLayout>
          <c:xMode val="edge"/>
          <c:yMode val="edge"/>
          <c:x val="0.347257832530799"/>
          <c:y val="0.011790878754171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606153461322"/>
          <c:y val="0.109899888765295"/>
          <c:w val="0.762866612469514"/>
          <c:h val="0.770745272525028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DatosGraph!$N$9</c:f>
              <c:strCache>
                <c:ptCount val="1"/>
                <c:pt idx="0">
                  <c:v>Richardo</c:v>
                </c:pt>
              </c:strCache>
            </c:strRef>
          </c:tx>
          <c:spPr>
            <a:noFill/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DatosGraph!$N$10:$N$303</c:f>
              <c:numCache>
                <c:formatCode>General</c:formatCode>
                <c:ptCount val="294"/>
                <c:pt idx="0">
                  <c:v>0.75</c:v>
                </c:pt>
                <c:pt idx="1">
                  <c:v>0.857142857142857</c:v>
                </c:pt>
                <c:pt idx="2">
                  <c:v>0.636363636363636</c:v>
                </c:pt>
                <c:pt idx="3">
                  <c:v>0.5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DatosGraph!$O$9</c:f>
              <c:strCache>
                <c:ptCount val="1"/>
                <c:pt idx="0">
                  <c:v>Alexputa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DatosGraph!$O$10:$O$303</c:f>
              <c:numCache>
                <c:formatCode>General</c:formatCode>
                <c:ptCount val="294"/>
                <c:pt idx="0">
                  <c:v>0.25</c:v>
                </c:pt>
                <c:pt idx="1">
                  <c:v>0</c:v>
                </c:pt>
                <c:pt idx="2">
                  <c:v>0.272727272727273</c:v>
                </c:pt>
                <c:pt idx="3">
                  <c:v>0.192307692307692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DatosGraph!$P$9</c:f>
              <c:strCache>
                <c:ptCount val="1"/>
                <c:pt idx="0">
                  <c:v>Jarabo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DatosGraph!$P$10:$P$303</c:f>
              <c:numCache>
                <c:formatCode>General</c:formatCode>
                <c:ptCount val="294"/>
                <c:pt idx="0">
                  <c:v>0</c:v>
                </c:pt>
                <c:pt idx="1">
                  <c:v>0.142857142857143</c:v>
                </c:pt>
                <c:pt idx="2">
                  <c:v>0.0909090909090909</c:v>
                </c:pt>
                <c:pt idx="3">
                  <c:v>0.307692307692308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817291"/>
        <c:axId val="63887315"/>
      </c:lineChart>
      <c:catAx>
        <c:axId val="468172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63887315"/>
        <c:crosses val="autoZero"/>
        <c:auto val="1"/>
        <c:lblAlgn val="ctr"/>
        <c:lblOffset val="100"/>
      </c:catAx>
      <c:valAx>
        <c:axId val="63887315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4681729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51228816209118"/>
          <c:y val="0.109788654060067"/>
          <c:w val="0.148655409631019"/>
          <c:h val="0.77450216931805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Evolución de la puntuación total (puntos de cabrón)</a:t>
            </a:r>
          </a:p>
        </c:rich>
      </c:tx>
      <c:layout>
        <c:manualLayout>
          <c:xMode val="edge"/>
          <c:yMode val="edge"/>
          <c:x val="0.172221874804578"/>
          <c:y val="0.014798453892876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0484022262523"/>
          <c:y val="0.0948647156267256"/>
          <c:w val="0.759239572259396"/>
          <c:h val="0.835450027609056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DatosGraph!$Y$9</c:f>
              <c:strCache>
                <c:ptCount val="1"/>
                <c:pt idx="0">
                  <c:v>Richardo</c:v>
                </c:pt>
              </c:strCache>
            </c:strRef>
          </c:tx>
          <c:spPr>
            <a:noFill/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DatosGraph!$Y$10:$Y$303</c:f>
              <c:numCache>
                <c:formatCode>General</c:formatCode>
                <c:ptCount val="29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DatosGraph!$Z$9</c:f>
              <c:strCache>
                <c:ptCount val="1"/>
                <c:pt idx="0">
                  <c:v>Alexputa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DatosGraph!$Z$10:$Z$303</c:f>
              <c:numCache>
                <c:formatCode>General</c:formatCode>
                <c:ptCount val="294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DatosGraph!$AA$9</c:f>
              <c:strCache>
                <c:ptCount val="1"/>
                <c:pt idx="0">
                  <c:v>Jarabo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DatosGraph!$AA$10:$AA$303</c:f>
              <c:numCache>
                <c:formatCode>General</c:formatCode>
                <c:ptCount val="29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038715"/>
        <c:axId val="56272004"/>
      </c:lineChart>
      <c:catAx>
        <c:axId val="130387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56272004"/>
        <c:crosses val="autoZero"/>
        <c:auto val="1"/>
        <c:lblAlgn val="ctr"/>
        <c:lblOffset val="100"/>
      </c:catAx>
      <c:valAx>
        <c:axId val="56272004"/>
        <c:scaling>
          <c:orientation val="maxMin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0.0133199924957789"/>
              <c:y val="0.5964660408614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3038715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45287974485648"/>
          <c:y val="0.0999447818884594"/>
          <c:w val="0.154596622889306"/>
          <c:h val="0.82946763861276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Evolución de la media de la puntuación total (puntos de cabrón)</a:t>
            </a:r>
          </a:p>
        </c:rich>
      </c:tx>
      <c:layout>
        <c:manualLayout>
          <c:xMode val="edge"/>
          <c:yMode val="edge"/>
          <c:x val="0.134200487774373"/>
          <c:y val="0.030038652678078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0484022262523"/>
          <c:y val="0.132302595251242"/>
          <c:w val="0.759177037083359"/>
          <c:h val="0.798233020430701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DatosGraph!$AD$9</c:f>
              <c:strCache>
                <c:ptCount val="1"/>
                <c:pt idx="0">
                  <c:v>Richardo</c:v>
                </c:pt>
              </c:strCache>
            </c:strRef>
          </c:tx>
          <c:spPr>
            <a:noFill/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DatosGraph!$AD$10:$AD$303</c:f>
              <c:numCache>
                <c:formatCode>General</c:formatCode>
                <c:ptCount val="294"/>
                <c:pt idx="0">
                  <c:v>4</c:v>
                </c:pt>
                <c:pt idx="1">
                  <c:v>4</c:v>
                </c:pt>
                <c:pt idx="2">
                  <c:v>3.33333333333333</c:v>
                </c:pt>
                <c:pt idx="3">
                  <c:v>2.5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DatosGraph!$AE$9</c:f>
              <c:strCache>
                <c:ptCount val="1"/>
                <c:pt idx="0">
                  <c:v>Alexputa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DatosGraph!$AE$10:$AE$303</c:f>
              <c:numCache>
                <c:formatCode>General</c:formatCode>
                <c:ptCount val="294"/>
                <c:pt idx="0">
                  <c:v>3</c:v>
                </c:pt>
                <c:pt idx="1">
                  <c:v>1.5</c:v>
                </c:pt>
                <c:pt idx="2">
                  <c:v>2.33333333333333</c:v>
                </c:pt>
                <c:pt idx="3">
                  <c:v>1.75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DatosGraph!$AF$9</c:f>
              <c:strCache>
                <c:ptCount val="1"/>
                <c:pt idx="0">
                  <c:v>Jarabo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DatosGraph!$B$10:$B$303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>02/01/00</c:v>
                </c:pt>
                <c:pt idx="3">
                  <c:v>03/01/00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DatosGraph!$AF$10:$AF$303</c:f>
              <c:numCache>
                <c:formatCode>General</c:formatCode>
                <c:ptCount val="294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902467"/>
        <c:axId val="5499165"/>
      </c:lineChart>
      <c:catAx>
        <c:axId val="309024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5499165"/>
        <c:crosses val="autoZero"/>
        <c:auto val="1"/>
        <c:lblAlgn val="ctr"/>
        <c:lblOffset val="100"/>
      </c:catAx>
      <c:valAx>
        <c:axId val="5499165"/>
        <c:scaling>
          <c:orientation val="maxMin"/>
          <c:max val="3.1"/>
          <c:min val="1.5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0.0133199924957789"/>
              <c:y val="0.5964660408614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0902467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45225439309612"/>
          <c:y val="0.135284373274434"/>
          <c:w val="0.154659161976235"/>
          <c:h val="0.79699580296001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Evolución de la desviación de la puntuación total (puntos de cabrón)</a:t>
            </a:r>
          </a:p>
        </c:rich>
      </c:tx>
      <c:layout>
        <c:manualLayout>
          <c:xMode val="edge"/>
          <c:yMode val="edge"/>
          <c:x val="0.060967983991996"/>
          <c:y val="0.0061844284925455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1055527763882"/>
          <c:y val="0.110546659304252"/>
          <c:w val="0.754627313656828"/>
          <c:h val="0.771065709552733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DatosGraph!$AI$9</c:f>
              <c:strCache>
                <c:ptCount val="1"/>
                <c:pt idx="0">
                  <c:v>Richardo</c:v>
                </c:pt>
              </c:strCache>
            </c:strRef>
          </c:tx>
          <c:spPr>
            <a:noFill/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DatosGraph!$B$11:$B$303</c:f>
              <c:strCache>
                <c:ptCount val="293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</c:strCache>
            </c:strRef>
          </c:cat>
          <c:val>
            <c:numRef>
              <c:f>DatosGraph!$AI$11:$AI$303</c:f>
              <c:numCache>
                <c:formatCode>General</c:formatCode>
                <c:ptCount val="293"/>
                <c:pt idx="0">
                  <c:v>0</c:v>
                </c:pt>
                <c:pt idx="1">
                  <c:v>1.15470053837925</c:v>
                </c:pt>
                <c:pt idx="2">
                  <c:v>1.91485421551268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DatosGraph!$AJ$9</c:f>
              <c:strCache>
                <c:ptCount val="1"/>
                <c:pt idx="0">
                  <c:v>Alexputa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DatosGraph!$B$11:$B$303</c:f>
              <c:strCache>
                <c:ptCount val="293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</c:strCache>
            </c:strRef>
          </c:cat>
          <c:val>
            <c:numRef>
              <c:f>DatosGraph!$AJ$11:$AJ$303</c:f>
              <c:numCache>
                <c:formatCode>General</c:formatCode>
                <c:ptCount val="293"/>
                <c:pt idx="0">
                  <c:v>2.12132034355964</c:v>
                </c:pt>
                <c:pt idx="1">
                  <c:v>2.08166599946613</c:v>
                </c:pt>
                <c:pt idx="2">
                  <c:v>2.06155281280883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DatosGraph!$AK$9</c:f>
              <c:strCache>
                <c:ptCount val="1"/>
                <c:pt idx="0">
                  <c:v>Jarabo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DatosGraph!$B$11:$B$303</c:f>
              <c:strCache>
                <c:ptCount val="293"/>
                <c:pt idx="0">
                  <c:v>01/01/00</c:v>
                </c:pt>
                <c:pt idx="1">
                  <c:v>02/01/00</c:v>
                </c:pt>
                <c:pt idx="2">
                  <c:v>03/01/00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</c:strCache>
            </c:strRef>
          </c:cat>
          <c:val>
            <c:numRef>
              <c:f>DatosGraph!$AK$11:$AK$303</c:f>
              <c:numCache>
                <c:formatCode>General</c:formatCode>
                <c:ptCount val="293"/>
                <c:pt idx="0">
                  <c:v>0.707106781186548</c:v>
                </c:pt>
                <c:pt idx="1">
                  <c:v>1</c:v>
                </c:pt>
                <c:pt idx="2">
                  <c:v>1.29099444873581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066414"/>
        <c:axId val="11273761"/>
      </c:lineChart>
      <c:catAx>
        <c:axId val="17066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1273761"/>
        <c:crosses val="autoZero"/>
        <c:auto val="1"/>
        <c:lblAlgn val="ctr"/>
        <c:lblOffset val="100"/>
      </c:catAx>
      <c:valAx>
        <c:axId val="11273761"/>
        <c:scaling>
          <c:orientation val="maxMin"/>
          <c:max val="1.6"/>
          <c:min val="1.2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0.0133191595797899"/>
              <c:y val="0.5964660408614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7066414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40732866433217"/>
          <c:y val="0.11507454445058"/>
          <c:w val="0.159152023012945"/>
          <c:h val="0.7639717252043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Arial"/>
              </a:defRPr>
            </a:pPr>
            <a:r>
              <a:rPr b="0" sz="1300" spc="-1" strike="noStrike">
                <a:solidFill>
                  <a:srgbClr val="ffffff"/>
                </a:solidFill>
                <a:latin typeface="Arial"/>
              </a:rPr>
              <a:t>Cantidad de primas por viciador</a:t>
            </a:r>
          </a:p>
        </c:rich>
      </c:tx>
      <c:layout>
        <c:manualLayout>
          <c:xMode val="edge"/>
          <c:yMode val="edge"/>
          <c:x val="0.296708797397072"/>
          <c:y val="0.024878434920275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386434739081"/>
          <c:y val="0.134682799954766"/>
          <c:w val="0.536228256788888"/>
          <c:h val="0.771005314938369"/>
        </c:manualLayout>
      </c:layout>
      <c:doughnutChart>
        <c:varyColors val="1"/>
        <c:ser>
          <c:idx val="0"/>
          <c:order val="0"/>
          <c:spPr>
            <a:solidFill>
              <a:srgbClr val="ffd32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#,##0.00" sourceLinked="1"/>
            <c:dLbl>
              <c:idx val="0"/>
              <c:txPr>
                <a:bodyPr/>
                <a:lstStyle/>
                <a:p>
                  <a:pPr>
                    <a:defRPr b="1" sz="2000" spc="-1" strike="noStrike">
                      <a:solidFill>
                        <a:srgbClr val="00a933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1" sz="2000" spc="-1" strike="noStrike">
                      <a:solidFill>
                        <a:srgbClr val="00a933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1" sz="2000" spc="-1" strike="noStrike">
                      <a:solidFill>
                        <a:srgbClr val="00a933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 </c:separator>
            </c:dLbl>
            <c:txPr>
              <a:bodyPr/>
              <a:lstStyle/>
              <a:p>
                <a:pPr>
                  <a:defRPr b="1" sz="2000" spc="-1" strike="noStrike">
                    <a:solidFill>
                      <a:srgbClr val="00a933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 </c:separator>
            <c:showLeaderLines val="0"/>
          </c:dLbls>
          <c:cat>
            <c:strRef>
              <c:f>Liga_Cabron!$C$2:$E$2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Jarabo</c:v>
                </c:pt>
              </c:strCache>
            </c:strRef>
          </c:cat>
          <c:val>
            <c:numRef>
              <c:f>Liga_Cabron!$C$4:$E$4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Media de puntos de cabrón por día</a:t>
            </a:r>
          </a:p>
        </c:rich>
      </c:tx>
      <c:layout>
        <c:manualLayout>
          <c:xMode val="edge"/>
          <c:yMode val="edge"/>
          <c:x val="0.297729973109874"/>
          <c:y val="0.011397921555481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1109374022888"/>
          <c:y val="0.110291652698626"/>
          <c:w val="0.754549434056657"/>
          <c:h val="0.812828248966365"/>
        </c:manualLayout>
      </c:layout>
      <c:lineChart>
        <c:grouping val="standard"/>
        <c:varyColors val="0"/>
        <c:ser>
          <c:idx val="0"/>
          <c:order val="0"/>
          <c:tx>
            <c:strRef>
              <c:f>DatosGraph!$BN$9</c:f>
              <c:strCache>
                <c:ptCount val="1"/>
                <c:pt idx="0">
                  <c:v>Richardo</c:v>
                </c:pt>
              </c:strCache>
            </c:strRef>
          </c:tx>
          <c:spPr>
            <a:solidFill>
              <a:srgbClr val="5983b0"/>
            </a:solidFill>
            <a:ln w="54000">
              <a:solidFill>
                <a:srgbClr val="5983b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DatosGraph!$BQ$10:$BQ$303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DatosGraph!$BN$10:$BN$303</c:f>
              <c:numCache>
                <c:formatCode>General</c:formatCode>
                <c:ptCount val="294"/>
                <c:pt idx="0">
                  <c:v>4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DatosGraph!$BO$9</c:f>
              <c:strCache>
                <c:ptCount val="1"/>
                <c:pt idx="0">
                  <c:v>Alexputa</c:v>
                </c:pt>
              </c:strCache>
            </c:strRef>
          </c:tx>
          <c:spPr>
            <a:solidFill>
              <a:srgbClr val="ff4000"/>
            </a:solidFill>
            <a:ln w="54000">
              <a:solidFill>
                <a:srgbClr val="ff4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DatosGraph!$BQ$10:$BQ$303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DatosGraph!$BO$10:$BO$303</c:f>
              <c:numCache>
                <c:formatCode>General</c:formatCode>
                <c:ptCount val="294"/>
                <c:pt idx="0">
                  <c:v>1.5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DatosGraph!$BP$9</c:f>
              <c:strCache>
                <c:ptCount val="1"/>
                <c:pt idx="0">
                  <c:v>Jarabo</c:v>
                </c:pt>
              </c:strCache>
            </c:strRef>
          </c:tx>
          <c:spPr>
            <a:solidFill>
              <a:srgbClr val="ffbf00"/>
            </a:solidFill>
            <a:ln w="54000">
              <a:solidFill>
                <a:srgbClr val="ffbf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DatosGraph!$BQ$10:$BQ$303</c:f>
              <c:strCache>
                <c:ptCount val="294"/>
                <c:pt idx="0">
                  <c:v>31/12/99</c:v>
                </c:pt>
                <c:pt idx="1">
                  <c:v>01/01/00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strCache>
            </c:strRef>
          </c:cat>
          <c:val>
            <c:numRef>
              <c:f>DatosGraph!$BP$10:$BP$303</c:f>
              <c:numCache>
                <c:formatCode>General</c:formatCode>
                <c:ptCount val="294"/>
                <c:pt idx="0">
                  <c:v>2.5</c:v>
                </c:pt>
                <c:pt idx="1">
                  <c:v>2.5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433149"/>
        <c:axId val="46319239"/>
      </c:lineChart>
      <c:catAx>
        <c:axId val="204331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none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46319239"/>
        <c:crosses val="max"/>
        <c:auto val="1"/>
        <c:lblAlgn val="ctr"/>
        <c:lblOffset val="100"/>
      </c:catAx>
      <c:valAx>
        <c:axId val="46319239"/>
        <c:scaling>
          <c:orientation val="maxMin"/>
          <c:min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Calibri"/>
                  </a:rPr>
                  <a:t>Pts</a:t>
                </a:r>
              </a:p>
            </c:rich>
          </c:tx>
          <c:layout>
            <c:manualLayout>
              <c:xMode val="edge"/>
              <c:yMode val="edge"/>
              <c:x val="0.0133199924957789"/>
              <c:y val="0.596379483741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20433149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838158964417485"/>
          <c:y val="0.111744328975305"/>
          <c:w val="0.148655409631019"/>
          <c:h val="0.81470719713902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Calibri"/>
              </a:defRPr>
            </a:pPr>
            <a:r>
              <a:rPr b="0" sz="1300" spc="-1" strike="noStrike">
                <a:solidFill>
                  <a:srgbClr val="ffffff"/>
                </a:solidFill>
                <a:latin typeface="Calibri"/>
              </a:rPr>
              <a:t>Posiciones por viciador</a:t>
            </a:r>
          </a:p>
        </c:rich>
      </c:tx>
      <c:layout>
        <c:manualLayout>
          <c:xMode val="edge"/>
          <c:yMode val="edge"/>
          <c:x val="0.350300150075037"/>
          <c:y val="0.00266607420573206"/>
        </c:manualLayout>
      </c:layout>
      <c:overlay val="0"/>
      <c:spPr>
        <a:solidFill>
          <a:srgbClr val="000000"/>
        </a:solidFill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4072036018009"/>
          <c:y val="0.0834259053543657"/>
          <c:w val="0.865870435217609"/>
          <c:h val="0.841924016885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Liga_Cabron!$T$3</c:f>
              <c:strCache>
                <c:ptCount val="1"/>
                <c:pt idx="0">
                  <c:v>1º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Liga_Cabron!$U$2:$W$2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Liga_Cabron!$U$3:$W$3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Liga_Cabron!$T$4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ffff00"/>
              </a:solidFill>
              <a:ln>
                <a:noFill/>
              </a:ln>
            </c:spPr>
          </c:dPt>
          <c:dLbls>
            <c:numFmt formatCode="General" sourceLinked="1"/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Liga_Cabron!$U$2:$W$2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Liga_Cabron!$U$4:$W$4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Liga_Cabron!$T$5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Liga_Cabron!$U$2:$W$2</c:f>
              <c:strCache>
                <c:ptCount val="3"/>
                <c:pt idx="0">
                  <c:v>Richardo</c:v>
                </c:pt>
                <c:pt idx="1">
                  <c:v>Alexputa</c:v>
                </c:pt>
                <c:pt idx="2">
                  <c:v>Pepe</c:v>
                </c:pt>
              </c:strCache>
            </c:strRef>
          </c:cat>
          <c:val>
            <c:numRef>
              <c:f>Liga_Cabron!$U$5:$W$5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150"/>
        <c:overlap val="0"/>
        <c:axId val="6529137"/>
        <c:axId val="45431573"/>
      </c:barChart>
      <c:catAx>
        <c:axId val="65291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45431573"/>
        <c:crosses val="autoZero"/>
        <c:auto val="1"/>
        <c:lblAlgn val="ctr"/>
        <c:lblOffset val="100"/>
      </c:catAx>
      <c:valAx>
        <c:axId val="4543157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Calibri"/>
                  </a:rPr>
                  <a:t>Cantidad</a:t>
                </a:r>
              </a:p>
            </c:rich>
          </c:tx>
          <c:layout>
            <c:manualLayout>
              <c:xMode val="edge"/>
              <c:yMode val="edge"/>
              <c:x val="0.00669084542271136"/>
              <c:y val="0.57287269495667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6529137"/>
        <c:crosses val="min"/>
        <c:majorUnit val="2"/>
      </c:valAx>
      <c:spPr>
        <a:noFill/>
        <a:ln w="9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930590295147574"/>
          <c:y val="0.0887580537658298"/>
          <c:w val="0.056219123256832"/>
          <c:h val="0.85801577602488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000000"/>
    </a:solidFill>
    <a:ln w="648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455400</xdr:colOff>
      <xdr:row>7</xdr:row>
      <xdr:rowOff>21240</xdr:rowOff>
    </xdr:from>
    <xdr:to>
      <xdr:col>14</xdr:col>
      <xdr:colOff>849600</xdr:colOff>
      <xdr:row>19</xdr:row>
      <xdr:rowOff>87480</xdr:rowOff>
    </xdr:to>
    <xdr:graphicFrame>
      <xdr:nvGraphicFramePr>
        <xdr:cNvPr id="0" name=""/>
        <xdr:cNvGraphicFramePr/>
      </xdr:nvGraphicFramePr>
      <xdr:xfrm>
        <a:off x="6207840" y="1589040"/>
        <a:ext cx="5756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428760</xdr:colOff>
      <xdr:row>7</xdr:row>
      <xdr:rowOff>12960</xdr:rowOff>
    </xdr:from>
    <xdr:to>
      <xdr:col>29</xdr:col>
      <xdr:colOff>728640</xdr:colOff>
      <xdr:row>19</xdr:row>
      <xdr:rowOff>79200</xdr:rowOff>
    </xdr:to>
    <xdr:graphicFrame>
      <xdr:nvGraphicFramePr>
        <xdr:cNvPr id="1" name=""/>
        <xdr:cNvGraphicFramePr/>
      </xdr:nvGraphicFramePr>
      <xdr:xfrm>
        <a:off x="17811000" y="1580760"/>
        <a:ext cx="57909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455040</xdr:colOff>
      <xdr:row>19</xdr:row>
      <xdr:rowOff>107280</xdr:rowOff>
    </xdr:from>
    <xdr:to>
      <xdr:col>14</xdr:col>
      <xdr:colOff>848880</xdr:colOff>
      <xdr:row>31</xdr:row>
      <xdr:rowOff>135720</xdr:rowOff>
    </xdr:to>
    <xdr:graphicFrame>
      <xdr:nvGraphicFramePr>
        <xdr:cNvPr id="2" name=""/>
        <xdr:cNvGraphicFramePr/>
      </xdr:nvGraphicFramePr>
      <xdr:xfrm>
        <a:off x="6207480" y="4849200"/>
        <a:ext cx="5756400" cy="32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894600</xdr:colOff>
      <xdr:row>19</xdr:row>
      <xdr:rowOff>124200</xdr:rowOff>
    </xdr:from>
    <xdr:to>
      <xdr:col>22</xdr:col>
      <xdr:colOff>383760</xdr:colOff>
      <xdr:row>31</xdr:row>
      <xdr:rowOff>129240</xdr:rowOff>
    </xdr:to>
    <xdr:graphicFrame>
      <xdr:nvGraphicFramePr>
        <xdr:cNvPr id="3" name=""/>
        <xdr:cNvGraphicFramePr/>
      </xdr:nvGraphicFramePr>
      <xdr:xfrm>
        <a:off x="12009600" y="4866120"/>
        <a:ext cx="57564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466920</xdr:colOff>
      <xdr:row>31</xdr:row>
      <xdr:rowOff>167040</xdr:rowOff>
    </xdr:from>
    <xdr:to>
      <xdr:col>14</xdr:col>
      <xdr:colOff>860760</xdr:colOff>
      <xdr:row>43</xdr:row>
      <xdr:rowOff>195480</xdr:rowOff>
    </xdr:to>
    <xdr:graphicFrame>
      <xdr:nvGraphicFramePr>
        <xdr:cNvPr id="4" name=""/>
        <xdr:cNvGraphicFramePr/>
      </xdr:nvGraphicFramePr>
      <xdr:xfrm>
        <a:off x="6219360" y="8139960"/>
        <a:ext cx="5756400" cy="32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898200</xdr:colOff>
      <xdr:row>31</xdr:row>
      <xdr:rowOff>168480</xdr:rowOff>
    </xdr:from>
    <xdr:to>
      <xdr:col>22</xdr:col>
      <xdr:colOff>387360</xdr:colOff>
      <xdr:row>43</xdr:row>
      <xdr:rowOff>196920</xdr:rowOff>
    </xdr:to>
    <xdr:graphicFrame>
      <xdr:nvGraphicFramePr>
        <xdr:cNvPr id="5" name=""/>
        <xdr:cNvGraphicFramePr/>
      </xdr:nvGraphicFramePr>
      <xdr:xfrm>
        <a:off x="12013200" y="8141400"/>
        <a:ext cx="5756400" cy="32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468720</xdr:colOff>
      <xdr:row>31</xdr:row>
      <xdr:rowOff>145440</xdr:rowOff>
    </xdr:from>
    <xdr:to>
      <xdr:col>29</xdr:col>
      <xdr:colOff>734400</xdr:colOff>
      <xdr:row>43</xdr:row>
      <xdr:rowOff>173880</xdr:rowOff>
    </xdr:to>
    <xdr:graphicFrame>
      <xdr:nvGraphicFramePr>
        <xdr:cNvPr id="6" name=""/>
        <xdr:cNvGraphicFramePr/>
      </xdr:nvGraphicFramePr>
      <xdr:xfrm>
        <a:off x="17850960" y="8118360"/>
        <a:ext cx="5756760" cy="32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438480</xdr:colOff>
      <xdr:row>19</xdr:row>
      <xdr:rowOff>132840</xdr:rowOff>
    </xdr:from>
    <xdr:to>
      <xdr:col>29</xdr:col>
      <xdr:colOff>700560</xdr:colOff>
      <xdr:row>31</xdr:row>
      <xdr:rowOff>84960</xdr:rowOff>
    </xdr:to>
    <xdr:graphicFrame>
      <xdr:nvGraphicFramePr>
        <xdr:cNvPr id="7" name=""/>
        <xdr:cNvGraphicFramePr/>
      </xdr:nvGraphicFramePr>
      <xdr:xfrm>
        <a:off x="17820720" y="4874760"/>
        <a:ext cx="5753160" cy="318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895680</xdr:colOff>
      <xdr:row>7</xdr:row>
      <xdr:rowOff>51120</xdr:rowOff>
    </xdr:from>
    <xdr:to>
      <xdr:col>22</xdr:col>
      <xdr:colOff>384840</xdr:colOff>
      <xdr:row>19</xdr:row>
      <xdr:rowOff>98280</xdr:rowOff>
    </xdr:to>
    <xdr:graphicFrame>
      <xdr:nvGraphicFramePr>
        <xdr:cNvPr id="8" name=""/>
        <xdr:cNvGraphicFramePr/>
      </xdr:nvGraphicFramePr>
      <xdr:xfrm>
        <a:off x="12010680" y="1618920"/>
        <a:ext cx="575640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iciadores" displayName="Viciadores" ref="C10:F303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1" width="6.52"/>
    <col collapsed="false" customWidth="true" hidden="false" outlineLevel="0" max="2" min="2" style="2" width="11.81"/>
    <col collapsed="false" customWidth="true" hidden="false" outlineLevel="0" max="3" min="3" style="2" width="11.57"/>
    <col collapsed="false" customWidth="true" hidden="false" outlineLevel="0" max="4" min="4" style="2" width="13.28"/>
    <col collapsed="false" customWidth="true" hidden="false" outlineLevel="0" max="5" min="5" style="2" width="10.46"/>
    <col collapsed="false" customWidth="true" hidden="false" outlineLevel="0" max="7" min="6" style="2" width="10.34"/>
    <col collapsed="false" customWidth="true" hidden="false" outlineLevel="0" max="8" min="8" style="3" width="6.52"/>
    <col collapsed="false" customWidth="true" hidden="false" outlineLevel="0" max="9" min="9" style="3" width="4.92"/>
    <col collapsed="false" customWidth="true" hidden="false" outlineLevel="0" max="10" min="10" style="3" width="14.03"/>
    <col collapsed="false" customWidth="true" hidden="false" outlineLevel="0" max="11" min="11" style="3" width="10.21"/>
    <col collapsed="false" customWidth="true" hidden="false" outlineLevel="0" max="13" min="12" style="3" width="10.83"/>
    <col collapsed="false" customWidth="true" hidden="false" outlineLevel="0" max="15" min="14" style="3" width="11.93"/>
    <col collapsed="false" customWidth="true" hidden="false" outlineLevel="0" max="16" min="16" style="3" width="3.45"/>
    <col collapsed="false" customWidth="true" hidden="false" outlineLevel="0" max="17" min="17" style="3" width="11.81"/>
    <col collapsed="false" customWidth="true" hidden="false" outlineLevel="0" max="18" min="18" style="3" width="11.07"/>
    <col collapsed="false" customWidth="true" hidden="false" outlineLevel="0" max="19" min="19" style="3" width="11.32"/>
    <col collapsed="false" customWidth="true" hidden="false" outlineLevel="0" max="22" min="20" style="3" width="10.46"/>
    <col collapsed="false" customWidth="true" hidden="false" outlineLevel="0" max="23" min="23" style="2" width="10.21"/>
    <col collapsed="false" customWidth="true" hidden="false" outlineLevel="0" max="24" min="24" style="3" width="11.07"/>
    <col collapsed="false" customWidth="true" hidden="false" outlineLevel="0" max="25" min="25" style="3" width="13.89"/>
    <col collapsed="false" customWidth="true" hidden="false" outlineLevel="0" max="26" min="26" style="3" width="4.38"/>
    <col collapsed="false" customWidth="true" hidden="false" outlineLevel="0" max="28" min="27" style="3" width="10.46"/>
    <col collapsed="false" customWidth="true" hidden="false" outlineLevel="0" max="30" min="29" style="2" width="10.46"/>
    <col collapsed="false" customWidth="true" hidden="false" outlineLevel="0" max="31" min="31" style="2" width="2.55"/>
    <col collapsed="false" customWidth="true" hidden="false" outlineLevel="0" max="33" min="32" style="2" width="10.46"/>
    <col collapsed="false" customWidth="true" hidden="false" outlineLevel="0" max="37" min="34" style="2" width="10.7"/>
    <col collapsed="false" customWidth="true" hidden="false" outlineLevel="0" max="38" min="38" style="2" width="10.35"/>
    <col collapsed="false" customWidth="true" hidden="false" outlineLevel="0" max="1023" min="39" style="2" width="10.46"/>
    <col collapsed="false" customWidth="true" hidden="false" outlineLevel="0" max="1025" min="1024" style="2" width="8.86"/>
  </cols>
  <sheetData>
    <row r="1" s="3" customFormat="true" ht="16.35" hidden="false" customHeight="true" outlineLevel="0" collapsed="false">
      <c r="A1" s="4" t="s">
        <v>0</v>
      </c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7"/>
      <c r="P1" s="6"/>
      <c r="Q1" s="6"/>
      <c r="R1" s="6"/>
      <c r="S1" s="6"/>
      <c r="T1" s="6"/>
      <c r="U1" s="6"/>
      <c r="V1" s="6"/>
      <c r="W1" s="7"/>
      <c r="X1" s="6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customFormat="false" ht="17.85" hidden="false" customHeight="true" outlineLevel="0" collapsed="false">
      <c r="A2" s="5"/>
      <c r="B2" s="9"/>
      <c r="C2" s="10" t="s">
        <v>1</v>
      </c>
      <c r="D2" s="10" t="s">
        <v>2</v>
      </c>
      <c r="E2" s="11" t="s">
        <v>3</v>
      </c>
      <c r="F2" s="12"/>
      <c r="G2" s="12"/>
      <c r="H2" s="5"/>
      <c r="I2" s="6"/>
      <c r="J2" s="13" t="s">
        <v>4</v>
      </c>
      <c r="K2" s="14"/>
      <c r="L2" s="15" t="s">
        <v>5</v>
      </c>
      <c r="M2" s="10" t="s">
        <v>6</v>
      </c>
      <c r="N2" s="11" t="s">
        <v>7</v>
      </c>
      <c r="O2" s="16"/>
      <c r="P2" s="16"/>
      <c r="Q2" s="17"/>
      <c r="R2" s="17"/>
      <c r="S2" s="9" t="s">
        <v>8</v>
      </c>
      <c r="T2" s="14"/>
      <c r="U2" s="18" t="s">
        <v>1</v>
      </c>
      <c r="V2" s="19" t="s">
        <v>2</v>
      </c>
      <c r="W2" s="20" t="s">
        <v>9</v>
      </c>
      <c r="X2" s="21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customFormat="false" ht="18.6" hidden="false" customHeight="true" outlineLevel="0" collapsed="false">
      <c r="A3" s="5"/>
      <c r="B3" s="22" t="s">
        <v>10</v>
      </c>
      <c r="C3" s="23" t="n">
        <f aca="false">C5+C4</f>
        <v>7</v>
      </c>
      <c r="D3" s="23" t="n">
        <f aca="false">D5+D4</f>
        <v>4</v>
      </c>
      <c r="E3" s="23" t="n">
        <f aca="false">E5+E4</f>
        <v>4</v>
      </c>
      <c r="F3" s="22" t="s">
        <v>11</v>
      </c>
      <c r="G3" s="11" t="n">
        <f aca="false">SUM(C3:E3)</f>
        <v>15</v>
      </c>
      <c r="H3" s="5"/>
      <c r="I3" s="6"/>
      <c r="J3" s="24"/>
      <c r="K3" s="14"/>
      <c r="L3" s="25" t="n">
        <v>0</v>
      </c>
      <c r="M3" s="26" t="n">
        <v>1</v>
      </c>
      <c r="N3" s="27" t="n">
        <v>3</v>
      </c>
      <c r="O3" s="14"/>
      <c r="P3" s="14"/>
      <c r="Q3" s="28" t="s">
        <v>12</v>
      </c>
      <c r="R3" s="17"/>
      <c r="S3" s="29"/>
      <c r="T3" s="9" t="s">
        <v>5</v>
      </c>
      <c r="U3" s="30" t="n">
        <f aca="false">SUM(COUNTIF(AH10:AH303,"="&amp;$L$3),COUNTIF(AH10:AH303,"="&amp;$L$6),COUNTIF(AH10:AH303,"="&amp;SUM($L$6,$R$5)),COUNTIF(AH10:AH303,"="&amp;SUM($L$6,$Q$4)),COUNTIF(AH10:AH303,"="&amp;SUM($L$3,$R$5)),COUNTIF(AH10:AH303,"="&amp;SUM($L$3,$Q$4)))</f>
        <v>1</v>
      </c>
      <c r="V3" s="30" t="n">
        <f aca="false">SUM(COUNTIF(AI10:AI303,"="&amp;$L$3),COUNTIF(AI10:AI303,"="&amp;$L$6),COUNTIF(AI10:AI303,"="&amp;SUM($L$6,$R$5)),COUNTIF(AI10:AI303,"="&amp;SUM($L$6,$Q$4)),COUNTIF(AI10:AI303,"="&amp;SUM($L$3,$R$5)),COUNTIF(AI10:AI303,"="&amp;SUM($L$3,$Q$4)))</f>
        <v>2</v>
      </c>
      <c r="W3" s="31" t="n">
        <f aca="false">SUM(COUNTIF(AJ10:AJ303,"="&amp;$L$3),COUNTIF(AJ10:AJ303,"="&amp;$L$6),COUNTIF(AJ10:AJ303,"="&amp;SUM($L$6,$R$5)),COUNTIF(AJ10:AJ303,"="&amp;SUM($L$6,$Q$4)),COUNTIF(AJ10:AJ303,"="&amp;SUM($L$3,$R$5)),COUNTIF(AJ10:AJ303,"="&amp;SUM($L$3,$Q$4)))</f>
        <v>2</v>
      </c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customFormat="false" ht="17.1" hidden="false" customHeight="true" outlineLevel="0" collapsed="false">
      <c r="A4" s="5"/>
      <c r="B4" s="32" t="s">
        <v>13</v>
      </c>
      <c r="C4" s="33" t="n">
        <f aca="false">ABS(SUMIF(AH10:AH303,"&lt;0"))</f>
        <v>0.5</v>
      </c>
      <c r="D4" s="33" t="n">
        <f aca="false">ABS(SUMIF(AI10:AI303,"&lt;0"))</f>
        <v>1.5</v>
      </c>
      <c r="E4" s="33" t="n">
        <f aca="false">ABS(SUMIF(AJ10:AJ303,"&lt;0"))</f>
        <v>0</v>
      </c>
      <c r="F4" s="34" t="s">
        <v>14</v>
      </c>
      <c r="G4" s="27" t="n">
        <f aca="false">ABS(SUM(C4:E4))</f>
        <v>2</v>
      </c>
      <c r="H4" s="5"/>
      <c r="I4" s="6"/>
      <c r="J4" s="14"/>
      <c r="K4" s="14"/>
      <c r="L4" s="14"/>
      <c r="M4" s="14"/>
      <c r="N4" s="14"/>
      <c r="O4" s="16"/>
      <c r="P4" s="16"/>
      <c r="Q4" s="35" t="n">
        <v>-1</v>
      </c>
      <c r="R4" s="28" t="s">
        <v>15</v>
      </c>
      <c r="S4" s="14"/>
      <c r="T4" s="36" t="s">
        <v>6</v>
      </c>
      <c r="U4" s="30" t="n">
        <f aca="false">COUNTIF(AH10:AH303,"="&amp;$M$3)</f>
        <v>1</v>
      </c>
      <c r="V4" s="30" t="n">
        <f aca="false">COUNTIF(AI10:AI303,"="&amp;$M$3)</f>
        <v>1</v>
      </c>
      <c r="W4" s="31" t="n">
        <f aca="false">COUNTIF(AJ10:AJ303,"="&amp;$M$3)</f>
        <v>1</v>
      </c>
      <c r="X4" s="3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customFormat="false" ht="16.35" hidden="false" customHeight="true" outlineLevel="0" collapsed="false">
      <c r="A5" s="5"/>
      <c r="B5" s="9" t="s">
        <v>16</v>
      </c>
      <c r="C5" s="23" t="n">
        <f aca="false">AH304</f>
        <v>6.5</v>
      </c>
      <c r="D5" s="23" t="n">
        <f aca="false">AI304</f>
        <v>2.5</v>
      </c>
      <c r="E5" s="38" t="n">
        <f aca="false">AJ304</f>
        <v>4</v>
      </c>
      <c r="F5" s="22" t="s">
        <v>17</v>
      </c>
      <c r="G5" s="11" t="n">
        <f aca="false">G3-G4</f>
        <v>13</v>
      </c>
      <c r="H5" s="5"/>
      <c r="I5" s="6"/>
      <c r="J5" s="13" t="s">
        <v>18</v>
      </c>
      <c r="K5" s="14"/>
      <c r="L5" s="15" t="s">
        <v>5</v>
      </c>
      <c r="M5" s="11" t="s">
        <v>7</v>
      </c>
      <c r="N5" s="14"/>
      <c r="O5" s="39" t="s">
        <v>13</v>
      </c>
      <c r="P5" s="14"/>
      <c r="Q5" s="28" t="s">
        <v>19</v>
      </c>
      <c r="R5" s="35" t="n">
        <v>-2</v>
      </c>
      <c r="S5" s="16"/>
      <c r="T5" s="32" t="s">
        <v>7</v>
      </c>
      <c r="U5" s="26" t="n">
        <f aca="false">SUM(COUNTIF(AH10:AH303,"="&amp;$N$3),COUNTIF(AH10:AH303,"="&amp;$M$6))</f>
        <v>2</v>
      </c>
      <c r="V5" s="26" t="n">
        <f aca="false">SUM(COUNTIF(AI10:AI303,"="&amp;$N$3),COUNTIF(AI10:AI303,"="&amp;$M$6))</f>
        <v>1</v>
      </c>
      <c r="W5" s="27" t="n">
        <f aca="false">SUM(COUNTIF(AJ10:AJ303,"="&amp;$N$3),COUNTIF(AJ10:AJ303,"="&amp;$M$6))</f>
        <v>1</v>
      </c>
      <c r="X5" s="6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customFormat="false" ht="19.35" hidden="false" customHeight="true" outlineLevel="0" collapsed="false">
      <c r="A6" s="5"/>
      <c r="B6" s="36" t="s">
        <v>20</v>
      </c>
      <c r="C6" s="40" t="n">
        <f aca="false">C5/$G$5</f>
        <v>0.5</v>
      </c>
      <c r="D6" s="40" t="n">
        <f aca="false">D5/$G$5</f>
        <v>0.192307692307692</v>
      </c>
      <c r="E6" s="40" t="n">
        <f aca="false">E5/$G$5</f>
        <v>0.307692307692308</v>
      </c>
      <c r="F6" s="41" t="s">
        <v>21</v>
      </c>
      <c r="G6" s="31" t="n">
        <f aca="false">COUNTA(B10:B305)</f>
        <v>4</v>
      </c>
      <c r="H6" s="5"/>
      <c r="I6" s="6"/>
      <c r="J6" s="42"/>
      <c r="K6" s="14"/>
      <c r="L6" s="43" t="n">
        <f aca="false">AVERAGE(L3,M3)</f>
        <v>0.5</v>
      </c>
      <c r="M6" s="44" t="n">
        <f aca="false">AVERAGE(N3,M3)</f>
        <v>2</v>
      </c>
      <c r="N6" s="14"/>
      <c r="O6" s="17"/>
      <c r="P6" s="14"/>
      <c r="Q6" s="35" t="n">
        <v>-1</v>
      </c>
      <c r="R6" s="14"/>
      <c r="S6" s="6"/>
      <c r="T6" s="6"/>
      <c r="U6" s="6"/>
      <c r="V6" s="6"/>
      <c r="W6" s="6"/>
      <c r="X6" s="6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customFormat="false" ht="17.85" hidden="false" customHeight="true" outlineLevel="0" collapsed="false">
      <c r="A7" s="5"/>
      <c r="B7" s="45" t="s">
        <v>22</v>
      </c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17"/>
      <c r="R7" s="6"/>
      <c r="S7" s="6"/>
      <c r="T7" s="6"/>
      <c r="U7" s="6"/>
      <c r="V7" s="6"/>
      <c r="W7" s="6"/>
      <c r="X7" s="6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customFormat="false" ht="20.1" hidden="false" customHeight="true" outlineLevel="0" collapsed="false">
      <c r="A8" s="46"/>
      <c r="B8" s="47"/>
      <c r="C8" s="46"/>
      <c r="D8" s="46"/>
      <c r="E8" s="46"/>
      <c r="F8" s="46"/>
      <c r="G8" s="48"/>
      <c r="H8" s="49"/>
      <c r="I8" s="50"/>
      <c r="J8" s="51"/>
      <c r="K8" s="51"/>
      <c r="L8" s="52"/>
      <c r="M8" s="52"/>
      <c r="N8" s="52"/>
      <c r="O8" s="52"/>
      <c r="P8" s="51"/>
      <c r="Q8" s="51"/>
      <c r="R8" s="53"/>
      <c r="S8" s="51"/>
      <c r="T8" s="53"/>
      <c r="U8" s="53"/>
      <c r="V8" s="53"/>
      <c r="W8" s="51"/>
      <c r="X8" s="51"/>
      <c r="Y8" s="53"/>
      <c r="Z8" s="53"/>
      <c r="AA8" s="53"/>
      <c r="AB8" s="53"/>
      <c r="AC8" s="51"/>
      <c r="AD8" s="51"/>
      <c r="AE8" s="54"/>
      <c r="AF8" s="46"/>
      <c r="AG8" s="47"/>
      <c r="AH8" s="46"/>
      <c r="AI8" s="46"/>
      <c r="AJ8" s="46"/>
      <c r="AK8" s="46"/>
      <c r="AL8" s="48"/>
      <c r="AM8" s="0"/>
      <c r="AN8" s="8"/>
    </row>
    <row r="9" customFormat="false" ht="17.85" hidden="false" customHeight="true" outlineLevel="0" collapsed="false">
      <c r="A9" s="46"/>
      <c r="B9" s="55"/>
      <c r="C9" s="56" t="s">
        <v>1</v>
      </c>
      <c r="D9" s="56" t="s">
        <v>2</v>
      </c>
      <c r="E9" s="56" t="s">
        <v>3</v>
      </c>
      <c r="F9" s="55"/>
      <c r="G9" s="48"/>
      <c r="H9" s="12"/>
      <c r="I9" s="57"/>
      <c r="J9" s="58"/>
      <c r="K9" s="59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60"/>
      <c r="AF9" s="46"/>
      <c r="AG9" s="55"/>
      <c r="AH9" s="56" t="s">
        <v>1</v>
      </c>
      <c r="AI9" s="56" t="s">
        <v>2</v>
      </c>
      <c r="AJ9" s="56" t="s">
        <v>3</v>
      </c>
      <c r="AK9" s="55"/>
      <c r="AL9" s="48"/>
      <c r="AM9" s="0"/>
    </row>
    <row r="10" customFormat="false" ht="21.2" hidden="false" customHeight="true" outlineLevel="0" collapsed="false">
      <c r="A10" s="46"/>
      <c r="B10" s="61" t="n">
        <v>1</v>
      </c>
      <c r="C10" s="62" t="n">
        <v>4</v>
      </c>
      <c r="D10" s="63" t="n">
        <v>3</v>
      </c>
      <c r="E10" s="64" t="n">
        <v>2</v>
      </c>
      <c r="F10" s="65" t="n">
        <v>43647</v>
      </c>
      <c r="G10" s="48"/>
      <c r="H10" s="12"/>
      <c r="I10" s="57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0"/>
      <c r="AF10" s="46"/>
      <c r="AG10" s="56" t="n">
        <f aca="false">IF(ISBLANK($B10),"",$B10)</f>
        <v>1</v>
      </c>
      <c r="AH10" s="67" t="n">
        <f aca="false">IF(ISNUMBER($AG10),IF(C10=SMALL($C10:$E10,1),$L$3,IF(C10=SMALL($C10:$E10,2),$M$3,$N$3)),"")</f>
        <v>3</v>
      </c>
      <c r="AI10" s="68" t="n">
        <f aca="false">IF(ISNUMBER($AG10),IF(D10=SMALL($C10:$E10,1),$L$3,IF(D10=SMALL($C10:$E10,2),$M$3,$N$3)),"")</f>
        <v>1</v>
      </c>
      <c r="AJ10" s="68" t="n">
        <f aca="false">IF(ISNUMBER($AG10),IF(E10=SMALL($C10:$E10,1),$L$3,IF(E10=SMALL($C10:$E10,2),$M$3,$N$3)),"")</f>
        <v>0</v>
      </c>
      <c r="AK10" s="69" t="n">
        <f aca="false">IF(ISBLANK($F10),"",$F10)</f>
        <v>43647</v>
      </c>
      <c r="AL10" s="48"/>
      <c r="AM10" s="0"/>
    </row>
    <row r="11" customFormat="false" ht="21.2" hidden="false" customHeight="true" outlineLevel="0" collapsed="false">
      <c r="A11" s="46"/>
      <c r="B11" s="61" t="n">
        <v>2</v>
      </c>
      <c r="C11" s="62" t="n">
        <v>4</v>
      </c>
      <c r="D11" s="70" t="n">
        <v>0</v>
      </c>
      <c r="E11" s="63" t="n">
        <v>3</v>
      </c>
      <c r="F11" s="65" t="n">
        <v>43647</v>
      </c>
      <c r="G11" s="48"/>
      <c r="H11" s="12"/>
      <c r="I11" s="57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0"/>
      <c r="AF11" s="46"/>
      <c r="AG11" s="56" t="n">
        <f aca="false">IF(ISBLANK($B11),"",$B11)</f>
        <v>2</v>
      </c>
      <c r="AH11" s="67" t="n">
        <f aca="false">IF(ISNUMBER($AG11),IF(C11=SMALL($C11:$E11,1),$L$3,IF(C11=SMALL($C11:$E11,2),$M$3,$N$3)),"")</f>
        <v>3</v>
      </c>
      <c r="AI11" s="71" t="n">
        <v>-1</v>
      </c>
      <c r="AJ11" s="67" t="n">
        <f aca="false">IF(ISNUMBER($AG11),IF(E11=SMALL($C11:$E11,1),$L$3,IF(E11=SMALL($C11:$E11,2),$M$3,$N$3)),"")</f>
        <v>1</v>
      </c>
      <c r="AK11" s="69" t="n">
        <f aca="false">IF(ISBLANK($F11),"",$F11)</f>
        <v>43647</v>
      </c>
      <c r="AL11" s="48"/>
      <c r="AM11" s="0"/>
    </row>
    <row r="12" customFormat="false" ht="21.2" hidden="false" customHeight="true" outlineLevel="0" collapsed="false">
      <c r="A12" s="46"/>
      <c r="B12" s="61" t="n">
        <v>3</v>
      </c>
      <c r="C12" s="63" t="n">
        <v>2</v>
      </c>
      <c r="D12" s="62" t="n">
        <v>4</v>
      </c>
      <c r="E12" s="64" t="n">
        <v>1</v>
      </c>
      <c r="F12" s="65" t="n">
        <v>43650</v>
      </c>
      <c r="G12" s="48"/>
      <c r="H12" s="12"/>
      <c r="I12" s="57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0"/>
      <c r="AF12" s="46"/>
      <c r="AG12" s="56" t="n">
        <f aca="false">IF(ISBLANK($B12),"",$B12)</f>
        <v>3</v>
      </c>
      <c r="AH12" s="67" t="n">
        <f aca="false">IF(ISNUMBER($AG12),IF(C12=SMALL($C12:$E12,1),$L$3,IF(C12=SMALL($C12:$E12,2),$M$3,$N$3)),"")</f>
        <v>1</v>
      </c>
      <c r="AI12" s="67" t="n">
        <f aca="false">IF(ISNUMBER($AG12),IF(D12=SMALL($C12:$E12,1),$L$3,IF(D12=SMALL($C12:$E12,2),$M$3,$N$3)),"")</f>
        <v>3</v>
      </c>
      <c r="AJ12" s="67" t="n">
        <f aca="false">IF(ISNUMBER($AG12),IF(E12=SMALL($C12:$E12,1),$L$3,IF(E12=SMALL($C12:$E12,2),$M$3,$N$3)),"")</f>
        <v>0</v>
      </c>
      <c r="AK12" s="69" t="n">
        <f aca="false">IF(ISBLANK($F12),"",$F12)</f>
        <v>43650</v>
      </c>
      <c r="AL12" s="48"/>
      <c r="AM12" s="0"/>
    </row>
    <row r="13" customFormat="false" ht="21.2" hidden="false" customHeight="true" outlineLevel="0" collapsed="false">
      <c r="A13" s="46"/>
      <c r="B13" s="61" t="n">
        <v>4</v>
      </c>
      <c r="C13" s="70" t="n">
        <v>0</v>
      </c>
      <c r="D13" s="70" t="n">
        <v>0</v>
      </c>
      <c r="E13" s="62" t="n">
        <v>4</v>
      </c>
      <c r="F13" s="65" t="n">
        <v>43650</v>
      </c>
      <c r="G13" s="48"/>
      <c r="H13" s="12"/>
      <c r="I13" s="57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0"/>
      <c r="AF13" s="46"/>
      <c r="AG13" s="56" t="n">
        <f aca="false">IF(ISBLANK($B13),"",$B13)</f>
        <v>4</v>
      </c>
      <c r="AH13" s="71" t="n">
        <v>-0.5</v>
      </c>
      <c r="AI13" s="71" t="n">
        <v>-0.5</v>
      </c>
      <c r="AJ13" s="67" t="n">
        <f aca="false">IF(ISNUMBER($AG13),IF(E13=SMALL($C13:$E13,1),$L$3,IF(E13=SMALL($C13:$E13,2),$M$3,$N$3)),"")</f>
        <v>3</v>
      </c>
      <c r="AK13" s="69" t="n">
        <f aca="false">IF(ISBLANK($F13),"",$F13)</f>
        <v>43650</v>
      </c>
      <c r="AL13" s="48"/>
      <c r="AM13" s="0"/>
    </row>
    <row r="14" customFormat="false" ht="21.2" hidden="false" customHeight="true" outlineLevel="0" collapsed="false">
      <c r="A14" s="46"/>
      <c r="B14" s="61"/>
      <c r="C14" s="72"/>
      <c r="D14" s="72"/>
      <c r="E14" s="72"/>
      <c r="F14" s="65"/>
      <c r="G14" s="48"/>
      <c r="H14" s="12"/>
      <c r="I14" s="57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0"/>
      <c r="AF14" s="46"/>
      <c r="AG14" s="56" t="str">
        <f aca="false">IF(ISBLANK($B14),"",$B14)</f>
        <v/>
      </c>
      <c r="AH14" s="67" t="str">
        <f aca="false">IF(ISNUMBER($AG14),IF(C14=SMALL($C14:$E14,1),$L$3,IF(C14=SMALL($C14:$E14,2),$M$3,$N$3)),"")</f>
        <v/>
      </c>
      <c r="AI14" s="67" t="str">
        <f aca="false">IF(ISNUMBER($AG14),IF(D14=SMALL($C14:$E14,1),$L$3,IF(D14=SMALL($C14:$E14,2),$M$3,$N$3)),"")</f>
        <v/>
      </c>
      <c r="AJ14" s="67" t="str">
        <f aca="false">IF(ISNUMBER($AG14),IF(E14=SMALL($C14:$E14,1),$L$3,IF(E14=SMALL($C14:$E14,2),$M$3,$N$3)),"")</f>
        <v/>
      </c>
      <c r="AK14" s="69" t="str">
        <f aca="false">IF(ISBLANK($F14),"",$F14)</f>
        <v/>
      </c>
      <c r="AL14" s="48"/>
      <c r="AM14" s="0"/>
    </row>
    <row r="15" customFormat="false" ht="21.2" hidden="false" customHeight="true" outlineLevel="0" collapsed="false">
      <c r="A15" s="46"/>
      <c r="B15" s="61"/>
      <c r="C15" s="72"/>
      <c r="D15" s="72"/>
      <c r="E15" s="72"/>
      <c r="F15" s="65"/>
      <c r="G15" s="48"/>
      <c r="H15" s="12"/>
      <c r="I15" s="57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0"/>
      <c r="AF15" s="46"/>
      <c r="AG15" s="56" t="str">
        <f aca="false">IF(ISBLANK($B15),"",$B15)</f>
        <v/>
      </c>
      <c r="AH15" s="67" t="str">
        <f aca="false">IF(ISNUMBER($AG15),IF(C15=SMALL($C15:$E15,1),$L$3,IF(C15=SMALL($C15:$E15,2),$M$3,$N$3)),"")</f>
        <v/>
      </c>
      <c r="AI15" s="67" t="str">
        <f aca="false">IF(ISNUMBER($AG15),IF(D15=SMALL($C15:$E15,1),$L$3,IF(D15=SMALL($C15:$E15,2),$M$3,$N$3)),"")</f>
        <v/>
      </c>
      <c r="AJ15" s="67" t="str">
        <f aca="false">IF(ISNUMBER($AG15),IF(E15=SMALL($C15:$E15,1),$L$3,IF(E15=SMALL($C15:$E15,2),$M$3,$N$3)),"")</f>
        <v/>
      </c>
      <c r="AK15" s="69" t="str">
        <f aca="false">IF(ISBLANK($F15),"",$F15)</f>
        <v/>
      </c>
      <c r="AL15" s="48"/>
      <c r="AM15" s="0"/>
    </row>
    <row r="16" customFormat="false" ht="21.2" hidden="false" customHeight="true" outlineLevel="0" collapsed="false">
      <c r="A16" s="46"/>
      <c r="B16" s="61"/>
      <c r="C16" s="72"/>
      <c r="D16" s="72"/>
      <c r="E16" s="72"/>
      <c r="F16" s="65"/>
      <c r="G16" s="48"/>
      <c r="H16" s="12"/>
      <c r="I16" s="57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0"/>
      <c r="AF16" s="46"/>
      <c r="AG16" s="56" t="str">
        <f aca="false">IF(ISBLANK($B16),"",$B16)</f>
        <v/>
      </c>
      <c r="AH16" s="67" t="str">
        <f aca="false">IF(ISNUMBER($AG16),IF(C16=SMALL($C16:$E16,1),$L$3,IF(C16=SMALL($C16:$E16,2),$M$3,$N$3)),"")</f>
        <v/>
      </c>
      <c r="AI16" s="67" t="str">
        <f aca="false">IF(ISNUMBER($AG16),IF(D16=SMALL($C16:$E16,1),$L$3,IF(D16=SMALL($C16:$E16,2),$M$3,$N$3)),"")</f>
        <v/>
      </c>
      <c r="AJ16" s="67" t="str">
        <f aca="false">IF(ISNUMBER($AG16),IF(E16=SMALL($C16:$E16,1),$L$3,IF(E16=SMALL($C16:$E16,2),$M$3,$N$3)),"")</f>
        <v/>
      </c>
      <c r="AK16" s="69" t="str">
        <f aca="false">IF(ISBLANK($F16),"",$F16)</f>
        <v/>
      </c>
      <c r="AL16" s="48"/>
      <c r="AM16" s="0"/>
    </row>
    <row r="17" customFormat="false" ht="21.2" hidden="false" customHeight="true" outlineLevel="0" collapsed="false">
      <c r="A17" s="46"/>
      <c r="B17" s="61"/>
      <c r="C17" s="72"/>
      <c r="D17" s="72"/>
      <c r="E17" s="72"/>
      <c r="F17" s="65"/>
      <c r="G17" s="48"/>
      <c r="H17" s="12"/>
      <c r="I17" s="57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0"/>
      <c r="AF17" s="46"/>
      <c r="AG17" s="56" t="str">
        <f aca="false">IF(ISBLANK($B17),"",$B17)</f>
        <v/>
      </c>
      <c r="AH17" s="67" t="str">
        <f aca="false">IF(ISNUMBER($AG17),IF(C17=SMALL($C17:$E17,1),$L$3,IF(C17=SMALL($C17:$E17,2),$M$3,$N$3)),"")</f>
        <v/>
      </c>
      <c r="AI17" s="67" t="str">
        <f aca="false">IF(ISNUMBER($AG17),IF(D17=SMALL($C17:$E17,1),$L$3,IF(D17=SMALL($C17:$E17,2),$M$3,$N$3)),"")</f>
        <v/>
      </c>
      <c r="AJ17" s="67" t="str">
        <f aca="false">IF(ISNUMBER($AG17),IF(E17=SMALL($C17:$E17,1),$L$3,IF(E17=SMALL($C17:$E17,2),$M$3,$N$3)),"")</f>
        <v/>
      </c>
      <c r="AK17" s="69" t="str">
        <f aca="false">IF(ISBLANK($F17),"",$F17)</f>
        <v/>
      </c>
      <c r="AL17" s="48"/>
      <c r="AM17" s="0"/>
    </row>
    <row r="18" customFormat="false" ht="21.2" hidden="false" customHeight="true" outlineLevel="0" collapsed="false">
      <c r="A18" s="46"/>
      <c r="B18" s="61"/>
      <c r="C18" s="72"/>
      <c r="D18" s="72"/>
      <c r="E18" s="72"/>
      <c r="F18" s="65"/>
      <c r="G18" s="48"/>
      <c r="H18" s="12"/>
      <c r="I18" s="57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0"/>
      <c r="AF18" s="46"/>
      <c r="AG18" s="56" t="str">
        <f aca="false">IF(ISBLANK($B18),"",$B18)</f>
        <v/>
      </c>
      <c r="AH18" s="67" t="str">
        <f aca="false">IF(ISNUMBER($AG18),IF(C18=SMALL($C18:$E18,1),$L$3,IF(C18=SMALL($C18:$E18,2),$M$3,$N$3)),"")</f>
        <v/>
      </c>
      <c r="AI18" s="67" t="str">
        <f aca="false">IF(ISNUMBER($AG18),IF(D18=SMALL($C18:$E18,1),$L$3,IF(D18=SMALL($C18:$E18,2),$M$3,$N$3)),"")</f>
        <v/>
      </c>
      <c r="AJ18" s="67" t="str">
        <f aca="false">IF(ISNUMBER($AG18),IF(E18=SMALL($C18:$E18,1),$L$3,IF(E18=SMALL($C18:$E18,2),$M$3,$N$3)),"")</f>
        <v/>
      </c>
      <c r="AK18" s="69" t="str">
        <f aca="false">IF(ISBLANK($F18),"",$F18)</f>
        <v/>
      </c>
      <c r="AL18" s="48"/>
      <c r="AM18" s="0"/>
    </row>
    <row r="19" customFormat="false" ht="21.2" hidden="false" customHeight="true" outlineLevel="0" collapsed="false">
      <c r="A19" s="46"/>
      <c r="B19" s="61"/>
      <c r="C19" s="72"/>
      <c r="D19" s="72"/>
      <c r="E19" s="72"/>
      <c r="F19" s="65"/>
      <c r="G19" s="48"/>
      <c r="H19" s="12"/>
      <c r="I19" s="57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0"/>
      <c r="AF19" s="46"/>
      <c r="AG19" s="56" t="str">
        <f aca="false">IF(ISBLANK($B19),"",$B19)</f>
        <v/>
      </c>
      <c r="AH19" s="67" t="str">
        <f aca="false">IF(ISNUMBER($AG19),IF(C19=SMALL($C19:$E19,1),$L$3,IF(C19=SMALL($C19:$E19,2),$M$3,$N$3)),"")</f>
        <v/>
      </c>
      <c r="AI19" s="67" t="str">
        <f aca="false">IF(ISNUMBER($AG19),IF(D19=SMALL($C19:$E19,1),$L$3,IF(D19=SMALL($C19:$E19,2),$M$3,$N$3)),"")</f>
        <v/>
      </c>
      <c r="AJ19" s="67" t="str">
        <f aca="false">IF(ISNUMBER($AG19),IF(E19=SMALL($C19:$E19,1),$L$3,IF(E19=SMALL($C19:$E19,2),$M$3,$N$3)),"")</f>
        <v/>
      </c>
      <c r="AK19" s="69" t="str">
        <f aca="false">IF(ISBLANK($F19),"",$F19)</f>
        <v/>
      </c>
      <c r="AL19" s="48"/>
      <c r="AM19" s="0"/>
    </row>
    <row r="20" customFormat="false" ht="21.2" hidden="false" customHeight="true" outlineLevel="0" collapsed="false">
      <c r="A20" s="46"/>
      <c r="B20" s="61"/>
      <c r="C20" s="72"/>
      <c r="D20" s="72"/>
      <c r="E20" s="72"/>
      <c r="F20" s="65"/>
      <c r="G20" s="48"/>
      <c r="H20" s="12"/>
      <c r="I20" s="57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0"/>
      <c r="AF20" s="46"/>
      <c r="AG20" s="56" t="str">
        <f aca="false">IF(ISBLANK($B20),"",$B20)</f>
        <v/>
      </c>
      <c r="AH20" s="67" t="str">
        <f aca="false">IF(ISNUMBER($AG20),IF(C20=SMALL($C20:$E20,1),$L$3,IF(C20=SMALL($C20:$E20,2),$M$3,$N$3)),"")</f>
        <v/>
      </c>
      <c r="AI20" s="67" t="str">
        <f aca="false">IF(ISNUMBER($AG20),IF(D20=SMALL($C20:$E20,1),$L$3,IF(D20=SMALL($C20:$E20,2),$M$3,$N$3)),"")</f>
        <v/>
      </c>
      <c r="AJ20" s="67" t="str">
        <f aca="false">IF(ISNUMBER($AG20),IF(E20=SMALL($C20:$E20,1),$L$3,IF(E20=SMALL($C20:$E20,2),$M$3,$N$3)),"")</f>
        <v/>
      </c>
      <c r="AK20" s="69" t="str">
        <f aca="false">IF(ISBLANK($F20),"",$F20)</f>
        <v/>
      </c>
      <c r="AL20" s="48"/>
      <c r="AM20" s="0"/>
    </row>
    <row r="21" customFormat="false" ht="21.2" hidden="false" customHeight="true" outlineLevel="0" collapsed="false">
      <c r="A21" s="46"/>
      <c r="B21" s="61"/>
      <c r="C21" s="72"/>
      <c r="D21" s="72"/>
      <c r="E21" s="72"/>
      <c r="F21" s="65"/>
      <c r="G21" s="48"/>
      <c r="H21" s="12"/>
      <c r="I21" s="57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73"/>
      <c r="Y21" s="73"/>
      <c r="Z21" s="66"/>
      <c r="AA21" s="66"/>
      <c r="AB21" s="66"/>
      <c r="AC21" s="66"/>
      <c r="AD21" s="66"/>
      <c r="AE21" s="60"/>
      <c r="AF21" s="46"/>
      <c r="AG21" s="56" t="str">
        <f aca="false">IF(ISBLANK($B21),"",$B21)</f>
        <v/>
      </c>
      <c r="AH21" s="67" t="str">
        <f aca="false">IF(ISNUMBER($AG21),IF(C21=SMALL($C21:$E21,1),$L$3,IF(C21=SMALL($C21:$E21,2),$M$3,$N$3)),"")</f>
        <v/>
      </c>
      <c r="AI21" s="67" t="str">
        <f aca="false">IF(ISNUMBER($AG21),IF(D21=SMALL($C21:$E21,1),$L$3,IF(D21=SMALL($C21:$E21,2),$M$3,$N$3)),"")</f>
        <v/>
      </c>
      <c r="AJ21" s="67" t="str">
        <f aca="false">IF(ISNUMBER($AG21),IF(E21=SMALL($C21:$E21,1),$L$3,IF(E21=SMALL($C21:$E21,2),$M$3,$N$3)),"")</f>
        <v/>
      </c>
      <c r="AK21" s="69" t="str">
        <f aca="false">IF(ISBLANK($F21),"",$F21)</f>
        <v/>
      </c>
      <c r="AL21" s="48"/>
      <c r="AM21" s="0"/>
    </row>
    <row r="22" customFormat="false" ht="21.2" hidden="false" customHeight="true" outlineLevel="0" collapsed="false">
      <c r="A22" s="46"/>
      <c r="B22" s="61"/>
      <c r="C22" s="72"/>
      <c r="D22" s="72"/>
      <c r="E22" s="72"/>
      <c r="F22" s="65"/>
      <c r="G22" s="48"/>
      <c r="H22" s="12"/>
      <c r="I22" s="57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73"/>
      <c r="Y22" s="73"/>
      <c r="Z22" s="66"/>
      <c r="AA22" s="66"/>
      <c r="AB22" s="66"/>
      <c r="AC22" s="66"/>
      <c r="AD22" s="66"/>
      <c r="AE22" s="60"/>
      <c r="AF22" s="46"/>
      <c r="AG22" s="56" t="str">
        <f aca="false">IF(ISBLANK($B22),"",$B22)</f>
        <v/>
      </c>
      <c r="AH22" s="67" t="str">
        <f aca="false">IF(ISNUMBER($AG22),IF(C22=SMALL($C22:$E22,1),$L$3,IF(C22=SMALL($C22:$E22,2),$M$3,$N$3)),"")</f>
        <v/>
      </c>
      <c r="AI22" s="67" t="str">
        <f aca="false">IF(ISNUMBER($AG22),IF(D22=SMALL($C22:$E22,1),$L$3,IF(D22=SMALL($C22:$E22,2),$M$3,$N$3)),"")</f>
        <v/>
      </c>
      <c r="AJ22" s="67" t="str">
        <f aca="false">IF(ISNUMBER($AG22),IF(E22=SMALL($C22:$E22,1),$L$3,IF(E22=SMALL($C22:$E22,2),$M$3,$N$3)),"")</f>
        <v/>
      </c>
      <c r="AK22" s="69" t="str">
        <f aca="false">IF(ISBLANK($F22),"",$F22)</f>
        <v/>
      </c>
      <c r="AL22" s="48"/>
      <c r="AM22" s="0"/>
    </row>
    <row r="23" customFormat="false" ht="21.2" hidden="false" customHeight="true" outlineLevel="0" collapsed="false">
      <c r="A23" s="46"/>
      <c r="B23" s="61"/>
      <c r="C23" s="72"/>
      <c r="D23" s="72"/>
      <c r="E23" s="72"/>
      <c r="F23" s="65"/>
      <c r="G23" s="48"/>
      <c r="H23" s="12"/>
      <c r="I23" s="57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0"/>
      <c r="AF23" s="46"/>
      <c r="AG23" s="56" t="str">
        <f aca="false">IF(ISBLANK($B23),"",$B23)</f>
        <v/>
      </c>
      <c r="AH23" s="67" t="str">
        <f aca="false">IF(ISNUMBER($AG23),IF(C23=SMALL($C23:$E23,1),$L$3,IF(C23=SMALL($C23:$E23,2),$M$3,$N$3)),"")</f>
        <v/>
      </c>
      <c r="AI23" s="67" t="str">
        <f aca="false">IF(ISNUMBER($AG23),IF(D23=SMALL($C23:$E23,1),$L$3,IF(D23=SMALL($C23:$E23,2),$M$3,$N$3)),"")</f>
        <v/>
      </c>
      <c r="AJ23" s="67" t="str">
        <f aca="false">IF(ISNUMBER($AG23),IF(E23=SMALL($C23:$E23,1),$L$3,IF(E23=SMALL($C23:$E23,2),$M$3,$N$3)),"")</f>
        <v/>
      </c>
      <c r="AK23" s="69" t="str">
        <f aca="false">IF(ISBLANK($F23),"",$F23)</f>
        <v/>
      </c>
      <c r="AL23" s="48"/>
      <c r="AM23" s="0"/>
    </row>
    <row r="24" customFormat="false" ht="21.2" hidden="false" customHeight="true" outlineLevel="0" collapsed="false">
      <c r="A24" s="46"/>
      <c r="B24" s="61"/>
      <c r="C24" s="72"/>
      <c r="D24" s="72"/>
      <c r="E24" s="72"/>
      <c r="F24" s="65"/>
      <c r="G24" s="48"/>
      <c r="H24" s="12"/>
      <c r="I24" s="57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0"/>
      <c r="AF24" s="46"/>
      <c r="AG24" s="56" t="str">
        <f aca="false">IF(ISBLANK($B24),"",$B24)</f>
        <v/>
      </c>
      <c r="AH24" s="67" t="str">
        <f aca="false">IF(ISNUMBER($AG24),IF(C24=SMALL($C24:$E24,1),$L$3,IF(C24=SMALL($C24:$E24,2),$M$3,$N$3)),"")</f>
        <v/>
      </c>
      <c r="AI24" s="67" t="str">
        <f aca="false">IF(ISNUMBER($AG24),IF(D24=SMALL($C24:$E24,1),$L$3,IF(D24=SMALL($C24:$E24,2),$M$3,$N$3)),"")</f>
        <v/>
      </c>
      <c r="AJ24" s="67" t="str">
        <f aca="false">IF(ISNUMBER($AG24),IF(E24=SMALL($C24:$E24,1),$L$3,IF(E24=SMALL($C24:$E24,2),$M$3,$N$3)),"")</f>
        <v/>
      </c>
      <c r="AK24" s="69" t="str">
        <f aca="false">IF(ISBLANK($F24),"",$F24)</f>
        <v/>
      </c>
      <c r="AL24" s="48"/>
      <c r="AM24" s="0"/>
    </row>
    <row r="25" customFormat="false" ht="21.2" hidden="false" customHeight="true" outlineLevel="0" collapsed="false">
      <c r="A25" s="46"/>
      <c r="B25" s="61"/>
      <c r="C25" s="72"/>
      <c r="D25" s="72"/>
      <c r="E25" s="72"/>
      <c r="F25" s="65"/>
      <c r="G25" s="48"/>
      <c r="H25" s="12"/>
      <c r="I25" s="57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73"/>
      <c r="AB25" s="73"/>
      <c r="AC25" s="73"/>
      <c r="AD25" s="66"/>
      <c r="AE25" s="60"/>
      <c r="AF25" s="46"/>
      <c r="AG25" s="56" t="str">
        <f aca="false">IF(ISBLANK($B25),"",$B25)</f>
        <v/>
      </c>
      <c r="AH25" s="67" t="str">
        <f aca="false">IF(ISNUMBER($AG25),IF(C25=SMALL($C25:$E25,1),$L$3,IF(C25=SMALL($C25:$E25,2),$M$3,$N$3)),"")</f>
        <v/>
      </c>
      <c r="AI25" s="67" t="str">
        <f aca="false">IF(ISNUMBER($AG25),IF(D25=SMALL($C25:$E25,1),$L$3,IF(D25=SMALL($C25:$E25,2),$M$3,$N$3)),"")</f>
        <v/>
      </c>
      <c r="AJ25" s="67" t="str">
        <f aca="false">IF(ISNUMBER($AG25),IF(E25=SMALL($C25:$E25,1),$L$3,IF(E25=SMALL($C25:$E25,2),$M$3,$N$3)),"")</f>
        <v/>
      </c>
      <c r="AK25" s="69" t="str">
        <f aca="false">IF(ISBLANK($F25),"",$F25)</f>
        <v/>
      </c>
      <c r="AL25" s="48"/>
      <c r="AM25" s="0"/>
    </row>
    <row r="26" customFormat="false" ht="21.2" hidden="false" customHeight="true" outlineLevel="0" collapsed="false">
      <c r="A26" s="46"/>
      <c r="B26" s="61"/>
      <c r="C26" s="72"/>
      <c r="D26" s="72"/>
      <c r="E26" s="72"/>
      <c r="F26" s="65"/>
      <c r="G26" s="48"/>
      <c r="H26" s="12"/>
      <c r="I26" s="57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73"/>
      <c r="AB26" s="73"/>
      <c r="AC26" s="73"/>
      <c r="AD26" s="66"/>
      <c r="AE26" s="60"/>
      <c r="AF26" s="46"/>
      <c r="AG26" s="56" t="str">
        <f aca="false">IF(ISBLANK($B26),"",$B26)</f>
        <v/>
      </c>
      <c r="AH26" s="67" t="str">
        <f aca="false">IF(ISNUMBER($AG26),IF(C26=SMALL($C26:$E26,1),$L$3,IF(C26=SMALL($C26:$E26,2),$M$3,$N$3)),"")</f>
        <v/>
      </c>
      <c r="AI26" s="67" t="str">
        <f aca="false">IF(ISNUMBER($AG26),IF(D26=SMALL($C26:$E26,1),$L$3,IF(D26=SMALL($C26:$E26,2),$M$3,$N$3)),"")</f>
        <v/>
      </c>
      <c r="AJ26" s="67" t="str">
        <f aca="false">IF(ISNUMBER($AG26),IF(E26=SMALL($C26:$E26,1),$L$3,IF(E26=SMALL($C26:$E26,2),$M$3,$N$3)),"")</f>
        <v/>
      </c>
      <c r="AK26" s="69" t="str">
        <f aca="false">IF(ISBLANK($F26),"",$F26)</f>
        <v/>
      </c>
      <c r="AL26" s="48"/>
      <c r="AM26" s="0"/>
    </row>
    <row r="27" customFormat="false" ht="21.2" hidden="false" customHeight="true" outlineLevel="0" collapsed="false">
      <c r="A27" s="46"/>
      <c r="B27" s="61"/>
      <c r="C27" s="72"/>
      <c r="D27" s="72"/>
      <c r="E27" s="72"/>
      <c r="F27" s="65"/>
      <c r="G27" s="48"/>
      <c r="H27" s="12"/>
      <c r="I27" s="57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73"/>
      <c r="AB27" s="73"/>
      <c r="AC27" s="73"/>
      <c r="AD27" s="66"/>
      <c r="AE27" s="60"/>
      <c r="AF27" s="46"/>
      <c r="AG27" s="56" t="str">
        <f aca="false">IF(ISBLANK($B27),"",$B27)</f>
        <v/>
      </c>
      <c r="AH27" s="67" t="str">
        <f aca="false">IF(ISNUMBER($AG27),IF(C27=SMALL($C27:$E27,1),$L$3,IF(C27=SMALL($C27:$E27,2),$M$3,$N$3)),"")</f>
        <v/>
      </c>
      <c r="AI27" s="67" t="str">
        <f aca="false">IF(ISNUMBER($AG27),IF(D27=SMALL($C27:$E27,1),$L$3,IF(D27=SMALL($C27:$E27,2),$M$3,$N$3)),"")</f>
        <v/>
      </c>
      <c r="AJ27" s="67" t="str">
        <f aca="false">IF(ISNUMBER($AG27),IF(E27=SMALL($C27:$E27,1),$L$3,IF(E27=SMALL($C27:$E27,2),$M$3,$N$3)),"")</f>
        <v/>
      </c>
      <c r="AK27" s="69" t="str">
        <f aca="false">IF(ISBLANK($F27),"",$F27)</f>
        <v/>
      </c>
      <c r="AL27" s="48"/>
      <c r="AM27" s="0"/>
    </row>
    <row r="28" customFormat="false" ht="21.2" hidden="false" customHeight="true" outlineLevel="0" collapsed="false">
      <c r="A28" s="46"/>
      <c r="B28" s="61"/>
      <c r="C28" s="72"/>
      <c r="D28" s="72"/>
      <c r="E28" s="72"/>
      <c r="F28" s="65"/>
      <c r="G28" s="48"/>
      <c r="H28" s="12"/>
      <c r="I28" s="57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0"/>
      <c r="AF28" s="46"/>
      <c r="AG28" s="56" t="str">
        <f aca="false">IF(ISBLANK($B28),"",$B28)</f>
        <v/>
      </c>
      <c r="AH28" s="67" t="str">
        <f aca="false">IF(ISNUMBER($AG28),IF(C28=SMALL($C28:$E28,1),$L$3,IF(C28=SMALL($C28:$E28,2),$M$3,$N$3)),"")</f>
        <v/>
      </c>
      <c r="AI28" s="67" t="str">
        <f aca="false">IF(ISNUMBER($AG28),IF(D28=SMALL($C28:$E28,1),$L$3,IF(D28=SMALL($C28:$E28,2),$M$3,$N$3)),"")</f>
        <v/>
      </c>
      <c r="AJ28" s="67" t="str">
        <f aca="false">IF(ISNUMBER($AG28),IF(E28=SMALL($C28:$E28,1),$L$3,IF(E28=SMALL($C28:$E28,2),$M$3,$N$3)),"")</f>
        <v/>
      </c>
      <c r="AK28" s="69" t="str">
        <f aca="false">IF(ISBLANK($F28),"",$F28)</f>
        <v/>
      </c>
      <c r="AL28" s="48"/>
      <c r="AM28" s="0"/>
    </row>
    <row r="29" customFormat="false" ht="21.2" hidden="false" customHeight="true" outlineLevel="0" collapsed="false">
      <c r="A29" s="46"/>
      <c r="B29" s="61"/>
      <c r="C29" s="72"/>
      <c r="D29" s="72"/>
      <c r="E29" s="72"/>
      <c r="F29" s="65"/>
      <c r="G29" s="48"/>
      <c r="H29" s="12"/>
      <c r="I29" s="57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0"/>
      <c r="AF29" s="46"/>
      <c r="AG29" s="56" t="str">
        <f aca="false">IF(ISBLANK($B29),"",$B29)</f>
        <v/>
      </c>
      <c r="AH29" s="67" t="str">
        <f aca="false">IF(ISNUMBER($AG29),IF(C29=SMALL($C29:$E29,1),$L$3,IF(C29=SMALL($C29:$E29,2),$M$3,$N$3)),"")</f>
        <v/>
      </c>
      <c r="AI29" s="67" t="str">
        <f aca="false">IF(ISNUMBER($AG29),IF(D29=SMALL($C29:$E29,1),$L$3,IF(D29=SMALL($C29:$E29,2),$M$3,$N$3)),"")</f>
        <v/>
      </c>
      <c r="AJ29" s="67" t="str">
        <f aca="false">IF(ISNUMBER($AG29),IF(E29=SMALL($C29:$E29,1),$L$3,IF(E29=SMALL($C29:$E29,2),$M$3,$N$3)),"")</f>
        <v/>
      </c>
      <c r="AK29" s="69" t="str">
        <f aca="false">IF(ISBLANK($F29),"",$F29)</f>
        <v/>
      </c>
      <c r="AL29" s="48"/>
      <c r="AM29" s="0"/>
    </row>
    <row r="30" customFormat="false" ht="21.2" hidden="false" customHeight="true" outlineLevel="0" collapsed="false">
      <c r="A30" s="46"/>
      <c r="B30" s="61"/>
      <c r="C30" s="72"/>
      <c r="D30" s="72"/>
      <c r="E30" s="72"/>
      <c r="F30" s="65"/>
      <c r="G30" s="48"/>
      <c r="H30" s="12"/>
      <c r="I30" s="57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0"/>
      <c r="AF30" s="46"/>
      <c r="AG30" s="56" t="str">
        <f aca="false">IF(ISBLANK($B30),"",$B30)</f>
        <v/>
      </c>
      <c r="AH30" s="67" t="str">
        <f aca="false">IF(ISNUMBER($AG30),IF(C30=SMALL($C30:$E30,1),$L$3,IF(C30=SMALL($C30:$E30,2),$M$3,$N$3)),"")</f>
        <v/>
      </c>
      <c r="AI30" s="67" t="str">
        <f aca="false">IF(ISNUMBER($AG30),IF(D30=SMALL($C30:$E30,1),$L$3,IF(D30=SMALL($C30:$E30,2),$M$3,$N$3)),"")</f>
        <v/>
      </c>
      <c r="AJ30" s="67" t="str">
        <f aca="false">IF(ISNUMBER($AG30),IF(E30=SMALL($C30:$E30,1),$L$3,IF(E30=SMALL($C30:$E30,2),$M$3,$N$3)),"")</f>
        <v/>
      </c>
      <c r="AK30" s="69" t="str">
        <f aca="false">IF(ISBLANK($F30),"",$F30)</f>
        <v/>
      </c>
      <c r="AL30" s="48"/>
      <c r="AM30" s="0"/>
    </row>
    <row r="31" customFormat="false" ht="21.2" hidden="false" customHeight="true" outlineLevel="0" collapsed="false">
      <c r="A31" s="46"/>
      <c r="B31" s="61"/>
      <c r="C31" s="72"/>
      <c r="D31" s="72"/>
      <c r="E31" s="72"/>
      <c r="F31" s="65"/>
      <c r="G31" s="48"/>
      <c r="H31" s="12"/>
      <c r="I31" s="57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0"/>
      <c r="AF31" s="46"/>
      <c r="AG31" s="56" t="str">
        <f aca="false">IF(ISBLANK($B31),"",$B31)</f>
        <v/>
      </c>
      <c r="AH31" s="67" t="str">
        <f aca="false">IF(ISNUMBER($AG31),IF(C31=SMALL($C31:$E31,1),$L$3,IF(C31=SMALL($C31:$E31,2),$M$3,$N$3)),"")</f>
        <v/>
      </c>
      <c r="AI31" s="67" t="str">
        <f aca="false">IF(ISNUMBER($AG31),IF(D31=SMALL($C31:$E31,1),$L$3,IF(D31=SMALL($C31:$E31,2),$M$3,$N$3)),"")</f>
        <v/>
      </c>
      <c r="AJ31" s="67" t="str">
        <f aca="false">IF(ISNUMBER($AG31),IF(E31=SMALL($C31:$E31,1),$L$3,IF(E31=SMALL($C31:$E31,2),$M$3,$N$3)),"")</f>
        <v/>
      </c>
      <c r="AK31" s="69" t="str">
        <f aca="false">IF(ISBLANK($F31),"",$F31)</f>
        <v/>
      </c>
      <c r="AL31" s="48"/>
      <c r="AM31" s="0"/>
    </row>
    <row r="32" customFormat="false" ht="21.2" hidden="false" customHeight="true" outlineLevel="0" collapsed="false">
      <c r="A32" s="46"/>
      <c r="B32" s="61"/>
      <c r="C32" s="72"/>
      <c r="D32" s="72"/>
      <c r="E32" s="72"/>
      <c r="F32" s="65"/>
      <c r="G32" s="48"/>
      <c r="H32" s="12"/>
      <c r="I32" s="57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0"/>
      <c r="AF32" s="46"/>
      <c r="AG32" s="56" t="str">
        <f aca="false">IF(ISBLANK($B32),"",$B32)</f>
        <v/>
      </c>
      <c r="AH32" s="67" t="str">
        <f aca="false">IF(ISNUMBER($AG32),IF(C32=SMALL($C32:$E32,1),$L$3,IF(C32=SMALL($C32:$E32,2),$M$3,$N$3)),"")</f>
        <v/>
      </c>
      <c r="AI32" s="67" t="str">
        <f aca="false">IF(ISNUMBER($AG32),IF(D32=SMALL($C32:$E32,1),$L$3,IF(D32=SMALL($C32:$E32,2),$M$3,$N$3)),"")</f>
        <v/>
      </c>
      <c r="AJ32" s="67" t="str">
        <f aca="false">IF(ISNUMBER($AG32),IF(E32=SMALL($C32:$E32,1),$L$3,IF(E32=SMALL($C32:$E32,2),$M$3,$N$3)),"")</f>
        <v/>
      </c>
      <c r="AK32" s="69" t="str">
        <f aca="false">IF(ISBLANK($F32),"",$F32)</f>
        <v/>
      </c>
      <c r="AL32" s="48"/>
      <c r="AM32" s="0"/>
    </row>
    <row r="33" customFormat="false" ht="21.2" hidden="false" customHeight="true" outlineLevel="0" collapsed="false">
      <c r="A33" s="46"/>
      <c r="B33" s="61"/>
      <c r="C33" s="72"/>
      <c r="D33" s="72"/>
      <c r="E33" s="72"/>
      <c r="F33" s="65"/>
      <c r="G33" s="48"/>
      <c r="H33" s="12"/>
      <c r="I33" s="57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0"/>
      <c r="AF33" s="46"/>
      <c r="AG33" s="56" t="str">
        <f aca="false">IF(ISBLANK($B33),"",$B33)</f>
        <v/>
      </c>
      <c r="AH33" s="67" t="str">
        <f aca="false">IF(ISNUMBER($AG33),IF(C33=SMALL($C33:$E33,1),$L$3,IF(C33=SMALL($C33:$E33,2),$M$3,$N$3)),"")</f>
        <v/>
      </c>
      <c r="AI33" s="67" t="str">
        <f aca="false">IF(ISNUMBER($AG33),IF(D33=SMALL($C33:$E33,1),$L$3,IF(D33=SMALL($C33:$E33,2),$M$3,$N$3)),"")</f>
        <v/>
      </c>
      <c r="AJ33" s="67" t="str">
        <f aca="false">IF(ISNUMBER($AG33),IF(E33=SMALL($C33:$E33,1),$L$3,IF(E33=SMALL($C33:$E33,2),$M$3,$N$3)),"")</f>
        <v/>
      </c>
      <c r="AK33" s="69" t="str">
        <f aca="false">IF(ISBLANK($F33),"",$F33)</f>
        <v/>
      </c>
      <c r="AL33" s="48"/>
      <c r="AM33" s="0"/>
    </row>
    <row r="34" customFormat="false" ht="21.2" hidden="false" customHeight="true" outlineLevel="0" collapsed="false">
      <c r="A34" s="46"/>
      <c r="B34" s="61"/>
      <c r="C34" s="72"/>
      <c r="D34" s="72"/>
      <c r="E34" s="72"/>
      <c r="F34" s="65"/>
      <c r="G34" s="48"/>
      <c r="H34" s="12"/>
      <c r="I34" s="57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0"/>
      <c r="AF34" s="46"/>
      <c r="AG34" s="56" t="str">
        <f aca="false">IF(ISBLANK($B34),"",$B34)</f>
        <v/>
      </c>
      <c r="AH34" s="67" t="str">
        <f aca="false">IF(ISNUMBER($AG34),IF(C34=SMALL($C34:$E34,1),$L$3,IF(C34=SMALL($C34:$E34,2),$M$3,$N$3)),"")</f>
        <v/>
      </c>
      <c r="AI34" s="67" t="str">
        <f aca="false">IF(ISNUMBER($AG34),IF(D34=SMALL($C34:$E34,1),$L$3,IF(D34=SMALL($C34:$E34,2),$M$3,$N$3)),"")</f>
        <v/>
      </c>
      <c r="AJ34" s="67" t="str">
        <f aca="false">IF(ISNUMBER($AG34),IF(E34=SMALL($C34:$E34,1),$L$3,IF(E34=SMALL($C34:$E34,2),$M$3,$N$3)),"")</f>
        <v/>
      </c>
      <c r="AK34" s="69" t="str">
        <f aca="false">IF(ISBLANK($F34),"",$F34)</f>
        <v/>
      </c>
      <c r="AL34" s="48"/>
      <c r="AM34" s="0"/>
    </row>
    <row r="35" customFormat="false" ht="21.2" hidden="false" customHeight="true" outlineLevel="0" collapsed="false">
      <c r="A35" s="46"/>
      <c r="B35" s="61"/>
      <c r="C35" s="72"/>
      <c r="D35" s="72"/>
      <c r="E35" s="72"/>
      <c r="F35" s="65"/>
      <c r="G35" s="48"/>
      <c r="H35" s="12"/>
      <c r="I35" s="57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0"/>
      <c r="AF35" s="46"/>
      <c r="AG35" s="56" t="str">
        <f aca="false">IF(ISBLANK($B35),"",$B35)</f>
        <v/>
      </c>
      <c r="AH35" s="67" t="str">
        <f aca="false">IF(ISNUMBER($AG35),IF(C35=SMALL($C35:$E35,1),$L$3,IF(C35=SMALL($C35:$E35,2),$M$3,$N$3)),"")</f>
        <v/>
      </c>
      <c r="AI35" s="67" t="str">
        <f aca="false">IF(ISNUMBER($AG35),IF(D35=SMALL($C35:$E35,1),$L$3,IF(D35=SMALL($C35:$E35,2),$M$3,$N$3)),"")</f>
        <v/>
      </c>
      <c r="AJ35" s="67" t="str">
        <f aca="false">IF(ISNUMBER($AG35),IF(E35=SMALL($C35:$E35,1),$L$3,IF(E35=SMALL($C35:$E35,2),$M$3,$N$3)),"")</f>
        <v/>
      </c>
      <c r="AK35" s="69" t="str">
        <f aca="false">IF(ISBLANK($F35),"",$F35)</f>
        <v/>
      </c>
      <c r="AL35" s="48"/>
      <c r="AM35" s="0"/>
    </row>
    <row r="36" customFormat="false" ht="21.2" hidden="false" customHeight="true" outlineLevel="0" collapsed="false">
      <c r="A36" s="46"/>
      <c r="B36" s="61"/>
      <c r="C36" s="72"/>
      <c r="D36" s="72"/>
      <c r="E36" s="72"/>
      <c r="F36" s="65"/>
      <c r="G36" s="48"/>
      <c r="H36" s="12"/>
      <c r="I36" s="57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0"/>
      <c r="AF36" s="46"/>
      <c r="AG36" s="56" t="str">
        <f aca="false">IF(ISBLANK($B36),"",$B36)</f>
        <v/>
      </c>
      <c r="AH36" s="67" t="str">
        <f aca="false">IF(ISNUMBER($AG36),IF(C36=SMALL($C36:$E36,1),$L$3,IF(C36=SMALL($C36:$E36,2),$M$3,$N$3)),"")</f>
        <v/>
      </c>
      <c r="AI36" s="67" t="str">
        <f aca="false">IF(ISNUMBER($AG36),IF(D36=SMALL($C36:$E36,1),$L$3,IF(D36=SMALL($C36:$E36,2),$M$3,$N$3)),"")</f>
        <v/>
      </c>
      <c r="AJ36" s="67" t="str">
        <f aca="false">IF(ISNUMBER($AG36),IF(E36=SMALL($C36:$E36,1),$L$3,IF(E36=SMALL($C36:$E36,2),$M$3,$N$3)),"")</f>
        <v/>
      </c>
      <c r="AK36" s="69" t="str">
        <f aca="false">IF(ISBLANK($F36),"",$F36)</f>
        <v/>
      </c>
      <c r="AL36" s="48"/>
      <c r="AM36" s="0"/>
    </row>
    <row r="37" customFormat="false" ht="21.2" hidden="false" customHeight="true" outlineLevel="0" collapsed="false">
      <c r="A37" s="46"/>
      <c r="B37" s="61"/>
      <c r="C37" s="72"/>
      <c r="D37" s="72"/>
      <c r="E37" s="72"/>
      <c r="F37" s="65"/>
      <c r="G37" s="48"/>
      <c r="H37" s="12"/>
      <c r="I37" s="57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0"/>
      <c r="AF37" s="46"/>
      <c r="AG37" s="56" t="str">
        <f aca="false">IF(ISBLANK($B37),"",$B37)</f>
        <v/>
      </c>
      <c r="AH37" s="67" t="str">
        <f aca="false">IF(ISNUMBER($AG37),IF(C37=SMALL($C37:$E37,1),$L$3,IF(C37=SMALL($C37:$E37,2),$M$3,$N$3)),"")</f>
        <v/>
      </c>
      <c r="AI37" s="67" t="str">
        <f aca="false">IF(ISNUMBER($AG37),IF(D37=SMALL($C37:$E37,1),$L$3,IF(D37=SMALL($C37:$E37,2),$M$3,$N$3)),"")</f>
        <v/>
      </c>
      <c r="AJ37" s="67" t="str">
        <f aca="false">IF(ISNUMBER($AG37),IF(E37=SMALL($C37:$E37,1),$L$3,IF(E37=SMALL($C37:$E37,2),$M$3,$N$3)),"")</f>
        <v/>
      </c>
      <c r="AK37" s="69" t="str">
        <f aca="false">IF(ISBLANK($F37),"",$F37)</f>
        <v/>
      </c>
      <c r="AL37" s="48"/>
      <c r="AM37" s="0"/>
    </row>
    <row r="38" customFormat="false" ht="21.2" hidden="false" customHeight="true" outlineLevel="0" collapsed="false">
      <c r="A38" s="46"/>
      <c r="B38" s="61"/>
      <c r="C38" s="72"/>
      <c r="D38" s="72"/>
      <c r="E38" s="72"/>
      <c r="F38" s="65"/>
      <c r="G38" s="48"/>
      <c r="H38" s="12"/>
      <c r="I38" s="57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0"/>
      <c r="AF38" s="46"/>
      <c r="AG38" s="56" t="str">
        <f aca="false">IF(ISBLANK($B38),"",$B38)</f>
        <v/>
      </c>
      <c r="AH38" s="67" t="str">
        <f aca="false">IF(ISNUMBER($AG38),IF(C38=SMALL($C38:$E38,1),$L$3,IF(C38=SMALL($C38:$E38,2),$M$3,$N$3)),"")</f>
        <v/>
      </c>
      <c r="AI38" s="67" t="str">
        <f aca="false">IF(ISNUMBER($AG38),IF(D38=SMALL($C38:$E38,1),$L$3,IF(D38=SMALL($C38:$E38,2),$M$3,$N$3)),"")</f>
        <v/>
      </c>
      <c r="AJ38" s="67" t="str">
        <f aca="false">IF(ISNUMBER($AG38),IF(E38=SMALL($C38:$E38,1),$L$3,IF(E38=SMALL($C38:$E38,2),$M$3,$N$3)),"")</f>
        <v/>
      </c>
      <c r="AK38" s="69" t="str">
        <f aca="false">IF(ISBLANK($F38),"",$F38)</f>
        <v/>
      </c>
      <c r="AL38" s="48"/>
      <c r="AM38" s="0"/>
    </row>
    <row r="39" customFormat="false" ht="21.2" hidden="false" customHeight="true" outlineLevel="0" collapsed="false">
      <c r="A39" s="46"/>
      <c r="B39" s="61"/>
      <c r="C39" s="72"/>
      <c r="D39" s="72"/>
      <c r="E39" s="72"/>
      <c r="F39" s="65"/>
      <c r="G39" s="48"/>
      <c r="H39" s="12"/>
      <c r="I39" s="57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0"/>
      <c r="AF39" s="46"/>
      <c r="AG39" s="56" t="str">
        <f aca="false">IF(ISBLANK($B39),"",$B39)</f>
        <v/>
      </c>
      <c r="AH39" s="67" t="str">
        <f aca="false">IF(ISNUMBER($AG39),IF(C39=SMALL($C39:$E39,1),$L$3,IF(C39=SMALL($C39:$E39,2),$M$3,$N$3)),"")</f>
        <v/>
      </c>
      <c r="AI39" s="67" t="str">
        <f aca="false">IF(ISNUMBER($AG39),IF(D39=SMALL($C39:$E39,1),$L$3,IF(D39=SMALL($C39:$E39,2),$M$3,$N$3)),"")</f>
        <v/>
      </c>
      <c r="AJ39" s="67" t="str">
        <f aca="false">IF(ISNUMBER($AG39),IF(E39=SMALL($C39:$E39,1),$L$3,IF(E39=SMALL($C39:$E39,2),$M$3,$N$3)),"")</f>
        <v/>
      </c>
      <c r="AK39" s="69" t="str">
        <f aca="false">IF(ISBLANK($F39),"",$F39)</f>
        <v/>
      </c>
      <c r="AL39" s="48"/>
      <c r="AM39" s="0"/>
    </row>
    <row r="40" customFormat="false" ht="21.2" hidden="false" customHeight="true" outlineLevel="0" collapsed="false">
      <c r="A40" s="46"/>
      <c r="B40" s="61"/>
      <c r="C40" s="72"/>
      <c r="D40" s="72"/>
      <c r="E40" s="72"/>
      <c r="F40" s="65"/>
      <c r="G40" s="48"/>
      <c r="H40" s="12"/>
      <c r="I40" s="57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0"/>
      <c r="AF40" s="46"/>
      <c r="AG40" s="56" t="str">
        <f aca="false">IF(ISBLANK($B40),"",$B40)</f>
        <v/>
      </c>
      <c r="AH40" s="67" t="str">
        <f aca="false">IF(ISNUMBER($AG40),IF(C40=SMALL($C40:$E40,1),$L$3,IF(C40=SMALL($C40:$E40,2),$M$3,$N$3)),"")</f>
        <v/>
      </c>
      <c r="AI40" s="67" t="str">
        <f aca="false">IF(ISNUMBER($AG40),IF(D40=SMALL($C40:$E40,1),$L$3,IF(D40=SMALL($C40:$E40,2),$M$3,$N$3)),"")</f>
        <v/>
      </c>
      <c r="AJ40" s="67" t="str">
        <f aca="false">IF(ISNUMBER($AG40),IF(E40=SMALL($C40:$E40,1),$L$3,IF(E40=SMALL($C40:$E40,2),$M$3,$N$3)),"")</f>
        <v/>
      </c>
      <c r="AK40" s="69" t="str">
        <f aca="false">IF(ISBLANK($F40),"",$F40)</f>
        <v/>
      </c>
      <c r="AL40" s="48"/>
      <c r="AM40" s="0"/>
    </row>
    <row r="41" customFormat="false" ht="21.2" hidden="false" customHeight="true" outlineLevel="0" collapsed="false">
      <c r="A41" s="46"/>
      <c r="B41" s="61"/>
      <c r="C41" s="72"/>
      <c r="D41" s="72"/>
      <c r="E41" s="72"/>
      <c r="F41" s="65"/>
      <c r="G41" s="48"/>
      <c r="H41" s="12"/>
      <c r="I41" s="57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0"/>
      <c r="AF41" s="46"/>
      <c r="AG41" s="56" t="str">
        <f aca="false">IF(ISBLANK($B41),"",$B41)</f>
        <v/>
      </c>
      <c r="AH41" s="67" t="str">
        <f aca="false">IF(ISNUMBER($AG41),IF(C41=SMALL($C41:$E41,1),$L$3,IF(C41=SMALL($C41:$E41,2),$M$3,$N$3)),"")</f>
        <v/>
      </c>
      <c r="AI41" s="67" t="str">
        <f aca="false">IF(ISNUMBER($AG41),IF(D41=SMALL($C41:$E41,1),$L$3,IF(D41=SMALL($C41:$E41,2),$M$3,$N$3)),"")</f>
        <v/>
      </c>
      <c r="AJ41" s="67" t="str">
        <f aca="false">IF(ISNUMBER($AG41),IF(E41=SMALL($C41:$E41,1),$L$3,IF(E41=SMALL($C41:$E41,2),$M$3,$N$3)),"")</f>
        <v/>
      </c>
      <c r="AK41" s="69" t="str">
        <f aca="false">IF(ISBLANK($F41),"",$F41)</f>
        <v/>
      </c>
      <c r="AL41" s="48"/>
      <c r="AM41" s="0"/>
    </row>
    <row r="42" customFormat="false" ht="21.2" hidden="false" customHeight="true" outlineLevel="0" collapsed="false">
      <c r="A42" s="46"/>
      <c r="B42" s="61"/>
      <c r="C42" s="72"/>
      <c r="D42" s="72"/>
      <c r="E42" s="72"/>
      <c r="F42" s="65"/>
      <c r="G42" s="48"/>
      <c r="H42" s="12"/>
      <c r="I42" s="57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0"/>
      <c r="AF42" s="46"/>
      <c r="AG42" s="56" t="str">
        <f aca="false">IF(ISBLANK($B42),"",$B42)</f>
        <v/>
      </c>
      <c r="AH42" s="67" t="str">
        <f aca="false">IF(ISNUMBER($AG42),IF(C42=SMALL($C42:$E42,1),$L$3,IF(C42=SMALL($C42:$E42,2),$M$3,$N$3)),"")</f>
        <v/>
      </c>
      <c r="AI42" s="67" t="str">
        <f aca="false">IF(ISNUMBER($AG42),IF(D42=SMALL($C42:$E42,1),$L$3,IF(D42=SMALL($C42:$E42,2),$M$3,$N$3)),"")</f>
        <v/>
      </c>
      <c r="AJ42" s="67" t="str">
        <f aca="false">IF(ISNUMBER($AG42),IF(E42=SMALL($C42:$E42,1),$L$3,IF(E42=SMALL($C42:$E42,2),$M$3,$N$3)),"")</f>
        <v/>
      </c>
      <c r="AK42" s="69" t="str">
        <f aca="false">IF(ISBLANK($F42),"",$F42)</f>
        <v/>
      </c>
      <c r="AL42" s="48"/>
      <c r="AM42" s="0"/>
    </row>
    <row r="43" customFormat="false" ht="21.2" hidden="false" customHeight="true" outlineLevel="0" collapsed="false">
      <c r="A43" s="46"/>
      <c r="B43" s="61"/>
      <c r="C43" s="72"/>
      <c r="D43" s="72"/>
      <c r="E43" s="72"/>
      <c r="F43" s="65"/>
      <c r="G43" s="48"/>
      <c r="H43" s="12"/>
      <c r="I43" s="57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0"/>
      <c r="AF43" s="46"/>
      <c r="AG43" s="56" t="str">
        <f aca="false">IF(ISBLANK($B43),"",$B43)</f>
        <v/>
      </c>
      <c r="AH43" s="67" t="str">
        <f aca="false">IF(ISNUMBER($AG43),IF(C43=SMALL($C43:$E43,1),$L$3,IF(C43=SMALL($C43:$E43,2),$M$3,$N$3)),"")</f>
        <v/>
      </c>
      <c r="AI43" s="67" t="str">
        <f aca="false">IF(ISNUMBER($AG43),IF(D43=SMALL($C43:$E43,1),$L$3,IF(D43=SMALL($C43:$E43,2),$M$3,$N$3)),"")</f>
        <v/>
      </c>
      <c r="AJ43" s="67" t="str">
        <f aca="false">IF(ISNUMBER($AG43),IF(E43=SMALL($C43:$E43,1),$L$3,IF(E43=SMALL($C43:$E43,2),$M$3,$N$3)),"")</f>
        <v/>
      </c>
      <c r="AK43" s="69" t="str">
        <f aca="false">IF(ISBLANK($F43),"",$F43)</f>
        <v/>
      </c>
      <c r="AL43" s="48"/>
      <c r="AM43" s="0"/>
    </row>
    <row r="44" customFormat="false" ht="21.2" hidden="false" customHeight="true" outlineLevel="0" collapsed="false">
      <c r="A44" s="46"/>
      <c r="B44" s="61"/>
      <c r="C44" s="72"/>
      <c r="D44" s="72"/>
      <c r="E44" s="72"/>
      <c r="F44" s="65"/>
      <c r="G44" s="48"/>
      <c r="H44" s="12"/>
      <c r="I44" s="57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0"/>
      <c r="AF44" s="46"/>
      <c r="AG44" s="56" t="str">
        <f aca="false">IF(ISBLANK($B44),"",$B44)</f>
        <v/>
      </c>
      <c r="AH44" s="67" t="str">
        <f aca="false">IF(ISNUMBER($AG44),IF(C44=SMALL($C44:$E44,1),$L$3,IF(C44=SMALL($C44:$E44,2),$M$3,$N$3)),"")</f>
        <v/>
      </c>
      <c r="AI44" s="67" t="str">
        <f aca="false">IF(ISNUMBER($AG44),IF(D44=SMALL($C44:$E44,1),$L$3,IF(D44=SMALL($C44:$E44,2),$M$3,$N$3)),"")</f>
        <v/>
      </c>
      <c r="AJ44" s="67" t="str">
        <f aca="false">IF(ISNUMBER($AG44),IF(E44=SMALL($C44:$E44,1),$L$3,IF(E44=SMALL($C44:$E44,2),$M$3,$N$3)),"")</f>
        <v/>
      </c>
      <c r="AK44" s="69" t="str">
        <f aca="false">IF(ISBLANK($F44),"",$F44)</f>
        <v/>
      </c>
      <c r="AL44" s="48"/>
      <c r="AM44" s="0"/>
    </row>
    <row r="45" customFormat="false" ht="21.2" hidden="false" customHeight="true" outlineLevel="0" collapsed="false">
      <c r="A45" s="46"/>
      <c r="B45" s="61"/>
      <c r="C45" s="72"/>
      <c r="D45" s="72"/>
      <c r="E45" s="72"/>
      <c r="F45" s="65"/>
      <c r="G45" s="48"/>
      <c r="H45" s="12"/>
      <c r="I45" s="74"/>
      <c r="J45" s="51"/>
      <c r="K45" s="51"/>
      <c r="L45" s="51"/>
      <c r="M45" s="51"/>
      <c r="N45" s="51"/>
      <c r="O45" s="51"/>
      <c r="P45" s="51"/>
      <c r="Q45" s="51"/>
      <c r="R45" s="51"/>
      <c r="S45" s="74"/>
      <c r="T45" s="51"/>
      <c r="U45" s="51"/>
      <c r="V45" s="51"/>
      <c r="W45" s="51"/>
      <c r="X45" s="74"/>
      <c r="Y45" s="51"/>
      <c r="Z45" s="51"/>
      <c r="AA45" s="51"/>
      <c r="AB45" s="51"/>
      <c r="AC45" s="51"/>
      <c r="AD45" s="74"/>
      <c r="AE45" s="74"/>
      <c r="AF45" s="46"/>
      <c r="AG45" s="56" t="str">
        <f aca="false">IF(ISBLANK($B45),"",$B45)</f>
        <v/>
      </c>
      <c r="AH45" s="67" t="str">
        <f aca="false">IF(ISNUMBER($AG45),IF(C45=SMALL($C45:$E45,1),$L$3,IF(C45=SMALL($C45:$E45,2),$M$3,$N$3)),"")</f>
        <v/>
      </c>
      <c r="AI45" s="67" t="str">
        <f aca="false">IF(ISNUMBER($AG45),IF(D45=SMALL($C45:$E45,1),$L$3,IF(D45=SMALL($C45:$E45,2),$M$3,$N$3)),"")</f>
        <v/>
      </c>
      <c r="AJ45" s="67" t="str">
        <f aca="false">IF(ISNUMBER($AG45),IF(E45=SMALL($C45:$E45,1),$L$3,IF(E45=SMALL($C45:$E45,2),$M$3,$N$3)),"")</f>
        <v/>
      </c>
      <c r="AK45" s="69" t="str">
        <f aca="false">IF(ISBLANK($F45),"",$F45)</f>
        <v/>
      </c>
      <c r="AL45" s="48"/>
      <c r="AM45" s="0"/>
    </row>
    <row r="46" customFormat="false" ht="21.2" hidden="false" customHeight="true" outlineLevel="0" collapsed="false">
      <c r="A46" s="46"/>
      <c r="B46" s="61"/>
      <c r="C46" s="72"/>
      <c r="D46" s="72"/>
      <c r="E46" s="72"/>
      <c r="F46" s="65"/>
      <c r="G46" s="48"/>
      <c r="H46" s="12"/>
      <c r="I46" s="2"/>
      <c r="J46" s="0"/>
      <c r="K46" s="0"/>
      <c r="L46" s="0"/>
      <c r="S46" s="2"/>
      <c r="W46" s="3"/>
      <c r="X46" s="2"/>
      <c r="AC46" s="3"/>
      <c r="AF46" s="46"/>
      <c r="AG46" s="56" t="str">
        <f aca="false">IF(ISBLANK($B46),"",$B46)</f>
        <v/>
      </c>
      <c r="AH46" s="67" t="str">
        <f aca="false">IF(ISNUMBER($AG46),IF(C46=SMALL($C46:$E46,1),$L$3,IF(C46=SMALL($C46:$E46,2),$M$3,$N$3)),"")</f>
        <v/>
      </c>
      <c r="AI46" s="67" t="str">
        <f aca="false">IF(ISNUMBER($AG46),IF(D46=SMALL($C46:$E46,1),$L$3,IF(D46=SMALL($C46:$E46,2),$M$3,$N$3)),"")</f>
        <v/>
      </c>
      <c r="AJ46" s="67" t="str">
        <f aca="false">IF(ISNUMBER($AG46),IF(E46=SMALL($C46:$E46,1),$L$3,IF(E46=SMALL($C46:$E46,2),$M$3,$N$3)),"")</f>
        <v/>
      </c>
      <c r="AK46" s="69" t="str">
        <f aca="false">IF(ISBLANK($F46),"",$F46)</f>
        <v/>
      </c>
      <c r="AL46" s="48"/>
      <c r="AM46" s="0"/>
    </row>
    <row r="47" customFormat="false" ht="21.2" hidden="false" customHeight="true" outlineLevel="0" collapsed="false">
      <c r="A47" s="46"/>
      <c r="B47" s="61"/>
      <c r="C47" s="72"/>
      <c r="D47" s="72"/>
      <c r="E47" s="72"/>
      <c r="F47" s="65"/>
      <c r="G47" s="48"/>
      <c r="H47" s="12"/>
      <c r="I47" s="2"/>
      <c r="J47" s="0"/>
      <c r="K47" s="0"/>
      <c r="L47" s="0"/>
      <c r="S47" s="2"/>
      <c r="W47" s="3"/>
      <c r="X47" s="2"/>
      <c r="AC47" s="3"/>
      <c r="AF47" s="46"/>
      <c r="AG47" s="56" t="str">
        <f aca="false">IF(ISBLANK($B47),"",$B47)</f>
        <v/>
      </c>
      <c r="AH47" s="67" t="str">
        <f aca="false">IF(ISNUMBER($AG47),IF(C47=SMALL($C47:$E47,1),$L$3,IF(C47=SMALL($C47:$E47,2),$M$3,$N$3)),"")</f>
        <v/>
      </c>
      <c r="AI47" s="67" t="str">
        <f aca="false">IF(ISNUMBER($AG47),IF(D47=SMALL($C47:$E47,1),$L$3,IF(D47=SMALL($C47:$E47,2),$M$3,$N$3)),"")</f>
        <v/>
      </c>
      <c r="AJ47" s="67" t="str">
        <f aca="false">IF(ISNUMBER($AG47),IF(E47=SMALL($C47:$E47,1),$L$3,IF(E47=SMALL($C47:$E47,2),$M$3,$N$3)),"")</f>
        <v/>
      </c>
      <c r="AK47" s="69" t="str">
        <f aca="false">IF(ISBLANK($F47),"",$F47)</f>
        <v/>
      </c>
      <c r="AL47" s="48"/>
      <c r="AM47" s="0"/>
    </row>
    <row r="48" customFormat="false" ht="21.2" hidden="false" customHeight="true" outlineLevel="0" collapsed="false">
      <c r="A48" s="46"/>
      <c r="B48" s="61"/>
      <c r="C48" s="72"/>
      <c r="D48" s="72"/>
      <c r="E48" s="72"/>
      <c r="F48" s="65"/>
      <c r="G48" s="48"/>
      <c r="H48" s="12"/>
      <c r="I48" s="2"/>
      <c r="J48" s="0"/>
      <c r="K48" s="0"/>
      <c r="L48" s="0"/>
      <c r="S48" s="2"/>
      <c r="W48" s="3"/>
      <c r="X48" s="2"/>
      <c r="AC48" s="3"/>
      <c r="AF48" s="46"/>
      <c r="AG48" s="56" t="str">
        <f aca="false">IF(ISBLANK($B48),"",$B48)</f>
        <v/>
      </c>
      <c r="AH48" s="67" t="str">
        <f aca="false">IF(ISNUMBER($AG48),IF(C48=SMALL($C48:$E48,1),$L$3,IF(C48=SMALL($C48:$E48,2),$M$3,$N$3)),"")</f>
        <v/>
      </c>
      <c r="AI48" s="67" t="str">
        <f aca="false">IF(ISNUMBER($AG48),IF(D48=SMALL($C48:$E48,1),$L$3,IF(D48=SMALL($C48:$E48,2),$M$3,$N$3)),"")</f>
        <v/>
      </c>
      <c r="AJ48" s="67" t="str">
        <f aca="false">IF(ISNUMBER($AG48),IF(E48=SMALL($C48:$E48,1),$L$3,IF(E48=SMALL($C48:$E48,2),$M$3,$N$3)),"")</f>
        <v/>
      </c>
      <c r="AK48" s="69" t="str">
        <f aca="false">IF(ISBLANK($F48),"",$F48)</f>
        <v/>
      </c>
      <c r="AL48" s="48"/>
      <c r="AM48" s="0"/>
    </row>
    <row r="49" customFormat="false" ht="21.2" hidden="false" customHeight="true" outlineLevel="0" collapsed="false">
      <c r="A49" s="46"/>
      <c r="B49" s="61"/>
      <c r="C49" s="72"/>
      <c r="D49" s="72"/>
      <c r="E49" s="72"/>
      <c r="F49" s="65"/>
      <c r="G49" s="48"/>
      <c r="H49" s="12"/>
      <c r="I49" s="2"/>
      <c r="S49" s="2"/>
      <c r="W49" s="3"/>
      <c r="X49" s="2"/>
      <c r="AC49" s="3"/>
      <c r="AF49" s="46"/>
      <c r="AG49" s="56" t="str">
        <f aca="false">IF(ISBLANK($B49),"",$B49)</f>
        <v/>
      </c>
      <c r="AH49" s="67" t="str">
        <f aca="false">IF(ISNUMBER($AG49),IF(C49=SMALL($C49:$E49,1),$L$3,IF(C49=SMALL($C49:$E49,2),$M$3,$N$3)),"")</f>
        <v/>
      </c>
      <c r="AI49" s="67" t="str">
        <f aca="false">IF(ISNUMBER($AG49),IF(D49=SMALL($C49:$E49,1),$L$3,IF(D49=SMALL($C49:$E49,2),$M$3,$N$3)),"")</f>
        <v/>
      </c>
      <c r="AJ49" s="67" t="str">
        <f aca="false">IF(ISNUMBER($AG49),IF(E49=SMALL($C49:$E49,1),$L$3,IF(E49=SMALL($C49:$E49,2),$M$3,$N$3)),"")</f>
        <v/>
      </c>
      <c r="AK49" s="69" t="str">
        <f aca="false">IF(ISBLANK($F49),"",$F49)</f>
        <v/>
      </c>
      <c r="AL49" s="48"/>
      <c r="AM49" s="0"/>
    </row>
    <row r="50" customFormat="false" ht="21.2" hidden="false" customHeight="true" outlineLevel="0" collapsed="false">
      <c r="A50" s="46"/>
      <c r="B50" s="61"/>
      <c r="C50" s="72"/>
      <c r="D50" s="72"/>
      <c r="E50" s="72"/>
      <c r="F50" s="65"/>
      <c r="G50" s="48"/>
      <c r="H50" s="12"/>
      <c r="I50" s="2"/>
      <c r="S50" s="2"/>
      <c r="W50" s="3"/>
      <c r="X50" s="2"/>
      <c r="AC50" s="3"/>
      <c r="AF50" s="46"/>
      <c r="AG50" s="56" t="str">
        <f aca="false">IF(ISBLANK($B50),"",$B50)</f>
        <v/>
      </c>
      <c r="AH50" s="67" t="str">
        <f aca="false">IF(ISNUMBER($AG50),IF(C50=SMALL($C50:$E50,1),$L$3,IF(C50=SMALL($C50:$E50,2),$M$3,$N$3)),"")</f>
        <v/>
      </c>
      <c r="AI50" s="67" t="str">
        <f aca="false">IF(ISNUMBER($AG50),IF(D50=SMALL($C50:$E50,1),$L$3,IF(D50=SMALL($C50:$E50,2),$M$3,$N$3)),"")</f>
        <v/>
      </c>
      <c r="AJ50" s="67" t="str">
        <f aca="false">IF(ISNUMBER($AG50),IF(E50=SMALL($C50:$E50,1),$L$3,IF(E50=SMALL($C50:$E50,2),$M$3,$N$3)),"")</f>
        <v/>
      </c>
      <c r="AK50" s="69" t="str">
        <f aca="false">IF(ISBLANK($F50),"",$F50)</f>
        <v/>
      </c>
      <c r="AL50" s="48"/>
      <c r="AM50" s="0"/>
    </row>
    <row r="51" customFormat="false" ht="21.2" hidden="false" customHeight="true" outlineLevel="0" collapsed="false">
      <c r="A51" s="46"/>
      <c r="B51" s="61"/>
      <c r="C51" s="72"/>
      <c r="D51" s="72"/>
      <c r="E51" s="72"/>
      <c r="F51" s="65"/>
      <c r="G51" s="48"/>
      <c r="H51" s="12"/>
      <c r="I51" s="2"/>
      <c r="S51" s="2"/>
      <c r="W51" s="3"/>
      <c r="X51" s="2"/>
      <c r="AC51" s="3"/>
      <c r="AF51" s="46"/>
      <c r="AG51" s="56" t="str">
        <f aca="false">IF(ISBLANK($B51),"",$B51)</f>
        <v/>
      </c>
      <c r="AH51" s="67" t="str">
        <f aca="false">IF(ISNUMBER($AG51),IF(C51=SMALL($C51:$E51,1),$L$3,IF(C51=SMALL($C51:$E51,2),$M$3,$N$3)),"")</f>
        <v/>
      </c>
      <c r="AI51" s="67" t="str">
        <f aca="false">IF(ISNUMBER($AG51),IF(D51=SMALL($C51:$E51,1),$L$3,IF(D51=SMALL($C51:$E51,2),$M$3,$N$3)),"")</f>
        <v/>
      </c>
      <c r="AJ51" s="67" t="str">
        <f aca="false">IF(ISNUMBER($AG51),IF(E51=SMALL($C51:$E51,1),$L$3,IF(E51=SMALL($C51:$E51,2),$M$3,$N$3)),"")</f>
        <v/>
      </c>
      <c r="AK51" s="69" t="str">
        <f aca="false">IF(ISBLANK($F51),"",$F51)</f>
        <v/>
      </c>
      <c r="AL51" s="48"/>
      <c r="AM51" s="0"/>
    </row>
    <row r="52" customFormat="false" ht="21.2" hidden="false" customHeight="true" outlineLevel="0" collapsed="false">
      <c r="A52" s="46"/>
      <c r="B52" s="61"/>
      <c r="C52" s="72"/>
      <c r="D52" s="72"/>
      <c r="E52" s="72"/>
      <c r="F52" s="65"/>
      <c r="G52" s="48"/>
      <c r="H52" s="12"/>
      <c r="I52" s="2"/>
      <c r="S52" s="2"/>
      <c r="W52" s="3"/>
      <c r="X52" s="2"/>
      <c r="AC52" s="3"/>
      <c r="AF52" s="46"/>
      <c r="AG52" s="56" t="str">
        <f aca="false">IF(ISBLANK($B52),"",$B52)</f>
        <v/>
      </c>
      <c r="AH52" s="67" t="str">
        <f aca="false">IF(ISNUMBER($AG52),IF(C52=SMALL($C52:$E52,1),$L$3,IF(C52=SMALL($C52:$E52,2),$M$3,$N$3)),"")</f>
        <v/>
      </c>
      <c r="AI52" s="67" t="str">
        <f aca="false">IF(ISNUMBER($AG52),IF(D52=SMALL($C52:$E52,1),$L$3,IF(D52=SMALL($C52:$E52,2),$M$3,$N$3)),"")</f>
        <v/>
      </c>
      <c r="AJ52" s="67" t="str">
        <f aca="false">IF(ISNUMBER($AG52),IF(E52=SMALL($C52:$E52,1),$L$3,IF(E52=SMALL($C52:$E52,2),$M$3,$N$3)),"")</f>
        <v/>
      </c>
      <c r="AK52" s="69" t="str">
        <f aca="false">IF(ISBLANK($F52),"",$F52)</f>
        <v/>
      </c>
      <c r="AL52" s="48"/>
      <c r="AM52" s="0"/>
    </row>
    <row r="53" customFormat="false" ht="21.2" hidden="false" customHeight="true" outlineLevel="0" collapsed="false">
      <c r="A53" s="46"/>
      <c r="B53" s="61"/>
      <c r="C53" s="72"/>
      <c r="D53" s="72"/>
      <c r="E53" s="72"/>
      <c r="F53" s="65"/>
      <c r="G53" s="48"/>
      <c r="H53" s="12"/>
      <c r="I53" s="2"/>
      <c r="S53" s="2"/>
      <c r="W53" s="3"/>
      <c r="X53" s="2"/>
      <c r="AC53" s="3"/>
      <c r="AF53" s="46"/>
      <c r="AG53" s="56" t="str">
        <f aca="false">IF(ISBLANK($B53),"",$B53)</f>
        <v/>
      </c>
      <c r="AH53" s="67" t="str">
        <f aca="false">IF(ISNUMBER($AG53),IF(C53=SMALL($C53:$E53,1),$L$3,IF(C53=SMALL($C53:$E53,2),$M$3,$N$3)),"")</f>
        <v/>
      </c>
      <c r="AI53" s="67" t="str">
        <f aca="false">IF(ISNUMBER($AG53),IF(D53=SMALL($C53:$E53,1),$L$3,IF(D53=SMALL($C53:$E53,2),$M$3,$N$3)),"")</f>
        <v/>
      </c>
      <c r="AJ53" s="67" t="str">
        <f aca="false">IF(ISNUMBER($AG53),IF(E53=SMALL($C53:$E53,1),$L$3,IF(E53=SMALL($C53:$E53,2),$M$3,$N$3)),"")</f>
        <v/>
      </c>
      <c r="AK53" s="69" t="str">
        <f aca="false">IF(ISBLANK($F53),"",$F53)</f>
        <v/>
      </c>
      <c r="AL53" s="48"/>
      <c r="AM53" s="0"/>
    </row>
    <row r="54" customFormat="false" ht="21.2" hidden="false" customHeight="true" outlineLevel="0" collapsed="false">
      <c r="A54" s="46"/>
      <c r="B54" s="61"/>
      <c r="C54" s="72"/>
      <c r="D54" s="72"/>
      <c r="E54" s="72"/>
      <c r="F54" s="65"/>
      <c r="G54" s="48"/>
      <c r="H54" s="12"/>
      <c r="I54" s="2"/>
      <c r="S54" s="2"/>
      <c r="W54" s="3"/>
      <c r="X54" s="2"/>
      <c r="AC54" s="3"/>
      <c r="AF54" s="46"/>
      <c r="AG54" s="56" t="str">
        <f aca="false">IF(ISBLANK($B54),"",$B54)</f>
        <v/>
      </c>
      <c r="AH54" s="67" t="str">
        <f aca="false">IF(ISNUMBER($AG54),IF(C54=SMALL($C54:$E54,1),$L$3,IF(C54=SMALL($C54:$E54,2),$M$3,$N$3)),"")</f>
        <v/>
      </c>
      <c r="AI54" s="67" t="str">
        <f aca="false">IF(ISNUMBER($AG54),IF(D54=SMALL($C54:$E54,1),$L$3,IF(D54=SMALL($C54:$E54,2),$M$3,$N$3)),"")</f>
        <v/>
      </c>
      <c r="AJ54" s="67" t="str">
        <f aca="false">IF(ISNUMBER($AG54),IF(E54=SMALL($C54:$E54,1),$L$3,IF(E54=SMALL($C54:$E54,2),$M$3,$N$3)),"")</f>
        <v/>
      </c>
      <c r="AK54" s="69" t="str">
        <f aca="false">IF(ISBLANK($F54),"",$F54)</f>
        <v/>
      </c>
      <c r="AL54" s="48"/>
      <c r="AM54" s="0"/>
    </row>
    <row r="55" customFormat="false" ht="21.2" hidden="false" customHeight="true" outlineLevel="0" collapsed="false">
      <c r="A55" s="46"/>
      <c r="B55" s="61"/>
      <c r="C55" s="72"/>
      <c r="D55" s="72"/>
      <c r="E55" s="72"/>
      <c r="F55" s="65"/>
      <c r="G55" s="48"/>
      <c r="H55" s="12"/>
      <c r="I55" s="2"/>
      <c r="S55" s="2"/>
      <c r="W55" s="3"/>
      <c r="X55" s="2"/>
      <c r="AC55" s="3"/>
      <c r="AF55" s="46"/>
      <c r="AG55" s="56" t="str">
        <f aca="false">IF(ISBLANK($B55),"",$B55)</f>
        <v/>
      </c>
      <c r="AH55" s="67" t="str">
        <f aca="false">IF(ISNUMBER($AG55),IF(C55=SMALL($C55:$E55,1),$L$3,IF(C55=SMALL($C55:$E55,2),$M$3,$N$3)),"")</f>
        <v/>
      </c>
      <c r="AI55" s="67" t="str">
        <f aca="false">IF(ISNUMBER($AG55),IF(D55=SMALL($C55:$E55,1),$L$3,IF(D55=SMALL($C55:$E55,2),$M$3,$N$3)),"")</f>
        <v/>
      </c>
      <c r="AJ55" s="67" t="str">
        <f aca="false">IF(ISNUMBER($AG55),IF(E55=SMALL($C55:$E55,1),$L$3,IF(E55=SMALL($C55:$E55,2),$M$3,$N$3)),"")</f>
        <v/>
      </c>
      <c r="AK55" s="69" t="str">
        <f aca="false">IF(ISBLANK($F55),"",$F55)</f>
        <v/>
      </c>
      <c r="AL55" s="48"/>
      <c r="AM55" s="0"/>
    </row>
    <row r="56" customFormat="false" ht="21.2" hidden="false" customHeight="true" outlineLevel="0" collapsed="false">
      <c r="A56" s="46"/>
      <c r="B56" s="61"/>
      <c r="C56" s="72"/>
      <c r="D56" s="72"/>
      <c r="E56" s="72"/>
      <c r="F56" s="65"/>
      <c r="G56" s="48"/>
      <c r="H56" s="12"/>
      <c r="I56" s="2"/>
      <c r="S56" s="2"/>
      <c r="W56" s="3"/>
      <c r="X56" s="2"/>
      <c r="AC56" s="3"/>
      <c r="AF56" s="46"/>
      <c r="AG56" s="56" t="str">
        <f aca="false">IF(ISBLANK($B56),"",$B56)</f>
        <v/>
      </c>
      <c r="AH56" s="67" t="str">
        <f aca="false">IF(ISNUMBER($AG56),IF(C56=SMALL($C56:$E56,1),$L$3,IF(C56=SMALL($C56:$E56,2),$M$3,$N$3)),"")</f>
        <v/>
      </c>
      <c r="AI56" s="67" t="str">
        <f aca="false">IF(ISNUMBER($AG56),IF(D56=SMALL($C56:$E56,1),$L$3,IF(D56=SMALL($C56:$E56,2),$M$3,$N$3)),"")</f>
        <v/>
      </c>
      <c r="AJ56" s="67" t="str">
        <f aca="false">IF(ISNUMBER($AG56),IF(E56=SMALL($C56:$E56,1),$L$3,IF(E56=SMALL($C56:$E56,2),$M$3,$N$3)),"")</f>
        <v/>
      </c>
      <c r="AK56" s="69" t="str">
        <f aca="false">IF(ISBLANK($F56),"",$F56)</f>
        <v/>
      </c>
      <c r="AL56" s="48"/>
      <c r="AM56" s="0"/>
    </row>
    <row r="57" customFormat="false" ht="21.2" hidden="false" customHeight="true" outlineLevel="0" collapsed="false">
      <c r="A57" s="46"/>
      <c r="B57" s="61"/>
      <c r="C57" s="72"/>
      <c r="D57" s="72"/>
      <c r="E57" s="72"/>
      <c r="F57" s="65"/>
      <c r="G57" s="48"/>
      <c r="H57" s="12"/>
      <c r="I57" s="2"/>
      <c r="S57" s="2"/>
      <c r="W57" s="3"/>
      <c r="X57" s="2"/>
      <c r="AC57" s="3"/>
      <c r="AF57" s="46"/>
      <c r="AG57" s="56" t="str">
        <f aca="false">IF(ISBLANK($B57),"",$B57)</f>
        <v/>
      </c>
      <c r="AH57" s="67" t="str">
        <f aca="false">IF(ISNUMBER($AG57),IF(C57=SMALL($C57:$E57,1),$L$3,IF(C57=SMALL($C57:$E57,2),$M$3,$N$3)),"")</f>
        <v/>
      </c>
      <c r="AI57" s="67" t="str">
        <f aca="false">IF(ISNUMBER($AG57),IF(D57=SMALL($C57:$E57,1),$L$3,IF(D57=SMALL($C57:$E57,2),$M$3,$N$3)),"")</f>
        <v/>
      </c>
      <c r="AJ57" s="67" t="str">
        <f aca="false">IF(ISNUMBER($AG57),IF(E57=SMALL($C57:$E57,1),$L$3,IF(E57=SMALL($C57:$E57,2),$M$3,$N$3)),"")</f>
        <v/>
      </c>
      <c r="AK57" s="69" t="str">
        <f aca="false">IF(ISBLANK($F57),"",$F57)</f>
        <v/>
      </c>
      <c r="AL57" s="48"/>
      <c r="AM57" s="0"/>
    </row>
    <row r="58" customFormat="false" ht="21.2" hidden="false" customHeight="true" outlineLevel="0" collapsed="false">
      <c r="A58" s="46"/>
      <c r="B58" s="61"/>
      <c r="C58" s="72"/>
      <c r="D58" s="72"/>
      <c r="E58" s="72"/>
      <c r="F58" s="65"/>
      <c r="G58" s="48"/>
      <c r="H58" s="12"/>
      <c r="I58" s="2"/>
      <c r="S58" s="2"/>
      <c r="W58" s="3"/>
      <c r="X58" s="2"/>
      <c r="AC58" s="3"/>
      <c r="AF58" s="46"/>
      <c r="AG58" s="56" t="str">
        <f aca="false">IF(ISBLANK($B58),"",$B58)</f>
        <v/>
      </c>
      <c r="AH58" s="67" t="str">
        <f aca="false">IF(ISNUMBER($AG58),IF(C58=SMALL($C58:$E58,1),$L$3,IF(C58=SMALL($C58:$E58,2),$M$3,$N$3)),"")</f>
        <v/>
      </c>
      <c r="AI58" s="67" t="str">
        <f aca="false">IF(ISNUMBER($AG58),IF(D58=SMALL($C58:$E58,1),$L$3,IF(D58=SMALL($C58:$E58,2),$M$3,$N$3)),"")</f>
        <v/>
      </c>
      <c r="AJ58" s="67" t="str">
        <f aca="false">IF(ISNUMBER($AG58),IF(E58=SMALL($C58:$E58,1),$L$3,IF(E58=SMALL($C58:$E58,2),$M$3,$N$3)),"")</f>
        <v/>
      </c>
      <c r="AK58" s="69" t="str">
        <f aca="false">IF(ISBLANK($F58),"",$F58)</f>
        <v/>
      </c>
      <c r="AL58" s="48"/>
      <c r="AM58" s="0"/>
    </row>
    <row r="59" customFormat="false" ht="21.2" hidden="false" customHeight="true" outlineLevel="0" collapsed="false">
      <c r="A59" s="46"/>
      <c r="B59" s="61"/>
      <c r="C59" s="72"/>
      <c r="D59" s="72"/>
      <c r="E59" s="72"/>
      <c r="F59" s="65"/>
      <c r="G59" s="48"/>
      <c r="H59" s="12"/>
      <c r="I59" s="2"/>
      <c r="S59" s="2"/>
      <c r="W59" s="3"/>
      <c r="X59" s="2"/>
      <c r="AC59" s="3"/>
      <c r="AF59" s="46"/>
      <c r="AG59" s="56" t="str">
        <f aca="false">IF(ISBLANK($B59),"",$B59)</f>
        <v/>
      </c>
      <c r="AH59" s="67" t="str">
        <f aca="false">IF(ISNUMBER($AG59),IF(C59=SMALL($C59:$E59,1),$L$3,IF(C59=SMALL($C59:$E59,2),$M$3,$N$3)),"")</f>
        <v/>
      </c>
      <c r="AI59" s="67" t="str">
        <f aca="false">IF(ISNUMBER($AG59),IF(D59=SMALL($C59:$E59,1),$L$3,IF(D59=SMALL($C59:$E59,2),$M$3,$N$3)),"")</f>
        <v/>
      </c>
      <c r="AJ59" s="67" t="str">
        <f aca="false">IF(ISNUMBER($AG59),IF(E59=SMALL($C59:$E59,1),$L$3,IF(E59=SMALL($C59:$E59,2),$M$3,$N$3)),"")</f>
        <v/>
      </c>
      <c r="AK59" s="69" t="str">
        <f aca="false">IF(ISBLANK($F59),"",$F59)</f>
        <v/>
      </c>
      <c r="AL59" s="48"/>
      <c r="AM59" s="0"/>
    </row>
    <row r="60" customFormat="false" ht="21.2" hidden="false" customHeight="true" outlineLevel="0" collapsed="false">
      <c r="A60" s="46"/>
      <c r="B60" s="61"/>
      <c r="C60" s="72"/>
      <c r="D60" s="72"/>
      <c r="E60" s="72"/>
      <c r="F60" s="65"/>
      <c r="G60" s="48"/>
      <c r="H60" s="12"/>
      <c r="I60" s="2"/>
      <c r="S60" s="2"/>
      <c r="W60" s="3"/>
      <c r="X60" s="2"/>
      <c r="AC60" s="3"/>
      <c r="AF60" s="46"/>
      <c r="AG60" s="56" t="str">
        <f aca="false">IF(ISBLANK($B60),"",$B60)</f>
        <v/>
      </c>
      <c r="AH60" s="67" t="str">
        <f aca="false">IF(ISNUMBER($AG60),IF(C60=SMALL($C60:$E60,1),$L$3,IF(C60=SMALL($C60:$E60,2),$M$3,$N$3)),"")</f>
        <v/>
      </c>
      <c r="AI60" s="67" t="str">
        <f aca="false">IF(ISNUMBER($AG60),IF(D60=SMALL($C60:$E60,1),$L$3,IF(D60=SMALL($C60:$E60,2),$M$3,$N$3)),"")</f>
        <v/>
      </c>
      <c r="AJ60" s="67" t="str">
        <f aca="false">IF(ISNUMBER($AG60),IF(E60=SMALL($C60:$E60,1),$L$3,IF(E60=SMALL($C60:$E60,2),$M$3,$N$3)),"")</f>
        <v/>
      </c>
      <c r="AK60" s="69" t="str">
        <f aca="false">IF(ISBLANK($F60),"",$F60)</f>
        <v/>
      </c>
      <c r="AL60" s="48"/>
      <c r="AM60" s="0"/>
    </row>
    <row r="61" customFormat="false" ht="21.2" hidden="false" customHeight="true" outlineLevel="0" collapsed="false">
      <c r="A61" s="46"/>
      <c r="B61" s="61"/>
      <c r="C61" s="72"/>
      <c r="D61" s="72"/>
      <c r="E61" s="72"/>
      <c r="F61" s="65"/>
      <c r="G61" s="48"/>
      <c r="H61" s="12"/>
      <c r="I61" s="2"/>
      <c r="S61" s="2"/>
      <c r="W61" s="3"/>
      <c r="X61" s="2"/>
      <c r="AC61" s="3"/>
      <c r="AF61" s="46"/>
      <c r="AG61" s="56" t="str">
        <f aca="false">IF(ISBLANK($B61),"",$B61)</f>
        <v/>
      </c>
      <c r="AH61" s="67" t="str">
        <f aca="false">IF(ISNUMBER($AG61),IF(C61=SMALL($C61:$E61,1),$L$3,IF(C61=SMALL($C61:$E61,2),$M$3,$N$3)),"")</f>
        <v/>
      </c>
      <c r="AI61" s="67" t="str">
        <f aca="false">IF(ISNUMBER($AG61),IF(D61=SMALL($C61:$E61,1),$L$3,IF(D61=SMALL($C61:$E61,2),$M$3,$N$3)),"")</f>
        <v/>
      </c>
      <c r="AJ61" s="67" t="str">
        <f aca="false">IF(ISNUMBER($AG61),IF(E61=SMALL($C61:$E61,1),$L$3,IF(E61=SMALL($C61:$E61,2),$M$3,$N$3)),"")</f>
        <v/>
      </c>
      <c r="AK61" s="69" t="str">
        <f aca="false">IF(ISBLANK($F61),"",$F61)</f>
        <v/>
      </c>
      <c r="AL61" s="48"/>
      <c r="AM61" s="0"/>
    </row>
    <row r="62" customFormat="false" ht="21.2" hidden="false" customHeight="true" outlineLevel="0" collapsed="false">
      <c r="A62" s="46"/>
      <c r="B62" s="61"/>
      <c r="C62" s="72"/>
      <c r="D62" s="72"/>
      <c r="E62" s="72"/>
      <c r="F62" s="65"/>
      <c r="G62" s="48"/>
      <c r="H62" s="12"/>
      <c r="I62" s="2"/>
      <c r="S62" s="2"/>
      <c r="W62" s="3"/>
      <c r="X62" s="2"/>
      <c r="AC62" s="3"/>
      <c r="AF62" s="46"/>
      <c r="AG62" s="56" t="str">
        <f aca="false">IF(ISBLANK($B62),"",$B62)</f>
        <v/>
      </c>
      <c r="AH62" s="67" t="str">
        <f aca="false">IF(ISNUMBER($AG62),IF(C62=SMALL($C62:$E62,1),$L$3,IF(C62=SMALL($C62:$E62,2),$M$3,$N$3)),"")</f>
        <v/>
      </c>
      <c r="AI62" s="67" t="str">
        <f aca="false">IF(ISNUMBER($AG62),IF(D62=SMALL($C62:$E62,1),$L$3,IF(D62=SMALL($C62:$E62,2),$M$3,$N$3)),"")</f>
        <v/>
      </c>
      <c r="AJ62" s="67" t="str">
        <f aca="false">IF(ISNUMBER($AG62),IF(E62=SMALL($C62:$E62,1),$L$3,IF(E62=SMALL($C62:$E62,2),$M$3,$N$3)),"")</f>
        <v/>
      </c>
      <c r="AK62" s="69" t="str">
        <f aca="false">IF(ISBLANK($F62),"",$F62)</f>
        <v/>
      </c>
      <c r="AL62" s="48"/>
      <c r="AM62" s="0"/>
    </row>
    <row r="63" customFormat="false" ht="21.2" hidden="false" customHeight="true" outlineLevel="0" collapsed="false">
      <c r="A63" s="46"/>
      <c r="B63" s="61"/>
      <c r="C63" s="72"/>
      <c r="D63" s="72"/>
      <c r="E63" s="72"/>
      <c r="F63" s="65"/>
      <c r="G63" s="48"/>
      <c r="H63" s="12"/>
      <c r="I63" s="2"/>
      <c r="S63" s="2"/>
      <c r="W63" s="3"/>
      <c r="X63" s="2"/>
      <c r="AC63" s="3"/>
      <c r="AF63" s="46"/>
      <c r="AG63" s="56" t="str">
        <f aca="false">IF(ISBLANK($B63),"",$B63)</f>
        <v/>
      </c>
      <c r="AH63" s="67" t="str">
        <f aca="false">IF(ISNUMBER($AG63),IF(C63=SMALL($C63:$E63,1),$L$3,IF(C63=SMALL($C63:$E63,2),$M$3,$N$3)),"")</f>
        <v/>
      </c>
      <c r="AI63" s="67" t="str">
        <f aca="false">IF(ISNUMBER($AG63),IF(D63=SMALL($C63:$E63,1),$L$3,IF(D63=SMALL($C63:$E63,2),$M$3,$N$3)),"")</f>
        <v/>
      </c>
      <c r="AJ63" s="67" t="str">
        <f aca="false">IF(ISNUMBER($AG63),IF(E63=SMALL($C63:$E63,1),$L$3,IF(E63=SMALL($C63:$E63,2),$M$3,$N$3)),"")</f>
        <v/>
      </c>
      <c r="AK63" s="69" t="str">
        <f aca="false">IF(ISBLANK($F63),"",$F63)</f>
        <v/>
      </c>
      <c r="AL63" s="48"/>
      <c r="AM63" s="0"/>
    </row>
    <row r="64" customFormat="false" ht="21.2" hidden="false" customHeight="true" outlineLevel="0" collapsed="false">
      <c r="A64" s="46"/>
      <c r="B64" s="61"/>
      <c r="C64" s="72"/>
      <c r="D64" s="72"/>
      <c r="E64" s="72"/>
      <c r="F64" s="65"/>
      <c r="G64" s="48"/>
      <c r="H64" s="12"/>
      <c r="I64" s="2"/>
      <c r="S64" s="2"/>
      <c r="W64" s="3"/>
      <c r="X64" s="2"/>
      <c r="AC64" s="3"/>
      <c r="AF64" s="46"/>
      <c r="AG64" s="56" t="str">
        <f aca="false">IF(ISBLANK($B64),"",$B64)</f>
        <v/>
      </c>
      <c r="AH64" s="67" t="str">
        <f aca="false">IF(ISNUMBER($AG64),IF(C64=SMALL($C64:$E64,1),$L$3,IF(C64=SMALL($C64:$E64,2),$M$3,$N$3)),"")</f>
        <v/>
      </c>
      <c r="AI64" s="67" t="str">
        <f aca="false">IF(ISNUMBER($AG64),IF(D64=SMALL($C64:$E64,1),$L$3,IF(D64=SMALL($C64:$E64,2),$M$3,$N$3)),"")</f>
        <v/>
      </c>
      <c r="AJ64" s="67" t="str">
        <f aca="false">IF(ISNUMBER($AG64),IF(E64=SMALL($C64:$E64,1),$L$3,IF(E64=SMALL($C64:$E64,2),$M$3,$N$3)),"")</f>
        <v/>
      </c>
      <c r="AK64" s="69" t="str">
        <f aca="false">IF(ISBLANK($F64),"",$F64)</f>
        <v/>
      </c>
      <c r="AL64" s="48"/>
      <c r="AM64" s="0"/>
    </row>
    <row r="65" customFormat="false" ht="21.2" hidden="false" customHeight="true" outlineLevel="0" collapsed="false">
      <c r="A65" s="46"/>
      <c r="B65" s="61"/>
      <c r="C65" s="72"/>
      <c r="D65" s="72"/>
      <c r="E65" s="72"/>
      <c r="F65" s="65"/>
      <c r="G65" s="48"/>
      <c r="H65" s="12"/>
      <c r="I65" s="2"/>
      <c r="S65" s="2"/>
      <c r="W65" s="3"/>
      <c r="X65" s="2"/>
      <c r="AC65" s="3"/>
      <c r="AF65" s="46"/>
      <c r="AG65" s="56" t="str">
        <f aca="false">IF(ISBLANK($B65),"",$B65)</f>
        <v/>
      </c>
      <c r="AH65" s="67" t="str">
        <f aca="false">IF(ISNUMBER($AG65),IF(C65=SMALL($C65:$E65,1),$L$3,IF(C65=SMALL($C65:$E65,2),$M$3,$N$3)),"")</f>
        <v/>
      </c>
      <c r="AI65" s="67" t="str">
        <f aca="false">IF(ISNUMBER($AG65),IF(D65=SMALL($C65:$E65,1),$L$3,IF(D65=SMALL($C65:$E65,2),$M$3,$N$3)),"")</f>
        <v/>
      </c>
      <c r="AJ65" s="67" t="str">
        <f aca="false">IF(ISNUMBER($AG65),IF(E65=SMALL($C65:$E65,1),$L$3,IF(E65=SMALL($C65:$E65,2),$M$3,$N$3)),"")</f>
        <v/>
      </c>
      <c r="AK65" s="69" t="str">
        <f aca="false">IF(ISBLANK($F65),"",$F65)</f>
        <v/>
      </c>
      <c r="AL65" s="48"/>
      <c r="AM65" s="0"/>
    </row>
    <row r="66" customFormat="false" ht="21.2" hidden="false" customHeight="true" outlineLevel="0" collapsed="false">
      <c r="A66" s="46"/>
      <c r="B66" s="61"/>
      <c r="C66" s="72"/>
      <c r="D66" s="72"/>
      <c r="E66" s="72"/>
      <c r="F66" s="65"/>
      <c r="G66" s="48"/>
      <c r="H66" s="12"/>
      <c r="I66" s="2"/>
      <c r="S66" s="2"/>
      <c r="W66" s="3"/>
      <c r="X66" s="2"/>
      <c r="AC66" s="3"/>
      <c r="AF66" s="46"/>
      <c r="AG66" s="56" t="str">
        <f aca="false">IF(ISBLANK($B66),"",$B66)</f>
        <v/>
      </c>
      <c r="AH66" s="67" t="str">
        <f aca="false">IF(ISNUMBER($AG66),IF(C66=SMALL($C66:$E66,1),$L$3,IF(C66=SMALL($C66:$E66,2),$M$3,$N$3)),"")</f>
        <v/>
      </c>
      <c r="AI66" s="67" t="str">
        <f aca="false">IF(ISNUMBER($AG66),IF(D66=SMALL($C66:$E66,1),$L$3,IF(D66=SMALL($C66:$E66,2),$M$3,$N$3)),"")</f>
        <v/>
      </c>
      <c r="AJ66" s="67" t="str">
        <f aca="false">IF(ISNUMBER($AG66),IF(E66=SMALL($C66:$E66,1),$L$3,IF(E66=SMALL($C66:$E66,2),$M$3,$N$3)),"")</f>
        <v/>
      </c>
      <c r="AK66" s="69" t="str">
        <f aca="false">IF(ISBLANK($F66),"",$F66)</f>
        <v/>
      </c>
      <c r="AL66" s="48"/>
      <c r="AM66" s="0"/>
    </row>
    <row r="67" customFormat="false" ht="21.2" hidden="false" customHeight="true" outlineLevel="0" collapsed="false">
      <c r="A67" s="46"/>
      <c r="B67" s="61"/>
      <c r="C67" s="72"/>
      <c r="D67" s="72"/>
      <c r="E67" s="72"/>
      <c r="F67" s="65"/>
      <c r="G67" s="48"/>
      <c r="H67" s="12"/>
      <c r="I67" s="2"/>
      <c r="S67" s="2"/>
      <c r="W67" s="3"/>
      <c r="X67" s="2"/>
      <c r="AC67" s="3"/>
      <c r="AF67" s="46"/>
      <c r="AG67" s="56" t="str">
        <f aca="false">IF(ISBLANK($B67),"",$B67)</f>
        <v/>
      </c>
      <c r="AH67" s="67" t="str">
        <f aca="false">IF(ISNUMBER($AG67),IF(C67=SMALL($C67:$E67,1),$L$3,IF(C67=SMALL($C67:$E67,2),$M$3,$N$3)),"")</f>
        <v/>
      </c>
      <c r="AI67" s="67" t="str">
        <f aca="false">IF(ISNUMBER($AG67),IF(D67=SMALL($C67:$E67,1),$L$3,IF(D67=SMALL($C67:$E67,2),$M$3,$N$3)),"")</f>
        <v/>
      </c>
      <c r="AJ67" s="67" t="str">
        <f aca="false">IF(ISNUMBER($AG67),IF(E67=SMALL($C67:$E67,1),$L$3,IF(E67=SMALL($C67:$E67,2),$M$3,$N$3)),"")</f>
        <v/>
      </c>
      <c r="AK67" s="69" t="str">
        <f aca="false">IF(ISBLANK($F67),"",$F67)</f>
        <v/>
      </c>
      <c r="AL67" s="48"/>
      <c r="AM67" s="0"/>
    </row>
    <row r="68" customFormat="false" ht="21.2" hidden="false" customHeight="true" outlineLevel="0" collapsed="false">
      <c r="A68" s="46"/>
      <c r="B68" s="61"/>
      <c r="C68" s="72"/>
      <c r="D68" s="72"/>
      <c r="E68" s="72"/>
      <c r="F68" s="65"/>
      <c r="G68" s="48"/>
      <c r="H68" s="12"/>
      <c r="I68" s="2"/>
      <c r="S68" s="2"/>
      <c r="W68" s="3"/>
      <c r="X68" s="2"/>
      <c r="AC68" s="3"/>
      <c r="AF68" s="46"/>
      <c r="AG68" s="56" t="str">
        <f aca="false">IF(ISBLANK($B68),"",$B68)</f>
        <v/>
      </c>
      <c r="AH68" s="67" t="str">
        <f aca="false">IF(ISNUMBER($AG68),IF(C68=SMALL($C68:$E68,1),$L$3,IF(C68=SMALL($C68:$E68,2),$M$3,$N$3)),"")</f>
        <v/>
      </c>
      <c r="AI68" s="67" t="str">
        <f aca="false">IF(ISNUMBER($AG68),IF(D68=SMALL($C68:$E68,1),$L$3,IF(D68=SMALL($C68:$E68,2),$M$3,$N$3)),"")</f>
        <v/>
      </c>
      <c r="AJ68" s="67" t="str">
        <f aca="false">IF(ISNUMBER($AG68),IF(E68=SMALL($C68:$E68,1),$L$3,IF(E68=SMALL($C68:$E68,2),$M$3,$N$3)),"")</f>
        <v/>
      </c>
      <c r="AK68" s="69" t="str">
        <f aca="false">IF(ISBLANK($F68),"",$F68)</f>
        <v/>
      </c>
      <c r="AL68" s="48"/>
      <c r="AM68" s="0"/>
    </row>
    <row r="69" customFormat="false" ht="21.2" hidden="false" customHeight="true" outlineLevel="0" collapsed="false">
      <c r="A69" s="46"/>
      <c r="B69" s="61"/>
      <c r="C69" s="72"/>
      <c r="D69" s="72"/>
      <c r="E69" s="72"/>
      <c r="F69" s="65"/>
      <c r="G69" s="48"/>
      <c r="H69" s="12"/>
      <c r="I69" s="2"/>
      <c r="S69" s="2"/>
      <c r="W69" s="3"/>
      <c r="X69" s="2"/>
      <c r="AC69" s="3"/>
      <c r="AF69" s="46"/>
      <c r="AG69" s="56" t="str">
        <f aca="false">IF(ISBLANK($B69),"",$B69)</f>
        <v/>
      </c>
      <c r="AH69" s="67" t="str">
        <f aca="false">IF(ISNUMBER($AG69),IF(C69=SMALL($C69:$E69,1),$L$3,IF(C69=SMALL($C69:$E69,2),$M$3,$N$3)),"")</f>
        <v/>
      </c>
      <c r="AI69" s="67" t="str">
        <f aca="false">IF(ISNUMBER($AG69),IF(D69=SMALL($C69:$E69,1),$L$3,IF(D69=SMALL($C69:$E69,2),$M$3,$N$3)),"")</f>
        <v/>
      </c>
      <c r="AJ69" s="67" t="str">
        <f aca="false">IF(ISNUMBER($AG69),IF(E69=SMALL($C69:$E69,1),$L$3,IF(E69=SMALL($C69:$E69,2),$M$3,$N$3)),"")</f>
        <v/>
      </c>
      <c r="AK69" s="69" t="str">
        <f aca="false">IF(ISBLANK($F69),"",$F69)</f>
        <v/>
      </c>
      <c r="AL69" s="48"/>
      <c r="AM69" s="0"/>
    </row>
    <row r="70" customFormat="false" ht="21.2" hidden="false" customHeight="true" outlineLevel="0" collapsed="false">
      <c r="A70" s="46"/>
      <c r="B70" s="61"/>
      <c r="C70" s="72"/>
      <c r="D70" s="72"/>
      <c r="E70" s="72"/>
      <c r="F70" s="65"/>
      <c r="G70" s="48"/>
      <c r="H70" s="12"/>
      <c r="I70" s="2"/>
      <c r="S70" s="2"/>
      <c r="W70" s="3"/>
      <c r="X70" s="2"/>
      <c r="AC70" s="3"/>
      <c r="AF70" s="46"/>
      <c r="AG70" s="56" t="str">
        <f aca="false">IF(ISBLANK($B70),"",$B70)</f>
        <v/>
      </c>
      <c r="AH70" s="67" t="str">
        <f aca="false">IF(ISNUMBER($AG70),IF(C70=SMALL($C70:$E70,1),$L$3,IF(C70=SMALL($C70:$E70,2),$M$3,$N$3)),"")</f>
        <v/>
      </c>
      <c r="AI70" s="67" t="str">
        <f aca="false">IF(ISNUMBER($AG70),IF(D70=SMALL($C70:$E70,1),$L$3,IF(D70=SMALL($C70:$E70,2),$M$3,$N$3)),"")</f>
        <v/>
      </c>
      <c r="AJ70" s="67" t="str">
        <f aca="false">IF(ISNUMBER($AG70),IF(E70=SMALL($C70:$E70,1),$L$3,IF(E70=SMALL($C70:$E70,2),$M$3,$N$3)),"")</f>
        <v/>
      </c>
      <c r="AK70" s="69" t="str">
        <f aca="false">IF(ISBLANK($F70),"",$F70)</f>
        <v/>
      </c>
      <c r="AL70" s="48"/>
      <c r="AM70" s="0"/>
    </row>
    <row r="71" customFormat="false" ht="21.2" hidden="false" customHeight="true" outlineLevel="0" collapsed="false">
      <c r="A71" s="46"/>
      <c r="B71" s="61"/>
      <c r="C71" s="72"/>
      <c r="D71" s="72"/>
      <c r="E71" s="72"/>
      <c r="F71" s="65"/>
      <c r="G71" s="48"/>
      <c r="H71" s="12"/>
      <c r="I71" s="2"/>
      <c r="S71" s="2"/>
      <c r="W71" s="3"/>
      <c r="X71" s="2"/>
      <c r="AC71" s="3"/>
      <c r="AF71" s="46"/>
      <c r="AG71" s="56" t="str">
        <f aca="false">IF(ISBLANK($B71),"",$B71)</f>
        <v/>
      </c>
      <c r="AH71" s="67" t="str">
        <f aca="false">IF(ISNUMBER($AG71),IF(C71=SMALL($C71:$E71,1),$L$3,IF(C71=SMALL($C71:$E71,2),$M$3,$N$3)),"")</f>
        <v/>
      </c>
      <c r="AI71" s="67" t="str">
        <f aca="false">IF(ISNUMBER($AG71),IF(D71=SMALL($C71:$E71,1),$L$3,IF(D71=SMALL($C71:$E71,2),$M$3,$N$3)),"")</f>
        <v/>
      </c>
      <c r="AJ71" s="67" t="str">
        <f aca="false">IF(ISNUMBER($AG71),IF(E71=SMALL($C71:$E71,1),$L$3,IF(E71=SMALL($C71:$E71,2),$M$3,$N$3)),"")</f>
        <v/>
      </c>
      <c r="AK71" s="69" t="str">
        <f aca="false">IF(ISBLANK($F71),"",$F71)</f>
        <v/>
      </c>
      <c r="AL71" s="48"/>
      <c r="AM71" s="0"/>
    </row>
    <row r="72" customFormat="false" ht="21.2" hidden="false" customHeight="true" outlineLevel="0" collapsed="false">
      <c r="A72" s="46"/>
      <c r="B72" s="61"/>
      <c r="C72" s="72"/>
      <c r="D72" s="72"/>
      <c r="E72" s="72"/>
      <c r="F72" s="65"/>
      <c r="G72" s="48"/>
      <c r="H72" s="12"/>
      <c r="I72" s="2"/>
      <c r="S72" s="2"/>
      <c r="W72" s="3"/>
      <c r="X72" s="2"/>
      <c r="AC72" s="3"/>
      <c r="AF72" s="46"/>
      <c r="AG72" s="56" t="str">
        <f aca="false">IF(ISBLANK($B72),"",$B72)</f>
        <v/>
      </c>
      <c r="AH72" s="67" t="str">
        <f aca="false">IF(ISNUMBER($AG72),IF(C72=SMALL($C72:$E72,1),$L$3,IF(C72=SMALL($C72:$E72,2),$M$3,$N$3)),"")</f>
        <v/>
      </c>
      <c r="AI72" s="67" t="str">
        <f aca="false">IF(ISNUMBER($AG72),IF(D72=SMALL($C72:$E72,1),$L$3,IF(D72=SMALL($C72:$E72,2),$M$3,$N$3)),"")</f>
        <v/>
      </c>
      <c r="AJ72" s="67" t="str">
        <f aca="false">IF(ISNUMBER($AG72),IF(E72=SMALL($C72:$E72,1),$L$3,IF(E72=SMALL($C72:$E72,2),$M$3,$N$3)),"")</f>
        <v/>
      </c>
      <c r="AK72" s="69" t="str">
        <f aca="false">IF(ISBLANK($F72),"",$F72)</f>
        <v/>
      </c>
      <c r="AL72" s="48"/>
      <c r="AM72" s="0"/>
    </row>
    <row r="73" customFormat="false" ht="21.2" hidden="false" customHeight="true" outlineLevel="0" collapsed="false">
      <c r="A73" s="46"/>
      <c r="B73" s="61"/>
      <c r="C73" s="72"/>
      <c r="D73" s="72"/>
      <c r="E73" s="72"/>
      <c r="F73" s="65"/>
      <c r="G73" s="48"/>
      <c r="H73" s="12"/>
      <c r="I73" s="2"/>
      <c r="S73" s="2"/>
      <c r="W73" s="3"/>
      <c r="X73" s="2"/>
      <c r="AC73" s="3"/>
      <c r="AF73" s="46"/>
      <c r="AG73" s="56" t="str">
        <f aca="false">IF(ISBLANK($B73),"",$B73)</f>
        <v/>
      </c>
      <c r="AH73" s="67" t="str">
        <f aca="false">IF(ISNUMBER($AG73),IF(C73=SMALL($C73:$E73,1),$L$3,IF(C73=SMALL($C73:$E73,2),$M$3,$N$3)),"")</f>
        <v/>
      </c>
      <c r="AI73" s="67" t="str">
        <f aca="false">IF(ISNUMBER($AG73),IF(D73=SMALL($C73:$E73,1),$L$3,IF(D73=SMALL($C73:$E73,2),$M$3,$N$3)),"")</f>
        <v/>
      </c>
      <c r="AJ73" s="67" t="str">
        <f aca="false">IF(ISNUMBER($AG73),IF(E73=SMALL($C73:$E73,1),$L$3,IF(E73=SMALL($C73:$E73,2),$M$3,$N$3)),"")</f>
        <v/>
      </c>
      <c r="AK73" s="69" t="str">
        <f aca="false">IF(ISBLANK($F73),"",$F73)</f>
        <v/>
      </c>
      <c r="AL73" s="48"/>
      <c r="AM73" s="0"/>
    </row>
    <row r="74" customFormat="false" ht="21.2" hidden="false" customHeight="true" outlineLevel="0" collapsed="false">
      <c r="A74" s="46"/>
      <c r="B74" s="61"/>
      <c r="C74" s="72"/>
      <c r="D74" s="72"/>
      <c r="E74" s="72"/>
      <c r="F74" s="65"/>
      <c r="G74" s="48"/>
      <c r="H74" s="12"/>
      <c r="I74" s="2"/>
      <c r="S74" s="2"/>
      <c r="W74" s="3"/>
      <c r="X74" s="2"/>
      <c r="AC74" s="3"/>
      <c r="AF74" s="46"/>
      <c r="AG74" s="56" t="str">
        <f aca="false">IF(ISBLANK($B74),"",$B74)</f>
        <v/>
      </c>
      <c r="AH74" s="67" t="str">
        <f aca="false">IF(ISNUMBER($AG74),IF(C74=SMALL($C74:$E74,1),$L$3,IF(C74=SMALL($C74:$E74,2),$M$3,$N$3)),"")</f>
        <v/>
      </c>
      <c r="AI74" s="67" t="str">
        <f aca="false">IF(ISNUMBER($AG74),IF(D74=SMALL($C74:$E74,1),$L$3,IF(D74=SMALL($C74:$E74,2),$M$3,$N$3)),"")</f>
        <v/>
      </c>
      <c r="AJ74" s="67" t="str">
        <f aca="false">IF(ISNUMBER($AG74),IF(E74=SMALL($C74:$E74,1),$L$3,IF(E74=SMALL($C74:$E74,2),$M$3,$N$3)),"")</f>
        <v/>
      </c>
      <c r="AK74" s="69" t="str">
        <f aca="false">IF(ISBLANK($F74),"",$F74)</f>
        <v/>
      </c>
      <c r="AL74" s="48"/>
      <c r="AM74" s="0"/>
    </row>
    <row r="75" customFormat="false" ht="21.2" hidden="false" customHeight="true" outlineLevel="0" collapsed="false">
      <c r="A75" s="46"/>
      <c r="B75" s="61"/>
      <c r="C75" s="72"/>
      <c r="D75" s="72"/>
      <c r="E75" s="72"/>
      <c r="F75" s="65"/>
      <c r="G75" s="48"/>
      <c r="H75" s="12"/>
      <c r="I75" s="2"/>
      <c r="S75" s="2"/>
      <c r="W75" s="3"/>
      <c r="X75" s="2"/>
      <c r="AC75" s="3"/>
      <c r="AF75" s="46"/>
      <c r="AG75" s="56" t="str">
        <f aca="false">IF(ISBLANK($B75),"",$B75)</f>
        <v/>
      </c>
      <c r="AH75" s="67" t="str">
        <f aca="false">IF(ISNUMBER($AG75),IF(C75=SMALL($C75:$E75,1),$L$3,IF(C75=SMALL($C75:$E75,2),$M$3,$N$3)),"")</f>
        <v/>
      </c>
      <c r="AI75" s="67" t="str">
        <f aca="false">IF(ISNUMBER($AG75),IF(D75=SMALL($C75:$E75,1),$L$3,IF(D75=SMALL($C75:$E75,2),$M$3,$N$3)),"")</f>
        <v/>
      </c>
      <c r="AJ75" s="67" t="str">
        <f aca="false">IF(ISNUMBER($AG75),IF(E75=SMALL($C75:$E75,1),$L$3,IF(E75=SMALL($C75:$E75,2),$M$3,$N$3)),"")</f>
        <v/>
      </c>
      <c r="AK75" s="69" t="str">
        <f aca="false">IF(ISBLANK($F75),"",$F75)</f>
        <v/>
      </c>
      <c r="AL75" s="48"/>
      <c r="AM75" s="0"/>
    </row>
    <row r="76" customFormat="false" ht="21.2" hidden="false" customHeight="true" outlineLevel="0" collapsed="false">
      <c r="A76" s="46"/>
      <c r="B76" s="61"/>
      <c r="C76" s="72"/>
      <c r="D76" s="72"/>
      <c r="E76" s="72"/>
      <c r="F76" s="65"/>
      <c r="G76" s="48"/>
      <c r="H76" s="12"/>
      <c r="I76" s="2"/>
      <c r="S76" s="2"/>
      <c r="W76" s="3"/>
      <c r="X76" s="2"/>
      <c r="AC76" s="3"/>
      <c r="AF76" s="46"/>
      <c r="AG76" s="56" t="str">
        <f aca="false">IF(ISBLANK($B76),"",$B76)</f>
        <v/>
      </c>
      <c r="AH76" s="67" t="str">
        <f aca="false">IF(ISNUMBER($AG76),IF(C76=SMALL($C76:$E76,1),$L$3,IF(C76=SMALL($C76:$E76,2),$M$3,$N$3)),"")</f>
        <v/>
      </c>
      <c r="AI76" s="67" t="str">
        <f aca="false">IF(ISNUMBER($AG76),IF(D76=SMALL($C76:$E76,1),$L$3,IF(D76=SMALL($C76:$E76,2),$M$3,$N$3)),"")</f>
        <v/>
      </c>
      <c r="AJ76" s="67" t="str">
        <f aca="false">IF(ISNUMBER($AG76),IF(E76=SMALL($C76:$E76,1),$L$3,IF(E76=SMALL($C76:$E76,2),$M$3,$N$3)),"")</f>
        <v/>
      </c>
      <c r="AK76" s="69" t="str">
        <f aca="false">IF(ISBLANK($F76),"",$F76)</f>
        <v/>
      </c>
      <c r="AL76" s="48"/>
      <c r="AM76" s="0"/>
    </row>
    <row r="77" customFormat="false" ht="21.2" hidden="false" customHeight="true" outlineLevel="0" collapsed="false">
      <c r="A77" s="46"/>
      <c r="B77" s="61"/>
      <c r="C77" s="72"/>
      <c r="D77" s="72"/>
      <c r="E77" s="72"/>
      <c r="F77" s="65"/>
      <c r="G77" s="48"/>
      <c r="H77" s="12"/>
      <c r="I77" s="2"/>
      <c r="S77" s="2"/>
      <c r="W77" s="3"/>
      <c r="X77" s="2"/>
      <c r="AC77" s="3"/>
      <c r="AF77" s="46"/>
      <c r="AG77" s="56" t="str">
        <f aca="false">IF(ISBLANK($B77),"",$B77)</f>
        <v/>
      </c>
      <c r="AH77" s="67" t="str">
        <f aca="false">IF(ISNUMBER($AG77),IF(C77=SMALL($C77:$E77,1),$L$3,IF(C77=SMALL($C77:$E77,2),$M$3,$N$3)),"")</f>
        <v/>
      </c>
      <c r="AI77" s="67" t="str">
        <f aca="false">IF(ISNUMBER($AG77),IF(D77=SMALL($C77:$E77,1),$L$3,IF(D77=SMALL($C77:$E77,2),$M$3,$N$3)),"")</f>
        <v/>
      </c>
      <c r="AJ77" s="67" t="str">
        <f aca="false">IF(ISNUMBER($AG77),IF(E77=SMALL($C77:$E77,1),$L$3,IF(E77=SMALL($C77:$E77,2),$M$3,$N$3)),"")</f>
        <v/>
      </c>
      <c r="AK77" s="69" t="str">
        <f aca="false">IF(ISBLANK($F77),"",$F77)</f>
        <v/>
      </c>
      <c r="AL77" s="48"/>
      <c r="AM77" s="0"/>
    </row>
    <row r="78" customFormat="false" ht="21.2" hidden="false" customHeight="true" outlineLevel="0" collapsed="false">
      <c r="A78" s="46"/>
      <c r="B78" s="61"/>
      <c r="C78" s="72"/>
      <c r="D78" s="72"/>
      <c r="E78" s="72"/>
      <c r="F78" s="65"/>
      <c r="G78" s="48"/>
      <c r="H78" s="12"/>
      <c r="I78" s="2"/>
      <c r="S78" s="2"/>
      <c r="W78" s="3"/>
      <c r="X78" s="2"/>
      <c r="AC78" s="3"/>
      <c r="AF78" s="46"/>
      <c r="AG78" s="56" t="str">
        <f aca="false">IF(ISBLANK($B78),"",$B78)</f>
        <v/>
      </c>
      <c r="AH78" s="67" t="str">
        <f aca="false">IF(ISNUMBER($AG78),IF(C78=SMALL($C78:$E78,1),$L$3,IF(C78=SMALL($C78:$E78,2),$M$3,$N$3)),"")</f>
        <v/>
      </c>
      <c r="AI78" s="67" t="str">
        <f aca="false">IF(ISNUMBER($AG78),IF(D78=SMALL($C78:$E78,1),$L$3,IF(D78=SMALL($C78:$E78,2),$M$3,$N$3)),"")</f>
        <v/>
      </c>
      <c r="AJ78" s="67" t="str">
        <f aca="false">IF(ISNUMBER($AG78),IF(E78=SMALL($C78:$E78,1),$L$3,IF(E78=SMALL($C78:$E78,2),$M$3,$N$3)),"")</f>
        <v/>
      </c>
      <c r="AK78" s="69" t="str">
        <f aca="false">IF(ISBLANK($F78),"",$F78)</f>
        <v/>
      </c>
      <c r="AL78" s="48"/>
      <c r="AM78" s="0"/>
    </row>
    <row r="79" customFormat="false" ht="21.2" hidden="false" customHeight="true" outlineLevel="0" collapsed="false">
      <c r="A79" s="46"/>
      <c r="B79" s="61"/>
      <c r="C79" s="72"/>
      <c r="D79" s="72"/>
      <c r="E79" s="72"/>
      <c r="F79" s="65"/>
      <c r="G79" s="48"/>
      <c r="H79" s="12"/>
      <c r="I79" s="2"/>
      <c r="S79" s="2"/>
      <c r="W79" s="3"/>
      <c r="X79" s="2"/>
      <c r="AC79" s="3"/>
      <c r="AF79" s="46"/>
      <c r="AG79" s="56" t="str">
        <f aca="false">IF(ISBLANK($B79),"",$B79)</f>
        <v/>
      </c>
      <c r="AH79" s="67" t="str">
        <f aca="false">IF(ISNUMBER($AG79),IF(C79=SMALL($C79:$E79,1),$L$3,IF(C79=SMALL($C79:$E79,2),$M$3,$N$3)),"")</f>
        <v/>
      </c>
      <c r="AI79" s="67" t="str">
        <f aca="false">IF(ISNUMBER($AG79),IF(D79=SMALL($C79:$E79,1),$L$3,IF(D79=SMALL($C79:$E79,2),$M$3,$N$3)),"")</f>
        <v/>
      </c>
      <c r="AJ79" s="67" t="str">
        <f aca="false">IF(ISNUMBER($AG79),IF(E79=SMALL($C79:$E79,1),$L$3,IF(E79=SMALL($C79:$E79,2),$M$3,$N$3)),"")</f>
        <v/>
      </c>
      <c r="AK79" s="69" t="str">
        <f aca="false">IF(ISBLANK($F79),"",$F79)</f>
        <v/>
      </c>
      <c r="AL79" s="48"/>
      <c r="AM79" s="0"/>
    </row>
    <row r="80" customFormat="false" ht="21.2" hidden="false" customHeight="true" outlineLevel="0" collapsed="false">
      <c r="A80" s="46"/>
      <c r="B80" s="61"/>
      <c r="C80" s="72"/>
      <c r="D80" s="72"/>
      <c r="E80" s="72"/>
      <c r="F80" s="65"/>
      <c r="G80" s="48"/>
      <c r="H80" s="12"/>
      <c r="I80" s="2"/>
      <c r="S80" s="2"/>
      <c r="W80" s="3"/>
      <c r="X80" s="2"/>
      <c r="AC80" s="3"/>
      <c r="AF80" s="46"/>
      <c r="AG80" s="56" t="str">
        <f aca="false">IF(ISBLANK($B80),"",$B80)</f>
        <v/>
      </c>
      <c r="AH80" s="67" t="str">
        <f aca="false">IF(ISNUMBER($AG80),IF(C80=SMALL($C80:$E80,1),$L$3,IF(C80=SMALL($C80:$E80,2),$M$3,$N$3)),"")</f>
        <v/>
      </c>
      <c r="AI80" s="67" t="str">
        <f aca="false">IF(ISNUMBER($AG80),IF(D80=SMALL($C80:$E80,1),$L$3,IF(D80=SMALL($C80:$E80,2),$M$3,$N$3)),"")</f>
        <v/>
      </c>
      <c r="AJ80" s="67" t="str">
        <f aca="false">IF(ISNUMBER($AG80),IF(E80=SMALL($C80:$E80,1),$L$3,IF(E80=SMALL($C80:$E80,2),$M$3,$N$3)),"")</f>
        <v/>
      </c>
      <c r="AK80" s="69" t="str">
        <f aca="false">IF(ISBLANK($F80),"",$F80)</f>
        <v/>
      </c>
      <c r="AL80" s="48"/>
      <c r="AM80" s="0"/>
    </row>
    <row r="81" customFormat="false" ht="21.2" hidden="false" customHeight="true" outlineLevel="0" collapsed="false">
      <c r="A81" s="46"/>
      <c r="B81" s="61"/>
      <c r="C81" s="72"/>
      <c r="D81" s="72"/>
      <c r="E81" s="72"/>
      <c r="F81" s="65"/>
      <c r="G81" s="48"/>
      <c r="H81" s="12"/>
      <c r="I81" s="2"/>
      <c r="S81" s="2"/>
      <c r="W81" s="3"/>
      <c r="X81" s="2"/>
      <c r="AC81" s="3"/>
      <c r="AF81" s="46"/>
      <c r="AG81" s="56" t="str">
        <f aca="false">IF(ISBLANK($B81),"",$B81)</f>
        <v/>
      </c>
      <c r="AH81" s="67" t="str">
        <f aca="false">IF(ISNUMBER($AG81),IF(C81=SMALL($C81:$E81,1),$L$3,IF(C81=SMALL($C81:$E81,2),$M$3,$N$3)),"")</f>
        <v/>
      </c>
      <c r="AI81" s="67" t="str">
        <f aca="false">IF(ISNUMBER($AG81),IF(D81=SMALL($C81:$E81,1),$L$3,IF(D81=SMALL($C81:$E81,2),$M$3,$N$3)),"")</f>
        <v/>
      </c>
      <c r="AJ81" s="67" t="str">
        <f aca="false">IF(ISNUMBER($AG81),IF(E81=SMALL($C81:$E81,1),$L$3,IF(E81=SMALL($C81:$E81,2),$M$3,$N$3)),"")</f>
        <v/>
      </c>
      <c r="AK81" s="69" t="str">
        <f aca="false">IF(ISBLANK($F81),"",$F81)</f>
        <v/>
      </c>
      <c r="AL81" s="48"/>
      <c r="AM81" s="0"/>
    </row>
    <row r="82" customFormat="false" ht="21.2" hidden="false" customHeight="true" outlineLevel="0" collapsed="false">
      <c r="A82" s="46"/>
      <c r="B82" s="61"/>
      <c r="C82" s="72"/>
      <c r="D82" s="72"/>
      <c r="E82" s="72"/>
      <c r="F82" s="65"/>
      <c r="G82" s="48"/>
      <c r="H82" s="12"/>
      <c r="I82" s="2"/>
      <c r="S82" s="2"/>
      <c r="W82" s="3"/>
      <c r="X82" s="2"/>
      <c r="AC82" s="3"/>
      <c r="AF82" s="46"/>
      <c r="AG82" s="56" t="str">
        <f aca="false">IF(ISBLANK($B82),"",$B82)</f>
        <v/>
      </c>
      <c r="AH82" s="67" t="str">
        <f aca="false">IF(ISNUMBER($AG82),IF(C82=SMALL($C82:$E82,1),$L$3,IF(C82=SMALL($C82:$E82,2),$M$3,$N$3)),"")</f>
        <v/>
      </c>
      <c r="AI82" s="67" t="str">
        <f aca="false">IF(ISNUMBER($AG82),IF(D82=SMALL($C82:$E82,1),$L$3,IF(D82=SMALL($C82:$E82,2),$M$3,$N$3)),"")</f>
        <v/>
      </c>
      <c r="AJ82" s="67" t="str">
        <f aca="false">IF(ISNUMBER($AG82),IF(E82=SMALL($C82:$E82,1),$L$3,IF(E82=SMALL($C82:$E82,2),$M$3,$N$3)),"")</f>
        <v/>
      </c>
      <c r="AK82" s="69" t="str">
        <f aca="false">IF(ISBLANK($F82),"",$F82)</f>
        <v/>
      </c>
      <c r="AL82" s="48"/>
      <c r="AM82" s="0"/>
    </row>
    <row r="83" customFormat="false" ht="21.2" hidden="false" customHeight="true" outlineLevel="0" collapsed="false">
      <c r="A83" s="46"/>
      <c r="B83" s="61"/>
      <c r="C83" s="72"/>
      <c r="D83" s="72"/>
      <c r="E83" s="72"/>
      <c r="F83" s="65"/>
      <c r="G83" s="48"/>
      <c r="H83" s="12"/>
      <c r="I83" s="2"/>
      <c r="S83" s="2"/>
      <c r="W83" s="3"/>
      <c r="X83" s="2"/>
      <c r="AC83" s="3"/>
      <c r="AF83" s="46"/>
      <c r="AG83" s="56" t="str">
        <f aca="false">IF(ISBLANK($B83),"",$B83)</f>
        <v/>
      </c>
      <c r="AH83" s="67" t="str">
        <f aca="false">IF(ISNUMBER($AG83),IF(C83=SMALL($C83:$E83,1),$L$3,IF(C83=SMALL($C83:$E83,2),$M$3,$N$3)),"")</f>
        <v/>
      </c>
      <c r="AI83" s="67" t="str">
        <f aca="false">IF(ISNUMBER($AG83),IF(D83=SMALL($C83:$E83,1),$L$3,IF(D83=SMALL($C83:$E83,2),$M$3,$N$3)),"")</f>
        <v/>
      </c>
      <c r="AJ83" s="67" t="str">
        <f aca="false">IF(ISNUMBER($AG83),IF(E83=SMALL($C83:$E83,1),$L$3,IF(E83=SMALL($C83:$E83,2),$M$3,$N$3)),"")</f>
        <v/>
      </c>
      <c r="AK83" s="69" t="str">
        <f aca="false">IF(ISBLANK($F83),"",$F83)</f>
        <v/>
      </c>
      <c r="AL83" s="48"/>
      <c r="AM83" s="0"/>
    </row>
    <row r="84" customFormat="false" ht="21.2" hidden="false" customHeight="true" outlineLevel="0" collapsed="false">
      <c r="A84" s="46"/>
      <c r="B84" s="61"/>
      <c r="C84" s="72"/>
      <c r="D84" s="72"/>
      <c r="E84" s="72"/>
      <c r="F84" s="65"/>
      <c r="G84" s="48"/>
      <c r="H84" s="12"/>
      <c r="I84" s="2"/>
      <c r="S84" s="2"/>
      <c r="W84" s="3"/>
      <c r="X84" s="2"/>
      <c r="AC84" s="3"/>
      <c r="AF84" s="46"/>
      <c r="AG84" s="56" t="str">
        <f aca="false">IF(ISBLANK($B84),"",$B84)</f>
        <v/>
      </c>
      <c r="AH84" s="67" t="str">
        <f aca="false">IF(ISNUMBER($AG84),IF(C84=SMALL($C84:$E84,1),$L$3,IF(C84=SMALL($C84:$E84,2),$M$3,$N$3)),"")</f>
        <v/>
      </c>
      <c r="AI84" s="67" t="str">
        <f aca="false">IF(ISNUMBER($AG84),IF(D84=SMALL($C84:$E84,1),$L$3,IF(D84=SMALL($C84:$E84,2),$M$3,$N$3)),"")</f>
        <v/>
      </c>
      <c r="AJ84" s="67" t="str">
        <f aca="false">IF(ISNUMBER($AG84),IF(E84=SMALL($C84:$E84,1),$L$3,IF(E84=SMALL($C84:$E84,2),$M$3,$N$3)),"")</f>
        <v/>
      </c>
      <c r="AK84" s="69" t="str">
        <f aca="false">IF(ISBLANK($F84),"",$F84)</f>
        <v/>
      </c>
      <c r="AL84" s="48"/>
      <c r="AM84" s="0"/>
    </row>
    <row r="85" customFormat="false" ht="21.2" hidden="false" customHeight="true" outlineLevel="0" collapsed="false">
      <c r="A85" s="46"/>
      <c r="B85" s="61"/>
      <c r="C85" s="72"/>
      <c r="D85" s="72"/>
      <c r="E85" s="72"/>
      <c r="F85" s="65"/>
      <c r="G85" s="48"/>
      <c r="H85" s="12"/>
      <c r="I85" s="2"/>
      <c r="S85" s="2"/>
      <c r="W85" s="3"/>
      <c r="X85" s="2"/>
      <c r="AC85" s="3"/>
      <c r="AF85" s="46"/>
      <c r="AG85" s="56" t="str">
        <f aca="false">IF(ISBLANK($B85),"",$B85)</f>
        <v/>
      </c>
      <c r="AH85" s="67" t="str">
        <f aca="false">IF(ISNUMBER($AG85),IF(C85=SMALL($C85:$E85,1),$L$3,IF(C85=SMALL($C85:$E85,2),$M$3,$N$3)),"")</f>
        <v/>
      </c>
      <c r="AI85" s="67" t="str">
        <f aca="false">IF(ISNUMBER($AG85),IF(D85=SMALL($C85:$E85,1),$L$3,IF(D85=SMALL($C85:$E85,2),$M$3,$N$3)),"")</f>
        <v/>
      </c>
      <c r="AJ85" s="67" t="str">
        <f aca="false">IF(ISNUMBER($AG85),IF(E85=SMALL($C85:$E85,1),$L$3,IF(E85=SMALL($C85:$E85,2),$M$3,$N$3)),"")</f>
        <v/>
      </c>
      <c r="AK85" s="69" t="str">
        <f aca="false">IF(ISBLANK($F85),"",$F85)</f>
        <v/>
      </c>
      <c r="AL85" s="48"/>
      <c r="AM85" s="0"/>
    </row>
    <row r="86" customFormat="false" ht="21.2" hidden="false" customHeight="true" outlineLevel="0" collapsed="false">
      <c r="A86" s="46"/>
      <c r="B86" s="61"/>
      <c r="C86" s="72"/>
      <c r="D86" s="72"/>
      <c r="E86" s="72"/>
      <c r="F86" s="65"/>
      <c r="G86" s="48"/>
      <c r="H86" s="12"/>
      <c r="I86" s="2"/>
      <c r="S86" s="2"/>
      <c r="W86" s="3"/>
      <c r="X86" s="2"/>
      <c r="AC86" s="3"/>
      <c r="AF86" s="46"/>
      <c r="AG86" s="56" t="str">
        <f aca="false">IF(ISBLANK($B86),"",$B86)</f>
        <v/>
      </c>
      <c r="AH86" s="67" t="str">
        <f aca="false">IF(ISNUMBER($AG86),IF(C86=SMALL($C86:$E86,1),$L$3,IF(C86=SMALL($C86:$E86,2),$M$3,$N$3)),"")</f>
        <v/>
      </c>
      <c r="AI86" s="67" t="str">
        <f aca="false">IF(ISNUMBER($AG86),IF(D86=SMALL($C86:$E86,1),$L$3,IF(D86=SMALL($C86:$E86,2),$M$3,$N$3)),"")</f>
        <v/>
      </c>
      <c r="AJ86" s="67" t="str">
        <f aca="false">IF(ISNUMBER($AG86),IF(E86=SMALL($C86:$E86,1),$L$3,IF(E86=SMALL($C86:$E86,2),$M$3,$N$3)),"")</f>
        <v/>
      </c>
      <c r="AK86" s="69" t="str">
        <f aca="false">IF(ISBLANK($F86),"",$F86)</f>
        <v/>
      </c>
      <c r="AL86" s="48"/>
      <c r="AM86" s="0"/>
    </row>
    <row r="87" customFormat="false" ht="21.2" hidden="false" customHeight="true" outlineLevel="0" collapsed="false">
      <c r="A87" s="46"/>
      <c r="B87" s="61"/>
      <c r="C87" s="72"/>
      <c r="D87" s="72"/>
      <c r="E87" s="72"/>
      <c r="F87" s="65"/>
      <c r="G87" s="48"/>
      <c r="H87" s="12"/>
      <c r="I87" s="2"/>
      <c r="S87" s="2"/>
      <c r="W87" s="3"/>
      <c r="X87" s="2"/>
      <c r="AC87" s="3"/>
      <c r="AF87" s="46"/>
      <c r="AG87" s="56" t="str">
        <f aca="false">IF(ISBLANK($B87),"",$B87)</f>
        <v/>
      </c>
      <c r="AH87" s="67" t="str">
        <f aca="false">IF(ISNUMBER($AG87),IF(C87=SMALL($C87:$E87,1),$L$3,IF(C87=SMALL($C87:$E87,2),$M$3,$N$3)),"")</f>
        <v/>
      </c>
      <c r="AI87" s="67" t="str">
        <f aca="false">IF(ISNUMBER($AG87),IF(D87=SMALL($C87:$E87,1),$L$3,IF(D87=SMALL($C87:$E87,2),$M$3,$N$3)),"")</f>
        <v/>
      </c>
      <c r="AJ87" s="67" t="str">
        <f aca="false">IF(ISNUMBER($AG87),IF(E87=SMALL($C87:$E87,1),$L$3,IF(E87=SMALL($C87:$E87,2),$M$3,$N$3)),"")</f>
        <v/>
      </c>
      <c r="AK87" s="69" t="str">
        <f aca="false">IF(ISBLANK($F87),"",$F87)</f>
        <v/>
      </c>
      <c r="AL87" s="48"/>
      <c r="AM87" s="0"/>
    </row>
    <row r="88" customFormat="false" ht="21.2" hidden="false" customHeight="true" outlineLevel="0" collapsed="false">
      <c r="A88" s="46"/>
      <c r="B88" s="61"/>
      <c r="C88" s="72"/>
      <c r="D88" s="72"/>
      <c r="E88" s="72"/>
      <c r="F88" s="65"/>
      <c r="G88" s="48"/>
      <c r="H88" s="12"/>
      <c r="I88" s="2"/>
      <c r="S88" s="2"/>
      <c r="W88" s="3"/>
      <c r="X88" s="2"/>
      <c r="AC88" s="3"/>
      <c r="AF88" s="46"/>
      <c r="AG88" s="56" t="str">
        <f aca="false">IF(ISBLANK($B88),"",$B88)</f>
        <v/>
      </c>
      <c r="AH88" s="67" t="str">
        <f aca="false">IF(ISNUMBER($AG88),IF(C88=SMALL($C88:$E88,1),$L$3,IF(C88=SMALL($C88:$E88,2),$M$3,$N$3)),"")</f>
        <v/>
      </c>
      <c r="AI88" s="67" t="str">
        <f aca="false">IF(ISNUMBER($AG88),IF(D88=SMALL($C88:$E88,1),$L$3,IF(D88=SMALL($C88:$E88,2),$M$3,$N$3)),"")</f>
        <v/>
      </c>
      <c r="AJ88" s="67" t="str">
        <f aca="false">IF(ISNUMBER($AG88),IF(E88=SMALL($C88:$E88,1),$L$3,IF(E88=SMALL($C88:$E88,2),$M$3,$N$3)),"")</f>
        <v/>
      </c>
      <c r="AK88" s="69" t="str">
        <f aca="false">IF(ISBLANK($F88),"",$F88)</f>
        <v/>
      </c>
      <c r="AL88" s="48"/>
      <c r="AM88" s="0"/>
    </row>
    <row r="89" customFormat="false" ht="21.2" hidden="false" customHeight="true" outlineLevel="0" collapsed="false">
      <c r="A89" s="46"/>
      <c r="B89" s="61"/>
      <c r="C89" s="72"/>
      <c r="D89" s="72"/>
      <c r="E89" s="72"/>
      <c r="F89" s="65"/>
      <c r="G89" s="48"/>
      <c r="H89" s="12"/>
      <c r="I89" s="2"/>
      <c r="S89" s="2"/>
      <c r="W89" s="3"/>
      <c r="X89" s="2"/>
      <c r="AC89" s="3"/>
      <c r="AF89" s="46"/>
      <c r="AG89" s="56" t="str">
        <f aca="false">IF(ISBLANK($B89),"",$B89)</f>
        <v/>
      </c>
      <c r="AH89" s="67" t="str">
        <f aca="false">IF(ISNUMBER($AG89),IF(C89=SMALL($C89:$E89,1),$L$3,IF(C89=SMALL($C89:$E89,2),$M$3,$N$3)),"")</f>
        <v/>
      </c>
      <c r="AI89" s="67" t="str">
        <f aca="false">IF(ISNUMBER($AG89),IF(D89=SMALL($C89:$E89,1),$L$3,IF(D89=SMALL($C89:$E89,2),$M$3,$N$3)),"")</f>
        <v/>
      </c>
      <c r="AJ89" s="67" t="str">
        <f aca="false">IF(ISNUMBER($AG89),IF(E89=SMALL($C89:$E89,1),$L$3,IF(E89=SMALL($C89:$E89,2),$M$3,$N$3)),"")</f>
        <v/>
      </c>
      <c r="AK89" s="69" t="str">
        <f aca="false">IF(ISBLANK($F89),"",$F89)</f>
        <v/>
      </c>
      <c r="AL89" s="48"/>
      <c r="AM89" s="0"/>
    </row>
    <row r="90" customFormat="false" ht="21.2" hidden="false" customHeight="true" outlineLevel="0" collapsed="false">
      <c r="A90" s="46"/>
      <c r="B90" s="61"/>
      <c r="C90" s="72"/>
      <c r="D90" s="72"/>
      <c r="E90" s="72"/>
      <c r="F90" s="65"/>
      <c r="G90" s="48"/>
      <c r="H90" s="12"/>
      <c r="I90" s="2"/>
      <c r="S90" s="2"/>
      <c r="W90" s="3"/>
      <c r="X90" s="2"/>
      <c r="AC90" s="3"/>
      <c r="AF90" s="46"/>
      <c r="AG90" s="56" t="str">
        <f aca="false">IF(ISBLANK($B90),"",$B90)</f>
        <v/>
      </c>
      <c r="AH90" s="67" t="str">
        <f aca="false">IF(ISNUMBER($AG90),IF(C90=SMALL($C90:$E90,1),$L$3,IF(C90=SMALL($C90:$E90,2),$M$3,$N$3)),"")</f>
        <v/>
      </c>
      <c r="AI90" s="67" t="str">
        <f aca="false">IF(ISNUMBER($AG90),IF(D90=SMALL($C90:$E90,1),$L$3,IF(D90=SMALL($C90:$E90,2),$M$3,$N$3)),"")</f>
        <v/>
      </c>
      <c r="AJ90" s="67" t="str">
        <f aca="false">IF(ISNUMBER($AG90),IF(E90=SMALL($C90:$E90,1),$L$3,IF(E90=SMALL($C90:$E90,2),$M$3,$N$3)),"")</f>
        <v/>
      </c>
      <c r="AK90" s="69" t="str">
        <f aca="false">IF(ISBLANK($F90),"",$F90)</f>
        <v/>
      </c>
      <c r="AL90" s="48"/>
      <c r="AM90" s="0"/>
    </row>
    <row r="91" customFormat="false" ht="21.2" hidden="false" customHeight="true" outlineLevel="0" collapsed="false">
      <c r="A91" s="46"/>
      <c r="B91" s="61"/>
      <c r="C91" s="72"/>
      <c r="D91" s="72"/>
      <c r="E91" s="72"/>
      <c r="F91" s="65"/>
      <c r="G91" s="48"/>
      <c r="H91" s="12"/>
      <c r="I91" s="2"/>
      <c r="S91" s="2"/>
      <c r="W91" s="3"/>
      <c r="X91" s="2"/>
      <c r="AC91" s="3"/>
      <c r="AF91" s="46"/>
      <c r="AG91" s="56" t="str">
        <f aca="false">IF(ISBLANK($B91),"",$B91)</f>
        <v/>
      </c>
      <c r="AH91" s="67" t="str">
        <f aca="false">IF(ISNUMBER($AG91),IF(C91=SMALL($C91:$E91,1),$L$3,IF(C91=SMALL($C91:$E91,2),$M$3,$N$3)),"")</f>
        <v/>
      </c>
      <c r="AI91" s="67" t="str">
        <f aca="false">IF(ISNUMBER($AG91),IF(D91=SMALL($C91:$E91,1),$L$3,IF(D91=SMALL($C91:$E91,2),$M$3,$N$3)),"")</f>
        <v/>
      </c>
      <c r="AJ91" s="67" t="str">
        <f aca="false">IF(ISNUMBER($AG91),IF(E91=SMALL($C91:$E91,1),$L$3,IF(E91=SMALL($C91:$E91,2),$M$3,$N$3)),"")</f>
        <v/>
      </c>
      <c r="AK91" s="69" t="str">
        <f aca="false">IF(ISBLANK($F91),"",$F91)</f>
        <v/>
      </c>
      <c r="AL91" s="48"/>
      <c r="AM91" s="0"/>
    </row>
    <row r="92" customFormat="false" ht="21.2" hidden="false" customHeight="true" outlineLevel="0" collapsed="false">
      <c r="A92" s="46"/>
      <c r="B92" s="61"/>
      <c r="C92" s="72"/>
      <c r="D92" s="72"/>
      <c r="E92" s="72"/>
      <c r="F92" s="65"/>
      <c r="G92" s="48"/>
      <c r="H92" s="12"/>
      <c r="I92" s="2"/>
      <c r="S92" s="2"/>
      <c r="W92" s="3"/>
      <c r="X92" s="2"/>
      <c r="AC92" s="3"/>
      <c r="AF92" s="46"/>
      <c r="AG92" s="56" t="str">
        <f aca="false">IF(ISBLANK($B92),"",$B92)</f>
        <v/>
      </c>
      <c r="AH92" s="67" t="str">
        <f aca="false">IF(ISNUMBER($AG92),IF(C92=SMALL($C92:$E92,1),$L$3,IF(C92=SMALL($C92:$E92,2),$M$3,$N$3)),"")</f>
        <v/>
      </c>
      <c r="AI92" s="67" t="str">
        <f aca="false">IF(ISNUMBER($AG92),IF(D92=SMALL($C92:$E92,1),$L$3,IF(D92=SMALL($C92:$E92,2),$M$3,$N$3)),"")</f>
        <v/>
      </c>
      <c r="AJ92" s="67" t="str">
        <f aca="false">IF(ISNUMBER($AG92),IF(E92=SMALL($C92:$E92,1),$L$3,IF(E92=SMALL($C92:$E92,2),$M$3,$N$3)),"")</f>
        <v/>
      </c>
      <c r="AK92" s="69" t="str">
        <f aca="false">IF(ISBLANK($F92),"",$F92)</f>
        <v/>
      </c>
      <c r="AL92" s="48"/>
      <c r="AM92" s="0"/>
    </row>
    <row r="93" customFormat="false" ht="21.2" hidden="false" customHeight="true" outlineLevel="0" collapsed="false">
      <c r="A93" s="46"/>
      <c r="B93" s="61"/>
      <c r="C93" s="72"/>
      <c r="D93" s="72"/>
      <c r="E93" s="72"/>
      <c r="F93" s="65"/>
      <c r="G93" s="48"/>
      <c r="H93" s="12"/>
      <c r="I93" s="2"/>
      <c r="S93" s="2"/>
      <c r="W93" s="3"/>
      <c r="X93" s="2"/>
      <c r="AC93" s="3"/>
      <c r="AF93" s="46"/>
      <c r="AG93" s="56" t="str">
        <f aca="false">IF(ISBLANK($B93),"",$B93)</f>
        <v/>
      </c>
      <c r="AH93" s="67" t="str">
        <f aca="false">IF(ISNUMBER($AG93),IF(C93=SMALL($C93:$E93,1),$L$3,IF(C93=SMALL($C93:$E93,2),$M$3,$N$3)),"")</f>
        <v/>
      </c>
      <c r="AI93" s="67" t="str">
        <f aca="false">IF(ISNUMBER($AG93),IF(D93=SMALL($C93:$E93,1),$L$3,IF(D93=SMALL($C93:$E93,2),$M$3,$N$3)),"")</f>
        <v/>
      </c>
      <c r="AJ93" s="67" t="str">
        <f aca="false">IF(ISNUMBER($AG93),IF(E93=SMALL($C93:$E93,1),$L$3,IF(E93=SMALL($C93:$E93,2),$M$3,$N$3)),"")</f>
        <v/>
      </c>
      <c r="AK93" s="69" t="str">
        <f aca="false">IF(ISBLANK($F93),"",$F93)</f>
        <v/>
      </c>
      <c r="AL93" s="48"/>
      <c r="AM93" s="0"/>
    </row>
    <row r="94" customFormat="false" ht="21.2" hidden="false" customHeight="true" outlineLevel="0" collapsed="false">
      <c r="A94" s="46"/>
      <c r="B94" s="61"/>
      <c r="C94" s="72"/>
      <c r="D94" s="72"/>
      <c r="E94" s="72"/>
      <c r="F94" s="65"/>
      <c r="G94" s="48"/>
      <c r="H94" s="12"/>
      <c r="I94" s="2"/>
      <c r="S94" s="2"/>
      <c r="W94" s="3"/>
      <c r="X94" s="2"/>
      <c r="AC94" s="3"/>
      <c r="AF94" s="46"/>
      <c r="AG94" s="56" t="str">
        <f aca="false">IF(ISBLANK($B94),"",$B94)</f>
        <v/>
      </c>
      <c r="AH94" s="67" t="str">
        <f aca="false">IF(ISNUMBER($AG94),IF(C94=SMALL($C94:$E94,1),$L$3,IF(C94=SMALL($C94:$E94,2),$M$3,$N$3)),"")</f>
        <v/>
      </c>
      <c r="AI94" s="67" t="str">
        <f aca="false">IF(ISNUMBER($AG94),IF(D94=SMALL($C94:$E94,1),$L$3,IF(D94=SMALL($C94:$E94,2),$M$3,$N$3)),"")</f>
        <v/>
      </c>
      <c r="AJ94" s="67" t="str">
        <f aca="false">IF(ISNUMBER($AG94),IF(E94=SMALL($C94:$E94,1),$L$3,IF(E94=SMALL($C94:$E94,2),$M$3,$N$3)),"")</f>
        <v/>
      </c>
      <c r="AK94" s="69" t="str">
        <f aca="false">IF(ISBLANK($F94),"",$F94)</f>
        <v/>
      </c>
      <c r="AL94" s="48"/>
      <c r="AM94" s="0"/>
    </row>
    <row r="95" customFormat="false" ht="21.2" hidden="false" customHeight="true" outlineLevel="0" collapsed="false">
      <c r="A95" s="46"/>
      <c r="B95" s="61"/>
      <c r="C95" s="72"/>
      <c r="D95" s="72"/>
      <c r="E95" s="72"/>
      <c r="F95" s="65"/>
      <c r="G95" s="48"/>
      <c r="H95" s="12"/>
      <c r="I95" s="2"/>
      <c r="S95" s="2"/>
      <c r="W95" s="3"/>
      <c r="X95" s="2"/>
      <c r="AC95" s="3"/>
      <c r="AF95" s="46"/>
      <c r="AG95" s="56" t="str">
        <f aca="false">IF(ISBLANK($B95),"",$B95)</f>
        <v/>
      </c>
      <c r="AH95" s="67" t="str">
        <f aca="false">IF(ISNUMBER($AG95),IF(C95=SMALL($C95:$E95,1),$L$3,IF(C95=SMALL($C95:$E95,2),$M$3,$N$3)),"")</f>
        <v/>
      </c>
      <c r="AI95" s="67" t="str">
        <f aca="false">IF(ISNUMBER($AG95),IF(D95=SMALL($C95:$E95,1),$L$3,IF(D95=SMALL($C95:$E95,2),$M$3,$N$3)),"")</f>
        <v/>
      </c>
      <c r="AJ95" s="67" t="str">
        <f aca="false">IF(ISNUMBER($AG95),IF(E95=SMALL($C95:$E95,1),$L$3,IF(E95=SMALL($C95:$E95,2),$M$3,$N$3)),"")</f>
        <v/>
      </c>
      <c r="AK95" s="69" t="str">
        <f aca="false">IF(ISBLANK($F95),"",$F95)</f>
        <v/>
      </c>
      <c r="AL95" s="48"/>
      <c r="AM95" s="0"/>
    </row>
    <row r="96" customFormat="false" ht="21.2" hidden="false" customHeight="true" outlineLevel="0" collapsed="false">
      <c r="A96" s="46"/>
      <c r="B96" s="61"/>
      <c r="C96" s="72"/>
      <c r="D96" s="72"/>
      <c r="E96" s="72"/>
      <c r="F96" s="65"/>
      <c r="G96" s="48"/>
      <c r="H96" s="12"/>
      <c r="I96" s="2"/>
      <c r="S96" s="2"/>
      <c r="W96" s="3"/>
      <c r="X96" s="2"/>
      <c r="AC96" s="3"/>
      <c r="AF96" s="46"/>
      <c r="AG96" s="56" t="str">
        <f aca="false">IF(ISBLANK($B96),"",$B96)</f>
        <v/>
      </c>
      <c r="AH96" s="67" t="str">
        <f aca="false">IF(ISNUMBER($AG96),IF(C96=SMALL($C96:$E96,1),$L$3,IF(C96=SMALL($C96:$E96,2),$M$3,$N$3)),"")</f>
        <v/>
      </c>
      <c r="AI96" s="67" t="str">
        <f aca="false">IF(ISNUMBER($AG96),IF(D96=SMALL($C96:$E96,1),$L$3,IF(D96=SMALL($C96:$E96,2),$M$3,$N$3)),"")</f>
        <v/>
      </c>
      <c r="AJ96" s="67" t="str">
        <f aca="false">IF(ISNUMBER($AG96),IF(E96=SMALL($C96:$E96,1),$L$3,IF(E96=SMALL($C96:$E96,2),$M$3,$N$3)),"")</f>
        <v/>
      </c>
      <c r="AK96" s="69" t="str">
        <f aca="false">IF(ISBLANK($F96),"",$F96)</f>
        <v/>
      </c>
      <c r="AL96" s="48"/>
      <c r="AM96" s="0"/>
    </row>
    <row r="97" customFormat="false" ht="21.2" hidden="false" customHeight="true" outlineLevel="0" collapsed="false">
      <c r="A97" s="46"/>
      <c r="B97" s="61"/>
      <c r="C97" s="72"/>
      <c r="D97" s="72"/>
      <c r="E97" s="72"/>
      <c r="F97" s="65"/>
      <c r="G97" s="48"/>
      <c r="H97" s="12"/>
      <c r="I97" s="2"/>
      <c r="S97" s="2"/>
      <c r="W97" s="3"/>
      <c r="X97" s="2"/>
      <c r="AC97" s="3"/>
      <c r="AF97" s="46"/>
      <c r="AG97" s="56" t="str">
        <f aca="false">IF(ISBLANK($B97),"",$B97)</f>
        <v/>
      </c>
      <c r="AH97" s="67" t="str">
        <f aca="false">IF(ISNUMBER($AG97),IF(C97=SMALL($C97:$E97,1),$L$3,IF(C97=SMALL($C97:$E97,2),$M$3,$N$3)),"")</f>
        <v/>
      </c>
      <c r="AI97" s="67" t="str">
        <f aca="false">IF(ISNUMBER($AG97),IF(D97=SMALL($C97:$E97,1),$L$3,IF(D97=SMALL($C97:$E97,2),$M$3,$N$3)),"")</f>
        <v/>
      </c>
      <c r="AJ97" s="67" t="str">
        <f aca="false">IF(ISNUMBER($AG97),IF(E97=SMALL($C97:$E97,1),$L$3,IF(E97=SMALL($C97:$E97,2),$M$3,$N$3)),"")</f>
        <v/>
      </c>
      <c r="AK97" s="69" t="str">
        <f aca="false">IF(ISBLANK($F97),"",$F97)</f>
        <v/>
      </c>
      <c r="AL97" s="48"/>
      <c r="AM97" s="0"/>
    </row>
    <row r="98" customFormat="false" ht="21.2" hidden="false" customHeight="true" outlineLevel="0" collapsed="false">
      <c r="A98" s="46"/>
      <c r="B98" s="61"/>
      <c r="C98" s="72"/>
      <c r="D98" s="72"/>
      <c r="E98" s="72"/>
      <c r="F98" s="65"/>
      <c r="G98" s="48"/>
      <c r="H98" s="12"/>
      <c r="I98" s="2"/>
      <c r="S98" s="2"/>
      <c r="W98" s="3"/>
      <c r="X98" s="2"/>
      <c r="AC98" s="3"/>
      <c r="AF98" s="46"/>
      <c r="AG98" s="56" t="str">
        <f aca="false">IF(ISBLANK($B98),"",$B98)</f>
        <v/>
      </c>
      <c r="AH98" s="67" t="str">
        <f aca="false">IF(ISNUMBER($AG98),IF(C98=SMALL($C98:$E98,1),$L$3,IF(C98=SMALL($C98:$E98,2),$M$3,$N$3)),"")</f>
        <v/>
      </c>
      <c r="AI98" s="67" t="str">
        <f aca="false">IF(ISNUMBER($AG98),IF(D98=SMALL($C98:$E98,1),$L$3,IF(D98=SMALL($C98:$E98,2),$M$3,$N$3)),"")</f>
        <v/>
      </c>
      <c r="AJ98" s="67" t="str">
        <f aca="false">IF(ISNUMBER($AG98),IF(E98=SMALL($C98:$E98,1),$L$3,IF(E98=SMALL($C98:$E98,2),$M$3,$N$3)),"")</f>
        <v/>
      </c>
      <c r="AK98" s="69" t="str">
        <f aca="false">IF(ISBLANK($F98),"",$F98)</f>
        <v/>
      </c>
      <c r="AL98" s="48"/>
      <c r="AM98" s="0"/>
    </row>
    <row r="99" customFormat="false" ht="21.2" hidden="false" customHeight="true" outlineLevel="0" collapsed="false">
      <c r="A99" s="46"/>
      <c r="B99" s="61"/>
      <c r="C99" s="72"/>
      <c r="D99" s="72"/>
      <c r="E99" s="72"/>
      <c r="F99" s="65"/>
      <c r="G99" s="48"/>
      <c r="H99" s="12"/>
      <c r="I99" s="2"/>
      <c r="S99" s="2"/>
      <c r="W99" s="3"/>
      <c r="X99" s="2"/>
      <c r="AC99" s="3"/>
      <c r="AF99" s="46"/>
      <c r="AG99" s="56" t="str">
        <f aca="false">IF(ISBLANK($B99),"",$B99)</f>
        <v/>
      </c>
      <c r="AH99" s="67" t="str">
        <f aca="false">IF(ISNUMBER($AG99),IF(C99=SMALL($C99:$E99,1),$L$3,IF(C99=SMALL($C99:$E99,2),$M$3,$N$3)),"")</f>
        <v/>
      </c>
      <c r="AI99" s="67" t="str">
        <f aca="false">IF(ISNUMBER($AG99),IF(D99=SMALL($C99:$E99,1),$L$3,IF(D99=SMALL($C99:$E99,2),$M$3,$N$3)),"")</f>
        <v/>
      </c>
      <c r="AJ99" s="67" t="str">
        <f aca="false">IF(ISNUMBER($AG99),IF(E99=SMALL($C99:$E99,1),$L$3,IF(E99=SMALL($C99:$E99,2),$M$3,$N$3)),"")</f>
        <v/>
      </c>
      <c r="AK99" s="69" t="str">
        <f aca="false">IF(ISBLANK($F99),"",$F99)</f>
        <v/>
      </c>
      <c r="AL99" s="48"/>
      <c r="AM99" s="0"/>
    </row>
    <row r="100" customFormat="false" ht="21.2" hidden="false" customHeight="true" outlineLevel="0" collapsed="false">
      <c r="A100" s="46"/>
      <c r="B100" s="61"/>
      <c r="C100" s="72"/>
      <c r="D100" s="72"/>
      <c r="E100" s="72"/>
      <c r="F100" s="65"/>
      <c r="G100" s="48"/>
      <c r="H100" s="12"/>
      <c r="I100" s="2"/>
      <c r="S100" s="2"/>
      <c r="W100" s="3"/>
      <c r="X100" s="2"/>
      <c r="AC100" s="3"/>
      <c r="AF100" s="46"/>
      <c r="AG100" s="56" t="str">
        <f aca="false">IF(ISBLANK($B100),"",$B100)</f>
        <v/>
      </c>
      <c r="AH100" s="67" t="str">
        <f aca="false">IF(ISNUMBER($AG100),IF(C100=SMALL($C100:$E100,1),$L$3,IF(C100=SMALL($C100:$E100,2),$M$3,$N$3)),"")</f>
        <v/>
      </c>
      <c r="AI100" s="67" t="str">
        <f aca="false">IF(ISNUMBER($AG100),IF(D100=SMALL($C100:$E100,1),$L$3,IF(D100=SMALL($C100:$E100,2),$M$3,$N$3)),"")</f>
        <v/>
      </c>
      <c r="AJ100" s="67" t="str">
        <f aca="false">IF(ISNUMBER($AG100),IF(E100=SMALL($C100:$E100,1),$L$3,IF(E100=SMALL($C100:$E100,2),$M$3,$N$3)),"")</f>
        <v/>
      </c>
      <c r="AK100" s="69" t="str">
        <f aca="false">IF(ISBLANK($F100),"",$F100)</f>
        <v/>
      </c>
      <c r="AL100" s="48"/>
      <c r="AM100" s="0"/>
    </row>
    <row r="101" customFormat="false" ht="21.2" hidden="false" customHeight="true" outlineLevel="0" collapsed="false">
      <c r="A101" s="46"/>
      <c r="B101" s="61"/>
      <c r="C101" s="72"/>
      <c r="D101" s="72"/>
      <c r="E101" s="72"/>
      <c r="F101" s="65"/>
      <c r="G101" s="48"/>
      <c r="H101" s="12"/>
      <c r="I101" s="2"/>
      <c r="S101" s="2"/>
      <c r="W101" s="3"/>
      <c r="X101" s="2"/>
      <c r="AC101" s="3"/>
      <c r="AF101" s="46"/>
      <c r="AG101" s="56" t="str">
        <f aca="false">IF(ISBLANK($B101),"",$B101)</f>
        <v/>
      </c>
      <c r="AH101" s="67" t="str">
        <f aca="false">IF(ISNUMBER($AG101),IF(C101=SMALL($C101:$E101,1),$L$3,IF(C101=SMALL($C101:$E101,2),$M$3,$N$3)),"")</f>
        <v/>
      </c>
      <c r="AI101" s="67" t="str">
        <f aca="false">IF(ISNUMBER($AG101),IF(D101=SMALL($C101:$E101,1),$L$3,IF(D101=SMALL($C101:$E101,2),$M$3,$N$3)),"")</f>
        <v/>
      </c>
      <c r="AJ101" s="67" t="str">
        <f aca="false">IF(ISNUMBER($AG101),IF(E101=SMALL($C101:$E101,1),$L$3,IF(E101=SMALL($C101:$E101,2),$M$3,$N$3)),"")</f>
        <v/>
      </c>
      <c r="AK101" s="69" t="str">
        <f aca="false">IF(ISBLANK($F101),"",$F101)</f>
        <v/>
      </c>
      <c r="AL101" s="48"/>
      <c r="AM101" s="0"/>
    </row>
    <row r="102" customFormat="false" ht="21.2" hidden="false" customHeight="true" outlineLevel="0" collapsed="false">
      <c r="A102" s="46"/>
      <c r="B102" s="61"/>
      <c r="C102" s="72"/>
      <c r="D102" s="72"/>
      <c r="E102" s="72"/>
      <c r="F102" s="65"/>
      <c r="G102" s="48"/>
      <c r="H102" s="12"/>
      <c r="I102" s="2"/>
      <c r="S102" s="2"/>
      <c r="W102" s="3"/>
      <c r="X102" s="2"/>
      <c r="AC102" s="3"/>
      <c r="AF102" s="46"/>
      <c r="AG102" s="56" t="str">
        <f aca="false">IF(ISBLANK($B102),"",$B102)</f>
        <v/>
      </c>
      <c r="AH102" s="67" t="str">
        <f aca="false">IF(ISNUMBER($AG102),IF(C102=SMALL($C102:$E102,1),$L$3,IF(C102=SMALL($C102:$E102,2),$M$3,$N$3)),"")</f>
        <v/>
      </c>
      <c r="AI102" s="67" t="str">
        <f aca="false">IF(ISNUMBER($AG102),IF(D102=SMALL($C102:$E102,1),$L$3,IF(D102=SMALL($C102:$E102,2),$M$3,$N$3)),"")</f>
        <v/>
      </c>
      <c r="AJ102" s="67" t="str">
        <f aca="false">IF(ISNUMBER($AG102),IF(E102=SMALL($C102:$E102,1),$L$3,IF(E102=SMALL($C102:$E102,2),$M$3,$N$3)),"")</f>
        <v/>
      </c>
      <c r="AK102" s="69" t="str">
        <f aca="false">IF(ISBLANK($F102),"",$F102)</f>
        <v/>
      </c>
      <c r="AL102" s="48"/>
      <c r="AM102" s="0"/>
    </row>
    <row r="103" customFormat="false" ht="21.2" hidden="false" customHeight="true" outlineLevel="0" collapsed="false">
      <c r="A103" s="46"/>
      <c r="B103" s="61"/>
      <c r="C103" s="72"/>
      <c r="D103" s="72"/>
      <c r="E103" s="72"/>
      <c r="F103" s="65"/>
      <c r="G103" s="48"/>
      <c r="H103" s="12"/>
      <c r="I103" s="2"/>
      <c r="S103" s="2"/>
      <c r="W103" s="3"/>
      <c r="X103" s="2"/>
      <c r="AC103" s="3"/>
      <c r="AF103" s="46"/>
      <c r="AG103" s="56" t="str">
        <f aca="false">IF(ISBLANK($B103),"",$B103)</f>
        <v/>
      </c>
      <c r="AH103" s="67" t="str">
        <f aca="false">IF(ISNUMBER($AG103),IF(C103=SMALL($C103:$E103,1),$L$3,IF(C103=SMALL($C103:$E103,2),$M$3,$N$3)),"")</f>
        <v/>
      </c>
      <c r="AI103" s="67" t="str">
        <f aca="false">IF(ISNUMBER($AG103),IF(D103=SMALL($C103:$E103,1),$L$3,IF(D103=SMALL($C103:$E103,2),$M$3,$N$3)),"")</f>
        <v/>
      </c>
      <c r="AJ103" s="67" t="str">
        <f aca="false">IF(ISNUMBER($AG103),IF(E103=SMALL($C103:$E103,1),$L$3,IF(E103=SMALL($C103:$E103,2),$M$3,$N$3)),"")</f>
        <v/>
      </c>
      <c r="AK103" s="69" t="str">
        <f aca="false">IF(ISBLANK($F103),"",$F103)</f>
        <v/>
      </c>
      <c r="AL103" s="48"/>
      <c r="AM103" s="0"/>
    </row>
    <row r="104" customFormat="false" ht="21.2" hidden="false" customHeight="true" outlineLevel="0" collapsed="false">
      <c r="A104" s="46"/>
      <c r="B104" s="61"/>
      <c r="C104" s="72"/>
      <c r="D104" s="72"/>
      <c r="E104" s="72"/>
      <c r="F104" s="65"/>
      <c r="G104" s="48"/>
      <c r="H104" s="12"/>
      <c r="I104" s="2"/>
      <c r="S104" s="2"/>
      <c r="W104" s="3"/>
      <c r="X104" s="2"/>
      <c r="AC104" s="3"/>
      <c r="AF104" s="46"/>
      <c r="AG104" s="56" t="str">
        <f aca="false">IF(ISBLANK($B104),"",$B104)</f>
        <v/>
      </c>
      <c r="AH104" s="67" t="str">
        <f aca="false">IF(ISNUMBER($AG104),IF(C104=SMALL($C104:$E104,1),$L$3,IF(C104=SMALL($C104:$E104,2),$M$3,$N$3)),"")</f>
        <v/>
      </c>
      <c r="AI104" s="67" t="str">
        <f aca="false">IF(ISNUMBER($AG104),IF(D104=SMALL($C104:$E104,1),$L$3,IF(D104=SMALL($C104:$E104,2),$M$3,$N$3)),"")</f>
        <v/>
      </c>
      <c r="AJ104" s="67" t="str">
        <f aca="false">IF(ISNUMBER($AG104),IF(E104=SMALL($C104:$E104,1),$L$3,IF(E104=SMALL($C104:$E104,2),$M$3,$N$3)),"")</f>
        <v/>
      </c>
      <c r="AK104" s="69" t="str">
        <f aca="false">IF(ISBLANK($F104),"",$F104)</f>
        <v/>
      </c>
      <c r="AL104" s="48"/>
      <c r="AM104" s="0"/>
    </row>
    <row r="105" customFormat="false" ht="21.2" hidden="false" customHeight="true" outlineLevel="0" collapsed="false">
      <c r="A105" s="46"/>
      <c r="B105" s="61"/>
      <c r="C105" s="72"/>
      <c r="D105" s="72"/>
      <c r="E105" s="72"/>
      <c r="F105" s="65"/>
      <c r="G105" s="48"/>
      <c r="H105" s="12"/>
      <c r="I105" s="2"/>
      <c r="S105" s="2"/>
      <c r="W105" s="3"/>
      <c r="X105" s="2"/>
      <c r="AC105" s="3"/>
      <c r="AF105" s="46"/>
      <c r="AG105" s="56" t="str">
        <f aca="false">IF(ISBLANK($B105),"",$B105)</f>
        <v/>
      </c>
      <c r="AH105" s="67" t="str">
        <f aca="false">IF(ISNUMBER($AG105),IF(C105=SMALL($C105:$E105,1),$L$3,IF(C105=SMALL($C105:$E105,2),$M$3,$N$3)),"")</f>
        <v/>
      </c>
      <c r="AI105" s="67" t="str">
        <f aca="false">IF(ISNUMBER($AG105),IF(D105=SMALL($C105:$E105,1),$L$3,IF(D105=SMALL($C105:$E105,2),$M$3,$N$3)),"")</f>
        <v/>
      </c>
      <c r="AJ105" s="67" t="str">
        <f aca="false">IF(ISNUMBER($AG105),IF(E105=SMALL($C105:$E105,1),$L$3,IF(E105=SMALL($C105:$E105,2),$M$3,$N$3)),"")</f>
        <v/>
      </c>
      <c r="AK105" s="69" t="str">
        <f aca="false">IF(ISBLANK($F105),"",$F105)</f>
        <v/>
      </c>
      <c r="AL105" s="48"/>
      <c r="AM105" s="0"/>
    </row>
    <row r="106" customFormat="false" ht="21.2" hidden="false" customHeight="true" outlineLevel="0" collapsed="false">
      <c r="A106" s="46"/>
      <c r="B106" s="61"/>
      <c r="C106" s="72"/>
      <c r="D106" s="72"/>
      <c r="E106" s="72"/>
      <c r="F106" s="65"/>
      <c r="G106" s="48"/>
      <c r="H106" s="12"/>
      <c r="I106" s="2"/>
      <c r="S106" s="2"/>
      <c r="W106" s="3"/>
      <c r="X106" s="2"/>
      <c r="AC106" s="3"/>
      <c r="AF106" s="46"/>
      <c r="AG106" s="56" t="str">
        <f aca="false">IF(ISBLANK($B106),"",$B106)</f>
        <v/>
      </c>
      <c r="AH106" s="67" t="str">
        <f aca="false">IF(ISNUMBER($AG106),IF(C106=SMALL($C106:$E106,1),$L$3,IF(C106=SMALL($C106:$E106,2),$M$3,$N$3)),"")</f>
        <v/>
      </c>
      <c r="AI106" s="67" t="str">
        <f aca="false">IF(ISNUMBER($AG106),IF(D106=SMALL($C106:$E106,1),$L$3,IF(D106=SMALL($C106:$E106,2),$M$3,$N$3)),"")</f>
        <v/>
      </c>
      <c r="AJ106" s="67" t="str">
        <f aca="false">IF(ISNUMBER($AG106),IF(E106=SMALL($C106:$E106,1),$L$3,IF(E106=SMALL($C106:$E106,2),$M$3,$N$3)),"")</f>
        <v/>
      </c>
      <c r="AK106" s="69" t="str">
        <f aca="false">IF(ISBLANK($F106),"",$F106)</f>
        <v/>
      </c>
      <c r="AL106" s="48"/>
      <c r="AM106" s="0"/>
    </row>
    <row r="107" customFormat="false" ht="21.2" hidden="false" customHeight="true" outlineLevel="0" collapsed="false">
      <c r="A107" s="46"/>
      <c r="B107" s="61"/>
      <c r="C107" s="72"/>
      <c r="D107" s="72"/>
      <c r="E107" s="72"/>
      <c r="F107" s="65"/>
      <c r="G107" s="48"/>
      <c r="H107" s="12"/>
      <c r="I107" s="2"/>
      <c r="S107" s="2"/>
      <c r="W107" s="3"/>
      <c r="X107" s="2"/>
      <c r="AC107" s="3"/>
      <c r="AF107" s="46"/>
      <c r="AG107" s="56" t="str">
        <f aca="false">IF(ISBLANK($B107),"",$B107)</f>
        <v/>
      </c>
      <c r="AH107" s="67" t="str">
        <f aca="false">IF(ISNUMBER($AG107),IF(C107=SMALL($C107:$E107,1),$L$3,IF(C107=SMALL($C107:$E107,2),$M$3,$N$3)),"")</f>
        <v/>
      </c>
      <c r="AI107" s="67" t="str">
        <f aca="false">IF(ISNUMBER($AG107),IF(D107=SMALL($C107:$E107,1),$L$3,IF(D107=SMALL($C107:$E107,2),$M$3,$N$3)),"")</f>
        <v/>
      </c>
      <c r="AJ107" s="67" t="str">
        <f aca="false">IF(ISNUMBER($AG107),IF(E107=SMALL($C107:$E107,1),$L$3,IF(E107=SMALL($C107:$E107,2),$M$3,$N$3)),"")</f>
        <v/>
      </c>
      <c r="AK107" s="69" t="str">
        <f aca="false">IF(ISBLANK($F107),"",$F107)</f>
        <v/>
      </c>
      <c r="AL107" s="48"/>
      <c r="AM107" s="0"/>
    </row>
    <row r="108" customFormat="false" ht="21.2" hidden="false" customHeight="true" outlineLevel="0" collapsed="false">
      <c r="A108" s="46"/>
      <c r="B108" s="61"/>
      <c r="C108" s="72"/>
      <c r="D108" s="72"/>
      <c r="E108" s="72"/>
      <c r="F108" s="65"/>
      <c r="G108" s="48"/>
      <c r="H108" s="12"/>
      <c r="I108" s="2"/>
      <c r="S108" s="2"/>
      <c r="W108" s="3"/>
      <c r="X108" s="2"/>
      <c r="AC108" s="3"/>
      <c r="AF108" s="46"/>
      <c r="AG108" s="56" t="str">
        <f aca="false">IF(ISBLANK($B108),"",$B108)</f>
        <v/>
      </c>
      <c r="AH108" s="67" t="str">
        <f aca="false">IF(ISNUMBER($AG108),IF(C108=SMALL($C108:$E108,1),$L$3,IF(C108=SMALL($C108:$E108,2),$M$3,$N$3)),"")</f>
        <v/>
      </c>
      <c r="AI108" s="67" t="str">
        <f aca="false">IF(ISNUMBER($AG108),IF(D108=SMALL($C108:$E108,1),$L$3,IF(D108=SMALL($C108:$E108,2),$M$3,$N$3)),"")</f>
        <v/>
      </c>
      <c r="AJ108" s="67" t="str">
        <f aca="false">IF(ISNUMBER($AG108),IF(E108=SMALL($C108:$E108,1),$L$3,IF(E108=SMALL($C108:$E108,2),$M$3,$N$3)),"")</f>
        <v/>
      </c>
      <c r="AK108" s="69" t="str">
        <f aca="false">IF(ISBLANK($F108),"",$F108)</f>
        <v/>
      </c>
      <c r="AL108" s="48"/>
      <c r="AM108" s="0"/>
    </row>
    <row r="109" customFormat="false" ht="21.2" hidden="false" customHeight="true" outlineLevel="0" collapsed="false">
      <c r="A109" s="46"/>
      <c r="B109" s="61"/>
      <c r="C109" s="72"/>
      <c r="D109" s="72"/>
      <c r="E109" s="72"/>
      <c r="F109" s="65"/>
      <c r="G109" s="48"/>
      <c r="H109" s="12"/>
      <c r="I109" s="2"/>
      <c r="S109" s="2"/>
      <c r="W109" s="3"/>
      <c r="X109" s="2"/>
      <c r="AC109" s="3"/>
      <c r="AF109" s="46"/>
      <c r="AG109" s="56" t="str">
        <f aca="false">IF(ISBLANK($B109),"",$B109)</f>
        <v/>
      </c>
      <c r="AH109" s="67" t="str">
        <f aca="false">IF(ISNUMBER($AG109),IF(C109=SMALL($C109:$E109,1),$L$3,IF(C109=SMALL($C109:$E109,2),$M$3,$N$3)),"")</f>
        <v/>
      </c>
      <c r="AI109" s="67" t="str">
        <f aca="false">IF(ISNUMBER($AG109),IF(D109=SMALL($C109:$E109,1),$L$3,IF(D109=SMALL($C109:$E109,2),$M$3,$N$3)),"")</f>
        <v/>
      </c>
      <c r="AJ109" s="67" t="str">
        <f aca="false">IF(ISNUMBER($AG109),IF(E109=SMALL($C109:$E109,1),$L$3,IF(E109=SMALL($C109:$E109,2),$M$3,$N$3)),"")</f>
        <v/>
      </c>
      <c r="AK109" s="69" t="str">
        <f aca="false">IF(ISBLANK($F109),"",$F109)</f>
        <v/>
      </c>
      <c r="AL109" s="48"/>
      <c r="AM109" s="0"/>
    </row>
    <row r="110" customFormat="false" ht="21.2" hidden="false" customHeight="true" outlineLevel="0" collapsed="false">
      <c r="A110" s="46"/>
      <c r="B110" s="61"/>
      <c r="C110" s="72"/>
      <c r="D110" s="72"/>
      <c r="E110" s="72"/>
      <c r="F110" s="65"/>
      <c r="G110" s="48"/>
      <c r="H110" s="12"/>
      <c r="I110" s="2"/>
      <c r="S110" s="2"/>
      <c r="W110" s="3"/>
      <c r="X110" s="2"/>
      <c r="AC110" s="3"/>
      <c r="AF110" s="46"/>
      <c r="AG110" s="56" t="str">
        <f aca="false">IF(ISBLANK($B110),"",$B110)</f>
        <v/>
      </c>
      <c r="AH110" s="67" t="str">
        <f aca="false">IF(ISNUMBER($AG110),IF(C110=SMALL($C110:$E110,1),$L$3,IF(C110=SMALL($C110:$E110,2),$M$3,$N$3)),"")</f>
        <v/>
      </c>
      <c r="AI110" s="67" t="str">
        <f aca="false">IF(ISNUMBER($AG110),IF(D110=SMALL($C110:$E110,1),$L$3,IF(D110=SMALL($C110:$E110,2),$M$3,$N$3)),"")</f>
        <v/>
      </c>
      <c r="AJ110" s="67" t="str">
        <f aca="false">IF(ISNUMBER($AG110),IF(E110=SMALL($C110:$E110,1),$L$3,IF(E110=SMALL($C110:$E110,2),$M$3,$N$3)),"")</f>
        <v/>
      </c>
      <c r="AK110" s="69" t="str">
        <f aca="false">IF(ISBLANK($F110),"",$F110)</f>
        <v/>
      </c>
      <c r="AL110" s="48"/>
      <c r="AM110" s="0"/>
    </row>
    <row r="111" customFormat="false" ht="21.2" hidden="false" customHeight="true" outlineLevel="0" collapsed="false">
      <c r="A111" s="46"/>
      <c r="B111" s="61"/>
      <c r="C111" s="72"/>
      <c r="D111" s="72"/>
      <c r="E111" s="72"/>
      <c r="F111" s="65"/>
      <c r="G111" s="48"/>
      <c r="H111" s="12"/>
      <c r="I111" s="2"/>
      <c r="S111" s="2"/>
      <c r="W111" s="3"/>
      <c r="X111" s="2"/>
      <c r="AC111" s="3"/>
      <c r="AF111" s="46"/>
      <c r="AG111" s="56" t="str">
        <f aca="false">IF(ISBLANK($B111),"",$B111)</f>
        <v/>
      </c>
      <c r="AH111" s="67" t="str">
        <f aca="false">IF(ISNUMBER($AG111),IF(C111=SMALL($C111:$E111,1),$L$3,IF(C111=SMALL($C111:$E111,2),$M$3,$N$3)),"")</f>
        <v/>
      </c>
      <c r="AI111" s="67" t="str">
        <f aca="false">IF(ISNUMBER($AG111),IF(D111=SMALL($C111:$E111,1),$L$3,IF(D111=SMALL($C111:$E111,2),$M$3,$N$3)),"")</f>
        <v/>
      </c>
      <c r="AJ111" s="67" t="str">
        <f aca="false">IF(ISNUMBER($AG111),IF(E111=SMALL($C111:$E111,1),$L$3,IF(E111=SMALL($C111:$E111,2),$M$3,$N$3)),"")</f>
        <v/>
      </c>
      <c r="AK111" s="69" t="str">
        <f aca="false">IF(ISBLANK($F111),"",$F111)</f>
        <v/>
      </c>
      <c r="AL111" s="48"/>
      <c r="AM111" s="0"/>
    </row>
    <row r="112" customFormat="false" ht="21.2" hidden="false" customHeight="true" outlineLevel="0" collapsed="false">
      <c r="A112" s="46"/>
      <c r="B112" s="61"/>
      <c r="C112" s="72"/>
      <c r="D112" s="72"/>
      <c r="E112" s="72"/>
      <c r="F112" s="65"/>
      <c r="G112" s="48"/>
      <c r="H112" s="12"/>
      <c r="I112" s="2"/>
      <c r="S112" s="2"/>
      <c r="W112" s="3"/>
      <c r="X112" s="2"/>
      <c r="AC112" s="3"/>
      <c r="AF112" s="46"/>
      <c r="AG112" s="56" t="str">
        <f aca="false">IF(ISBLANK($B112),"",$B112)</f>
        <v/>
      </c>
      <c r="AH112" s="67" t="str">
        <f aca="false">IF(ISNUMBER($AG112),IF(C112=SMALL($C112:$E112,1),$L$3,IF(C112=SMALL($C112:$E112,2),$M$3,$N$3)),"")</f>
        <v/>
      </c>
      <c r="AI112" s="67" t="str">
        <f aca="false">IF(ISNUMBER($AG112),IF(D112=SMALL($C112:$E112,1),$L$3,IF(D112=SMALL($C112:$E112,2),$M$3,$N$3)),"")</f>
        <v/>
      </c>
      <c r="AJ112" s="67" t="str">
        <f aca="false">IF(ISNUMBER($AG112),IF(E112=SMALL($C112:$E112,1),$L$3,IF(E112=SMALL($C112:$E112,2),$M$3,$N$3)),"")</f>
        <v/>
      </c>
      <c r="AK112" s="69" t="str">
        <f aca="false">IF(ISBLANK($F112),"",$F112)</f>
        <v/>
      </c>
      <c r="AL112" s="48"/>
      <c r="AM112" s="0"/>
    </row>
    <row r="113" customFormat="false" ht="21.2" hidden="false" customHeight="true" outlineLevel="0" collapsed="false">
      <c r="A113" s="46"/>
      <c r="B113" s="61"/>
      <c r="C113" s="72"/>
      <c r="D113" s="72"/>
      <c r="E113" s="72"/>
      <c r="F113" s="65"/>
      <c r="G113" s="48"/>
      <c r="H113" s="12"/>
      <c r="I113" s="2"/>
      <c r="S113" s="2"/>
      <c r="W113" s="3"/>
      <c r="X113" s="2"/>
      <c r="AC113" s="3"/>
      <c r="AF113" s="46"/>
      <c r="AG113" s="56" t="str">
        <f aca="false">IF(ISBLANK($B113),"",$B113)</f>
        <v/>
      </c>
      <c r="AH113" s="67" t="str">
        <f aca="false">IF(ISNUMBER($AG113),IF(C113=SMALL($C113:$E113,1),$L$3,IF(C113=SMALL($C113:$E113,2),$M$3,$N$3)),"")</f>
        <v/>
      </c>
      <c r="AI113" s="67" t="str">
        <f aca="false">IF(ISNUMBER($AG113),IF(D113=SMALL($C113:$E113,1),$L$3,IF(D113=SMALL($C113:$E113,2),$M$3,$N$3)),"")</f>
        <v/>
      </c>
      <c r="AJ113" s="67" t="str">
        <f aca="false">IF(ISNUMBER($AG113),IF(E113=SMALL($C113:$E113,1),$L$3,IF(E113=SMALL($C113:$E113,2),$M$3,$N$3)),"")</f>
        <v/>
      </c>
      <c r="AK113" s="69" t="str">
        <f aca="false">IF(ISBLANK($F113),"",$F113)</f>
        <v/>
      </c>
      <c r="AL113" s="48"/>
      <c r="AM113" s="0"/>
    </row>
    <row r="114" customFormat="false" ht="21.2" hidden="false" customHeight="true" outlineLevel="0" collapsed="false">
      <c r="A114" s="46"/>
      <c r="B114" s="61"/>
      <c r="C114" s="72"/>
      <c r="D114" s="72"/>
      <c r="E114" s="72"/>
      <c r="F114" s="65"/>
      <c r="G114" s="48"/>
      <c r="H114" s="12"/>
      <c r="I114" s="2"/>
      <c r="S114" s="2"/>
      <c r="W114" s="3"/>
      <c r="X114" s="2"/>
      <c r="AC114" s="3"/>
      <c r="AF114" s="46"/>
      <c r="AG114" s="56" t="str">
        <f aca="false">IF(ISBLANK($B114),"",$B114)</f>
        <v/>
      </c>
      <c r="AH114" s="67" t="str">
        <f aca="false">IF(ISNUMBER($AG114),IF(C114=SMALL($C114:$E114,1),$L$3,IF(C114=SMALL($C114:$E114,2),$M$3,$N$3)),"")</f>
        <v/>
      </c>
      <c r="AI114" s="67" t="str">
        <f aca="false">IF(ISNUMBER($AG114),IF(D114=SMALL($C114:$E114,1),$L$3,IF(D114=SMALL($C114:$E114,2),$M$3,$N$3)),"")</f>
        <v/>
      </c>
      <c r="AJ114" s="67" t="str">
        <f aca="false">IF(ISNUMBER($AG114),IF(E114=SMALL($C114:$E114,1),$L$3,IF(E114=SMALL($C114:$E114,2),$M$3,$N$3)),"")</f>
        <v/>
      </c>
      <c r="AK114" s="69" t="str">
        <f aca="false">IF(ISBLANK($F114),"",$F114)</f>
        <v/>
      </c>
      <c r="AL114" s="48"/>
      <c r="AM114" s="0"/>
    </row>
    <row r="115" customFormat="false" ht="21.2" hidden="false" customHeight="true" outlineLevel="0" collapsed="false">
      <c r="A115" s="46"/>
      <c r="B115" s="61"/>
      <c r="C115" s="72"/>
      <c r="D115" s="72"/>
      <c r="E115" s="72"/>
      <c r="F115" s="65"/>
      <c r="G115" s="48"/>
      <c r="H115" s="12"/>
      <c r="I115" s="2"/>
      <c r="S115" s="2"/>
      <c r="W115" s="3"/>
      <c r="X115" s="2"/>
      <c r="AC115" s="3"/>
      <c r="AF115" s="46"/>
      <c r="AG115" s="56" t="str">
        <f aca="false">IF(ISBLANK($B115),"",$B115)</f>
        <v/>
      </c>
      <c r="AH115" s="67" t="str">
        <f aca="false">IF(ISNUMBER($AG115),IF(C115=SMALL($C115:$E115,1),$L$3,IF(C115=SMALL($C115:$E115,2),$M$3,$N$3)),"")</f>
        <v/>
      </c>
      <c r="AI115" s="67" t="str">
        <f aca="false">IF(ISNUMBER($AG115),IF(D115=SMALL($C115:$E115,1),$L$3,IF(D115=SMALL($C115:$E115,2),$M$3,$N$3)),"")</f>
        <v/>
      </c>
      <c r="AJ115" s="67" t="str">
        <f aca="false">IF(ISNUMBER($AG115),IF(E115=SMALL($C115:$E115,1),$L$3,IF(E115=SMALL($C115:$E115,2),$M$3,$N$3)),"")</f>
        <v/>
      </c>
      <c r="AK115" s="69" t="str">
        <f aca="false">IF(ISBLANK($F115),"",$F115)</f>
        <v/>
      </c>
      <c r="AL115" s="48"/>
      <c r="AM115" s="0"/>
    </row>
    <row r="116" customFormat="false" ht="21.2" hidden="false" customHeight="true" outlineLevel="0" collapsed="false">
      <c r="A116" s="46"/>
      <c r="B116" s="61"/>
      <c r="C116" s="72"/>
      <c r="D116" s="72"/>
      <c r="E116" s="72"/>
      <c r="F116" s="65"/>
      <c r="G116" s="48"/>
      <c r="H116" s="12"/>
      <c r="I116" s="2"/>
      <c r="S116" s="2"/>
      <c r="W116" s="3"/>
      <c r="X116" s="2"/>
      <c r="AC116" s="3"/>
      <c r="AF116" s="46"/>
      <c r="AG116" s="56" t="str">
        <f aca="false">IF(ISBLANK($B116),"",$B116)</f>
        <v/>
      </c>
      <c r="AH116" s="67" t="str">
        <f aca="false">IF(ISNUMBER($AG116),IF(C116=SMALL($C116:$E116,1),$L$3,IF(C116=SMALL($C116:$E116,2),$M$3,$N$3)),"")</f>
        <v/>
      </c>
      <c r="AI116" s="67" t="str">
        <f aca="false">IF(ISNUMBER($AG116),IF(D116=SMALL($C116:$E116,1),$L$3,IF(D116=SMALL($C116:$E116,2),$M$3,$N$3)),"")</f>
        <v/>
      </c>
      <c r="AJ116" s="67" t="str">
        <f aca="false">IF(ISNUMBER($AG116),IF(E116=SMALL($C116:$E116,1),$L$3,IF(E116=SMALL($C116:$E116,2),$M$3,$N$3)),"")</f>
        <v/>
      </c>
      <c r="AK116" s="69" t="str">
        <f aca="false">IF(ISBLANK($F116),"",$F116)</f>
        <v/>
      </c>
      <c r="AL116" s="48"/>
      <c r="AM116" s="0"/>
    </row>
    <row r="117" customFormat="false" ht="21.2" hidden="false" customHeight="true" outlineLevel="0" collapsed="false">
      <c r="A117" s="46"/>
      <c r="B117" s="61"/>
      <c r="C117" s="72"/>
      <c r="D117" s="72"/>
      <c r="E117" s="72"/>
      <c r="F117" s="65"/>
      <c r="G117" s="48"/>
      <c r="H117" s="12"/>
      <c r="I117" s="2"/>
      <c r="S117" s="2"/>
      <c r="W117" s="3"/>
      <c r="X117" s="2"/>
      <c r="AC117" s="3"/>
      <c r="AF117" s="46"/>
      <c r="AG117" s="56" t="str">
        <f aca="false">IF(ISBLANK($B117),"",$B117)</f>
        <v/>
      </c>
      <c r="AH117" s="67" t="str">
        <f aca="false">IF(ISNUMBER($AG117),IF(C117=SMALL($C117:$E117,1),$L$3,IF(C117=SMALL($C117:$E117,2),$M$3,$N$3)),"")</f>
        <v/>
      </c>
      <c r="AI117" s="67" t="str">
        <f aca="false">IF(ISNUMBER($AG117),IF(D117=SMALL($C117:$E117,1),$L$3,IF(D117=SMALL($C117:$E117,2),$M$3,$N$3)),"")</f>
        <v/>
      </c>
      <c r="AJ117" s="67" t="str">
        <f aca="false">IF(ISNUMBER($AG117),IF(E117=SMALL($C117:$E117,1),$L$3,IF(E117=SMALL($C117:$E117,2),$M$3,$N$3)),"")</f>
        <v/>
      </c>
      <c r="AK117" s="69" t="str">
        <f aca="false">IF(ISBLANK($F117),"",$F117)</f>
        <v/>
      </c>
      <c r="AL117" s="48"/>
      <c r="AM117" s="0"/>
    </row>
    <row r="118" customFormat="false" ht="21.2" hidden="false" customHeight="true" outlineLevel="0" collapsed="false">
      <c r="A118" s="46"/>
      <c r="B118" s="61"/>
      <c r="C118" s="72"/>
      <c r="D118" s="72"/>
      <c r="E118" s="72"/>
      <c r="F118" s="65"/>
      <c r="G118" s="48"/>
      <c r="H118" s="12"/>
      <c r="I118" s="2"/>
      <c r="S118" s="2"/>
      <c r="W118" s="3"/>
      <c r="X118" s="2"/>
      <c r="AC118" s="3"/>
      <c r="AF118" s="46"/>
      <c r="AG118" s="56" t="str">
        <f aca="false">IF(ISBLANK($B118),"",$B118)</f>
        <v/>
      </c>
      <c r="AH118" s="67" t="str">
        <f aca="false">IF(ISNUMBER($AG118),IF(C118=SMALL($C118:$E118,1),$L$3,IF(C118=SMALL($C118:$E118,2),$M$3,$N$3)),"")</f>
        <v/>
      </c>
      <c r="AI118" s="67" t="str">
        <f aca="false">IF(ISNUMBER($AG118),IF(D118=SMALL($C118:$E118,1),$L$3,IF(D118=SMALL($C118:$E118,2),$M$3,$N$3)),"")</f>
        <v/>
      </c>
      <c r="AJ118" s="67" t="str">
        <f aca="false">IF(ISNUMBER($AG118),IF(E118=SMALL($C118:$E118,1),$L$3,IF(E118=SMALL($C118:$E118,2),$M$3,$N$3)),"")</f>
        <v/>
      </c>
      <c r="AK118" s="69" t="str">
        <f aca="false">IF(ISBLANK($F118),"",$F118)</f>
        <v/>
      </c>
      <c r="AL118" s="48"/>
      <c r="AM118" s="0"/>
    </row>
    <row r="119" customFormat="false" ht="21.2" hidden="false" customHeight="true" outlineLevel="0" collapsed="false">
      <c r="A119" s="46"/>
      <c r="B119" s="61"/>
      <c r="C119" s="72"/>
      <c r="D119" s="72"/>
      <c r="E119" s="72"/>
      <c r="F119" s="65"/>
      <c r="G119" s="48"/>
      <c r="H119" s="12"/>
      <c r="I119" s="2"/>
      <c r="S119" s="2"/>
      <c r="W119" s="3"/>
      <c r="X119" s="2"/>
      <c r="AC119" s="3"/>
      <c r="AF119" s="46"/>
      <c r="AG119" s="56" t="str">
        <f aca="false">IF(ISBLANK($B119),"",$B119)</f>
        <v/>
      </c>
      <c r="AH119" s="67" t="str">
        <f aca="false">IF(ISNUMBER($AG119),IF(C119=SMALL($C119:$E119,1),$L$3,IF(C119=SMALL($C119:$E119,2),$M$3,$N$3)),"")</f>
        <v/>
      </c>
      <c r="AI119" s="67" t="str">
        <f aca="false">IF(ISNUMBER($AG119),IF(D119=SMALL($C119:$E119,1),$L$3,IF(D119=SMALL($C119:$E119,2),$M$3,$N$3)),"")</f>
        <v/>
      </c>
      <c r="AJ119" s="67" t="str">
        <f aca="false">IF(ISNUMBER($AG119),IF(E119=SMALL($C119:$E119,1),$L$3,IF(E119=SMALL($C119:$E119,2),$M$3,$N$3)),"")</f>
        <v/>
      </c>
      <c r="AK119" s="69" t="str">
        <f aca="false">IF(ISBLANK($F119),"",$F119)</f>
        <v/>
      </c>
      <c r="AL119" s="48"/>
      <c r="AM119" s="0"/>
    </row>
    <row r="120" customFormat="false" ht="21.2" hidden="false" customHeight="true" outlineLevel="0" collapsed="false">
      <c r="A120" s="46"/>
      <c r="B120" s="61"/>
      <c r="C120" s="72"/>
      <c r="D120" s="72"/>
      <c r="E120" s="72"/>
      <c r="F120" s="65"/>
      <c r="G120" s="48"/>
      <c r="H120" s="12"/>
      <c r="I120" s="2"/>
      <c r="S120" s="2"/>
      <c r="W120" s="3"/>
      <c r="X120" s="2"/>
      <c r="AC120" s="3"/>
      <c r="AF120" s="46"/>
      <c r="AG120" s="56" t="str">
        <f aca="false">IF(ISBLANK($B120),"",$B120)</f>
        <v/>
      </c>
      <c r="AH120" s="67" t="str">
        <f aca="false">IF(ISNUMBER($AG120),IF(C120=SMALL($C120:$E120,1),$L$3,IF(C120=SMALL($C120:$E120,2),$M$3,$N$3)),"")</f>
        <v/>
      </c>
      <c r="AI120" s="67" t="str">
        <f aca="false">IF(ISNUMBER($AG120),IF(D120=SMALL($C120:$E120,1),$L$3,IF(D120=SMALL($C120:$E120,2),$M$3,$N$3)),"")</f>
        <v/>
      </c>
      <c r="AJ120" s="67" t="str">
        <f aca="false">IF(ISNUMBER($AG120),IF(E120=SMALL($C120:$E120,1),$L$3,IF(E120=SMALL($C120:$E120,2),$M$3,$N$3)),"")</f>
        <v/>
      </c>
      <c r="AK120" s="69" t="str">
        <f aca="false">IF(ISBLANK($F120),"",$F120)</f>
        <v/>
      </c>
      <c r="AL120" s="48"/>
      <c r="AM120" s="0"/>
    </row>
    <row r="121" customFormat="false" ht="21.2" hidden="false" customHeight="true" outlineLevel="0" collapsed="false">
      <c r="A121" s="46"/>
      <c r="B121" s="61"/>
      <c r="C121" s="72"/>
      <c r="D121" s="72"/>
      <c r="E121" s="72"/>
      <c r="F121" s="65"/>
      <c r="G121" s="48"/>
      <c r="H121" s="12"/>
      <c r="I121" s="2"/>
      <c r="S121" s="2"/>
      <c r="W121" s="3"/>
      <c r="X121" s="2"/>
      <c r="AC121" s="3"/>
      <c r="AF121" s="46"/>
      <c r="AG121" s="56" t="str">
        <f aca="false">IF(ISBLANK($B121),"",$B121)</f>
        <v/>
      </c>
      <c r="AH121" s="67" t="str">
        <f aca="false">IF(ISNUMBER($AG121),IF(C121=SMALL($C121:$E121,1),$L$3,IF(C121=SMALL($C121:$E121,2),$M$3,$N$3)),"")</f>
        <v/>
      </c>
      <c r="AI121" s="67" t="str">
        <f aca="false">IF(ISNUMBER($AG121),IF(D121=SMALL($C121:$E121,1),$L$3,IF(D121=SMALL($C121:$E121,2),$M$3,$N$3)),"")</f>
        <v/>
      </c>
      <c r="AJ121" s="67" t="str">
        <f aca="false">IF(ISNUMBER($AG121),IF(E121=SMALL($C121:$E121,1),$L$3,IF(E121=SMALL($C121:$E121,2),$M$3,$N$3)),"")</f>
        <v/>
      </c>
      <c r="AK121" s="69" t="str">
        <f aca="false">IF(ISBLANK($F121),"",$F121)</f>
        <v/>
      </c>
      <c r="AL121" s="48"/>
      <c r="AM121" s="0"/>
    </row>
    <row r="122" customFormat="false" ht="21.2" hidden="false" customHeight="true" outlineLevel="0" collapsed="false">
      <c r="A122" s="46"/>
      <c r="B122" s="61"/>
      <c r="C122" s="72"/>
      <c r="D122" s="72"/>
      <c r="E122" s="72"/>
      <c r="F122" s="65"/>
      <c r="G122" s="48"/>
      <c r="H122" s="12"/>
      <c r="I122" s="2"/>
      <c r="S122" s="2"/>
      <c r="W122" s="3"/>
      <c r="X122" s="2"/>
      <c r="AC122" s="3"/>
      <c r="AF122" s="46"/>
      <c r="AG122" s="56" t="str">
        <f aca="false">IF(ISBLANK($B122),"",$B122)</f>
        <v/>
      </c>
      <c r="AH122" s="67" t="str">
        <f aca="false">IF(ISNUMBER($AG122),IF(C122=SMALL($C122:$E122,1),$L$3,IF(C122=SMALL($C122:$E122,2),$M$3,$N$3)),"")</f>
        <v/>
      </c>
      <c r="AI122" s="67" t="str">
        <f aca="false">IF(ISNUMBER($AG122),IF(D122=SMALL($C122:$E122,1),$L$3,IF(D122=SMALL($C122:$E122,2),$M$3,$N$3)),"")</f>
        <v/>
      </c>
      <c r="AJ122" s="67" t="str">
        <f aca="false">IF(ISNUMBER($AG122),IF(E122=SMALL($C122:$E122,1),$L$3,IF(E122=SMALL($C122:$E122,2),$M$3,$N$3)),"")</f>
        <v/>
      </c>
      <c r="AK122" s="69" t="str">
        <f aca="false">IF(ISBLANK($F122),"",$F122)</f>
        <v/>
      </c>
      <c r="AL122" s="48"/>
      <c r="AM122" s="0"/>
    </row>
    <row r="123" customFormat="false" ht="21.2" hidden="false" customHeight="true" outlineLevel="0" collapsed="false">
      <c r="A123" s="46"/>
      <c r="B123" s="61"/>
      <c r="C123" s="72"/>
      <c r="D123" s="72"/>
      <c r="E123" s="72"/>
      <c r="F123" s="65"/>
      <c r="G123" s="48"/>
      <c r="H123" s="12"/>
      <c r="I123" s="2"/>
      <c r="S123" s="2"/>
      <c r="W123" s="3"/>
      <c r="X123" s="2"/>
      <c r="AC123" s="3"/>
      <c r="AF123" s="46"/>
      <c r="AG123" s="56" t="str">
        <f aca="false">IF(ISBLANK($B123),"",$B123)</f>
        <v/>
      </c>
      <c r="AH123" s="67" t="str">
        <f aca="false">IF(ISNUMBER($AG123),IF(C123=SMALL($C123:$E123,1),$L$3,IF(C123=SMALL($C123:$E123,2),$M$3,$N$3)),"")</f>
        <v/>
      </c>
      <c r="AI123" s="67" t="str">
        <f aca="false">IF(ISNUMBER($AG123),IF(D123=SMALL($C123:$E123,1),$L$3,IF(D123=SMALL($C123:$E123,2),$M$3,$N$3)),"")</f>
        <v/>
      </c>
      <c r="AJ123" s="67" t="str">
        <f aca="false">IF(ISNUMBER($AG123),IF(E123=SMALL($C123:$E123,1),$L$3,IF(E123=SMALL($C123:$E123,2),$M$3,$N$3)),"")</f>
        <v/>
      </c>
      <c r="AK123" s="69" t="str">
        <f aca="false">IF(ISBLANK($F123),"",$F123)</f>
        <v/>
      </c>
      <c r="AL123" s="48"/>
      <c r="AM123" s="0"/>
    </row>
    <row r="124" customFormat="false" ht="21.2" hidden="false" customHeight="true" outlineLevel="0" collapsed="false">
      <c r="A124" s="46"/>
      <c r="B124" s="61"/>
      <c r="C124" s="72"/>
      <c r="D124" s="72"/>
      <c r="E124" s="72"/>
      <c r="F124" s="65"/>
      <c r="G124" s="48"/>
      <c r="H124" s="12"/>
      <c r="I124" s="2"/>
      <c r="S124" s="2"/>
      <c r="W124" s="3"/>
      <c r="X124" s="2"/>
      <c r="AC124" s="3"/>
      <c r="AF124" s="46"/>
      <c r="AG124" s="56" t="str">
        <f aca="false">IF(ISBLANK($B124),"",$B124)</f>
        <v/>
      </c>
      <c r="AH124" s="67" t="str">
        <f aca="false">IF(ISNUMBER($AG124),IF(C124=SMALL($C124:$E124,1),$L$3,IF(C124=SMALL($C124:$E124,2),$M$3,$N$3)),"")</f>
        <v/>
      </c>
      <c r="AI124" s="67" t="str">
        <f aca="false">IF(ISNUMBER($AG124),IF(D124=SMALL($C124:$E124,1),$L$3,IF(D124=SMALL($C124:$E124,2),$M$3,$N$3)),"")</f>
        <v/>
      </c>
      <c r="AJ124" s="67" t="str">
        <f aca="false">IF(ISNUMBER($AG124),IF(E124=SMALL($C124:$E124,1),$L$3,IF(E124=SMALL($C124:$E124,2),$M$3,$N$3)),"")</f>
        <v/>
      </c>
      <c r="AK124" s="69" t="str">
        <f aca="false">IF(ISBLANK($F124),"",$F124)</f>
        <v/>
      </c>
      <c r="AL124" s="48"/>
      <c r="AM124" s="0"/>
    </row>
    <row r="125" customFormat="false" ht="21.2" hidden="false" customHeight="true" outlineLevel="0" collapsed="false">
      <c r="A125" s="46"/>
      <c r="B125" s="61"/>
      <c r="C125" s="72"/>
      <c r="D125" s="72"/>
      <c r="E125" s="72"/>
      <c r="F125" s="65"/>
      <c r="G125" s="48"/>
      <c r="H125" s="12"/>
      <c r="I125" s="2"/>
      <c r="S125" s="2"/>
      <c r="W125" s="3"/>
      <c r="X125" s="2"/>
      <c r="AC125" s="3"/>
      <c r="AF125" s="46"/>
      <c r="AG125" s="56" t="str">
        <f aca="false">IF(ISBLANK($B125),"",$B125)</f>
        <v/>
      </c>
      <c r="AH125" s="67" t="str">
        <f aca="false">IF(ISNUMBER($AG125),IF(C125=SMALL($C125:$E125,1),$L$3,IF(C125=SMALL($C125:$E125,2),$M$3,$N$3)),"")</f>
        <v/>
      </c>
      <c r="AI125" s="67" t="str">
        <f aca="false">IF(ISNUMBER($AG125),IF(D125=SMALL($C125:$E125,1),$L$3,IF(D125=SMALL($C125:$E125,2),$M$3,$N$3)),"")</f>
        <v/>
      </c>
      <c r="AJ125" s="67" t="str">
        <f aca="false">IF(ISNUMBER($AG125),IF(E125=SMALL($C125:$E125,1),$L$3,IF(E125=SMALL($C125:$E125,2),$M$3,$N$3)),"")</f>
        <v/>
      </c>
      <c r="AK125" s="69" t="str">
        <f aca="false">IF(ISBLANK($F125),"",$F125)</f>
        <v/>
      </c>
      <c r="AL125" s="48"/>
      <c r="AM125" s="0"/>
    </row>
    <row r="126" customFormat="false" ht="21.2" hidden="false" customHeight="true" outlineLevel="0" collapsed="false">
      <c r="A126" s="46"/>
      <c r="B126" s="61"/>
      <c r="C126" s="72"/>
      <c r="D126" s="72"/>
      <c r="E126" s="72"/>
      <c r="F126" s="65"/>
      <c r="G126" s="48"/>
      <c r="H126" s="12"/>
      <c r="I126" s="2"/>
      <c r="S126" s="2"/>
      <c r="W126" s="3"/>
      <c r="X126" s="2"/>
      <c r="AC126" s="3"/>
      <c r="AF126" s="46"/>
      <c r="AG126" s="56" t="str">
        <f aca="false">IF(ISBLANK($B126),"",$B126)</f>
        <v/>
      </c>
      <c r="AH126" s="67" t="str">
        <f aca="false">IF(ISNUMBER($AG126),IF(C126=SMALL($C126:$E126,1),$L$3,IF(C126=SMALL($C126:$E126,2),$M$3,$N$3)),"")</f>
        <v/>
      </c>
      <c r="AI126" s="67" t="str">
        <f aca="false">IF(ISNUMBER($AG126),IF(D126=SMALL($C126:$E126,1),$L$3,IF(D126=SMALL($C126:$E126,2),$M$3,$N$3)),"")</f>
        <v/>
      </c>
      <c r="AJ126" s="67" t="str">
        <f aca="false">IF(ISNUMBER($AG126),IF(E126=SMALL($C126:$E126,1),$L$3,IF(E126=SMALL($C126:$E126,2),$M$3,$N$3)),"")</f>
        <v/>
      </c>
      <c r="AK126" s="69" t="str">
        <f aca="false">IF(ISBLANK($F126),"",$F126)</f>
        <v/>
      </c>
      <c r="AL126" s="48"/>
      <c r="AM126" s="0"/>
    </row>
    <row r="127" customFormat="false" ht="21.2" hidden="false" customHeight="true" outlineLevel="0" collapsed="false">
      <c r="A127" s="46"/>
      <c r="B127" s="61"/>
      <c r="C127" s="72"/>
      <c r="D127" s="72"/>
      <c r="E127" s="72"/>
      <c r="F127" s="65"/>
      <c r="G127" s="48"/>
      <c r="H127" s="12"/>
      <c r="I127" s="2"/>
      <c r="S127" s="2"/>
      <c r="W127" s="3"/>
      <c r="X127" s="2"/>
      <c r="AC127" s="3"/>
      <c r="AF127" s="46"/>
      <c r="AG127" s="56" t="str">
        <f aca="false">IF(ISBLANK($B127),"",$B127)</f>
        <v/>
      </c>
      <c r="AH127" s="67" t="str">
        <f aca="false">IF(ISNUMBER($AG127),IF(C127=SMALL($C127:$E127,1),$L$3,IF(C127=SMALL($C127:$E127,2),$M$3,$N$3)),"")</f>
        <v/>
      </c>
      <c r="AI127" s="67" t="str">
        <f aca="false">IF(ISNUMBER($AG127),IF(D127=SMALL($C127:$E127,1),$L$3,IF(D127=SMALL($C127:$E127,2),$M$3,$N$3)),"")</f>
        <v/>
      </c>
      <c r="AJ127" s="67" t="str">
        <f aca="false">IF(ISNUMBER($AG127),IF(E127=SMALL($C127:$E127,1),$L$3,IF(E127=SMALL($C127:$E127,2),$M$3,$N$3)),"")</f>
        <v/>
      </c>
      <c r="AK127" s="69" t="str">
        <f aca="false">IF(ISBLANK($F127),"",$F127)</f>
        <v/>
      </c>
      <c r="AL127" s="48"/>
      <c r="AM127" s="0"/>
    </row>
    <row r="128" customFormat="false" ht="21.2" hidden="false" customHeight="true" outlineLevel="0" collapsed="false">
      <c r="A128" s="46"/>
      <c r="B128" s="61"/>
      <c r="C128" s="72"/>
      <c r="D128" s="72"/>
      <c r="E128" s="72"/>
      <c r="F128" s="65"/>
      <c r="G128" s="48"/>
      <c r="H128" s="12"/>
      <c r="I128" s="2"/>
      <c r="S128" s="2"/>
      <c r="W128" s="3"/>
      <c r="X128" s="2"/>
      <c r="AC128" s="3"/>
      <c r="AF128" s="46"/>
      <c r="AG128" s="56" t="str">
        <f aca="false">IF(ISBLANK($B128),"",$B128)</f>
        <v/>
      </c>
      <c r="AH128" s="67" t="str">
        <f aca="false">IF(ISNUMBER($AG128),IF(C128=SMALL($C128:$E128,1),$L$3,IF(C128=SMALL($C128:$E128,2),$M$3,$N$3)),"")</f>
        <v/>
      </c>
      <c r="AI128" s="67" t="str">
        <f aca="false">IF(ISNUMBER($AG128),IF(D128=SMALL($C128:$E128,1),$L$3,IF(D128=SMALL($C128:$E128,2),$M$3,$N$3)),"")</f>
        <v/>
      </c>
      <c r="AJ128" s="67" t="str">
        <f aca="false">IF(ISNUMBER($AG128),IF(E128=SMALL($C128:$E128,1),$L$3,IF(E128=SMALL($C128:$E128,2),$M$3,$N$3)),"")</f>
        <v/>
      </c>
      <c r="AK128" s="69" t="str">
        <f aca="false">IF(ISBLANK($F128),"",$F128)</f>
        <v/>
      </c>
      <c r="AL128" s="48"/>
      <c r="AM128" s="0"/>
    </row>
    <row r="129" customFormat="false" ht="21.2" hidden="false" customHeight="true" outlineLevel="0" collapsed="false">
      <c r="A129" s="46"/>
      <c r="B129" s="61"/>
      <c r="C129" s="72"/>
      <c r="D129" s="72"/>
      <c r="E129" s="72"/>
      <c r="F129" s="65"/>
      <c r="G129" s="48"/>
      <c r="H129" s="12"/>
      <c r="I129" s="2"/>
      <c r="S129" s="2"/>
      <c r="W129" s="3"/>
      <c r="X129" s="2"/>
      <c r="AC129" s="3"/>
      <c r="AF129" s="46"/>
      <c r="AG129" s="56" t="str">
        <f aca="false">IF(ISBLANK($B129),"",$B129)</f>
        <v/>
      </c>
      <c r="AH129" s="67" t="str">
        <f aca="false">IF(ISNUMBER($AG129),IF(C129=SMALL($C129:$E129,1),$L$3,IF(C129=SMALL($C129:$E129,2),$M$3,$N$3)),"")</f>
        <v/>
      </c>
      <c r="AI129" s="67" t="str">
        <f aca="false">IF(ISNUMBER($AG129),IF(D129=SMALL($C129:$E129,1),$L$3,IF(D129=SMALL($C129:$E129,2),$M$3,$N$3)),"")</f>
        <v/>
      </c>
      <c r="AJ129" s="67" t="str">
        <f aca="false">IF(ISNUMBER($AG129),IF(E129=SMALL($C129:$E129,1),$L$3,IF(E129=SMALL($C129:$E129,2),$M$3,$N$3)),"")</f>
        <v/>
      </c>
      <c r="AK129" s="69" t="str">
        <f aca="false">IF(ISBLANK($F129),"",$F129)</f>
        <v/>
      </c>
      <c r="AL129" s="48"/>
      <c r="AM129" s="0"/>
    </row>
    <row r="130" customFormat="false" ht="21.2" hidden="false" customHeight="true" outlineLevel="0" collapsed="false">
      <c r="A130" s="46"/>
      <c r="B130" s="61"/>
      <c r="C130" s="72"/>
      <c r="D130" s="72"/>
      <c r="E130" s="72"/>
      <c r="F130" s="65"/>
      <c r="G130" s="48"/>
      <c r="H130" s="12"/>
      <c r="I130" s="2"/>
      <c r="S130" s="2"/>
      <c r="W130" s="3"/>
      <c r="X130" s="2"/>
      <c r="AC130" s="3"/>
      <c r="AF130" s="46"/>
      <c r="AG130" s="56" t="str">
        <f aca="false">IF(ISBLANK($B130),"",$B130)</f>
        <v/>
      </c>
      <c r="AH130" s="67" t="str">
        <f aca="false">IF(ISNUMBER($AG130),IF(C130=SMALL($C130:$E130,1),$L$3,IF(C130=SMALL($C130:$E130,2),$M$3,$N$3)),"")</f>
        <v/>
      </c>
      <c r="AI130" s="67" t="str">
        <f aca="false">IF(ISNUMBER($AG130),IF(D130=SMALL($C130:$E130,1),$L$3,IF(D130=SMALL($C130:$E130,2),$M$3,$N$3)),"")</f>
        <v/>
      </c>
      <c r="AJ130" s="67" t="str">
        <f aca="false">IF(ISNUMBER($AG130),IF(E130=SMALL($C130:$E130,1),$L$3,IF(E130=SMALL($C130:$E130,2),$M$3,$N$3)),"")</f>
        <v/>
      </c>
      <c r="AK130" s="69" t="str">
        <f aca="false">IF(ISBLANK($F130),"",$F130)</f>
        <v/>
      </c>
      <c r="AL130" s="48"/>
      <c r="AM130" s="0"/>
    </row>
    <row r="131" customFormat="false" ht="21.2" hidden="false" customHeight="true" outlineLevel="0" collapsed="false">
      <c r="A131" s="46"/>
      <c r="B131" s="61"/>
      <c r="C131" s="72"/>
      <c r="D131" s="72"/>
      <c r="E131" s="72"/>
      <c r="F131" s="65"/>
      <c r="G131" s="48"/>
      <c r="H131" s="12"/>
      <c r="I131" s="2"/>
      <c r="S131" s="2"/>
      <c r="W131" s="3"/>
      <c r="X131" s="2"/>
      <c r="AC131" s="3"/>
      <c r="AF131" s="46"/>
      <c r="AG131" s="56" t="str">
        <f aca="false">IF(ISBLANK($B131),"",$B131)</f>
        <v/>
      </c>
      <c r="AH131" s="67" t="str">
        <f aca="false">IF(ISNUMBER($AG131),IF(C131=SMALL($C131:$E131,1),$L$3,IF(C131=SMALL($C131:$E131,2),$M$3,$N$3)),"")</f>
        <v/>
      </c>
      <c r="AI131" s="67" t="str">
        <f aca="false">IF(ISNUMBER($AG131),IF(D131=SMALL($C131:$E131,1),$L$3,IF(D131=SMALL($C131:$E131,2),$M$3,$N$3)),"")</f>
        <v/>
      </c>
      <c r="AJ131" s="67" t="str">
        <f aca="false">IF(ISNUMBER($AG131),IF(E131=SMALL($C131:$E131,1),$L$3,IF(E131=SMALL($C131:$E131,2),$M$3,$N$3)),"")</f>
        <v/>
      </c>
      <c r="AK131" s="69" t="str">
        <f aca="false">IF(ISBLANK($F131),"",$F131)</f>
        <v/>
      </c>
      <c r="AL131" s="48"/>
      <c r="AM131" s="0"/>
    </row>
    <row r="132" customFormat="false" ht="21.2" hidden="false" customHeight="true" outlineLevel="0" collapsed="false">
      <c r="A132" s="46"/>
      <c r="B132" s="61"/>
      <c r="C132" s="72"/>
      <c r="D132" s="72"/>
      <c r="E132" s="72"/>
      <c r="F132" s="65"/>
      <c r="G132" s="48"/>
      <c r="H132" s="12"/>
      <c r="I132" s="2"/>
      <c r="S132" s="2"/>
      <c r="W132" s="3"/>
      <c r="X132" s="2"/>
      <c r="AC132" s="3"/>
      <c r="AF132" s="46"/>
      <c r="AG132" s="56" t="str">
        <f aca="false">IF(ISBLANK($B132),"",$B132)</f>
        <v/>
      </c>
      <c r="AH132" s="67" t="str">
        <f aca="false">IF(ISNUMBER($AG132),IF(C132=SMALL($C132:$E132,1),$L$3,IF(C132=SMALL($C132:$E132,2),$M$3,$N$3)),"")</f>
        <v/>
      </c>
      <c r="AI132" s="67" t="str">
        <f aca="false">IF(ISNUMBER($AG132),IF(D132=SMALL($C132:$E132,1),$L$3,IF(D132=SMALL($C132:$E132,2),$M$3,$N$3)),"")</f>
        <v/>
      </c>
      <c r="AJ132" s="67" t="str">
        <f aca="false">IF(ISNUMBER($AG132),IF(E132=SMALL($C132:$E132,1),$L$3,IF(E132=SMALL($C132:$E132,2),$M$3,$N$3)),"")</f>
        <v/>
      </c>
      <c r="AK132" s="69" t="str">
        <f aca="false">IF(ISBLANK($F132),"",$F132)</f>
        <v/>
      </c>
      <c r="AL132" s="48"/>
      <c r="AM132" s="0"/>
    </row>
    <row r="133" customFormat="false" ht="21.2" hidden="false" customHeight="true" outlineLevel="0" collapsed="false">
      <c r="A133" s="46"/>
      <c r="B133" s="61"/>
      <c r="C133" s="72"/>
      <c r="D133" s="72"/>
      <c r="E133" s="72"/>
      <c r="F133" s="65"/>
      <c r="G133" s="48"/>
      <c r="H133" s="12"/>
      <c r="I133" s="2"/>
      <c r="S133" s="2"/>
      <c r="W133" s="3"/>
      <c r="X133" s="2"/>
      <c r="AC133" s="3"/>
      <c r="AF133" s="46"/>
      <c r="AG133" s="56" t="str">
        <f aca="false">IF(ISBLANK($B133),"",$B133)</f>
        <v/>
      </c>
      <c r="AH133" s="67" t="str">
        <f aca="false">IF(ISNUMBER($AG133),IF(C133=SMALL($C133:$E133,1),$L$3,IF(C133=SMALL($C133:$E133,2),$M$3,$N$3)),"")</f>
        <v/>
      </c>
      <c r="AI133" s="67" t="str">
        <f aca="false">IF(ISNUMBER($AG133),IF(D133=SMALL($C133:$E133,1),$L$3,IF(D133=SMALL($C133:$E133,2),$M$3,$N$3)),"")</f>
        <v/>
      </c>
      <c r="AJ133" s="67" t="str">
        <f aca="false">IF(ISNUMBER($AG133),IF(E133=SMALL($C133:$E133,1),$L$3,IF(E133=SMALL($C133:$E133,2),$M$3,$N$3)),"")</f>
        <v/>
      </c>
      <c r="AK133" s="69" t="str">
        <f aca="false">IF(ISBLANK($F133),"",$F133)</f>
        <v/>
      </c>
      <c r="AL133" s="48"/>
      <c r="AM133" s="0"/>
    </row>
    <row r="134" customFormat="false" ht="21.2" hidden="false" customHeight="true" outlineLevel="0" collapsed="false">
      <c r="A134" s="46"/>
      <c r="B134" s="61"/>
      <c r="C134" s="72"/>
      <c r="D134" s="72"/>
      <c r="E134" s="72"/>
      <c r="F134" s="65"/>
      <c r="G134" s="48"/>
      <c r="H134" s="12"/>
      <c r="I134" s="2"/>
      <c r="S134" s="2"/>
      <c r="W134" s="3"/>
      <c r="X134" s="2"/>
      <c r="AC134" s="3"/>
      <c r="AF134" s="46"/>
      <c r="AG134" s="56" t="str">
        <f aca="false">IF(ISBLANK($B134),"",$B134)</f>
        <v/>
      </c>
      <c r="AH134" s="67" t="str">
        <f aca="false">IF(ISNUMBER($AG134),IF(C134=SMALL($C134:$E134,1),$L$3,IF(C134=SMALL($C134:$E134,2),$M$3,$N$3)),"")</f>
        <v/>
      </c>
      <c r="AI134" s="67" t="str">
        <f aca="false">IF(ISNUMBER($AG134),IF(D134=SMALL($C134:$E134,1),$L$3,IF(D134=SMALL($C134:$E134,2),$M$3,$N$3)),"")</f>
        <v/>
      </c>
      <c r="AJ134" s="67" t="str">
        <f aca="false">IF(ISNUMBER($AG134),IF(E134=SMALL($C134:$E134,1),$L$3,IF(E134=SMALL($C134:$E134,2),$M$3,$N$3)),"")</f>
        <v/>
      </c>
      <c r="AK134" s="69" t="str">
        <f aca="false">IF(ISBLANK($F134),"",$F134)</f>
        <v/>
      </c>
      <c r="AL134" s="48"/>
      <c r="AM134" s="0"/>
    </row>
    <row r="135" customFormat="false" ht="21.2" hidden="false" customHeight="true" outlineLevel="0" collapsed="false">
      <c r="A135" s="46"/>
      <c r="B135" s="61"/>
      <c r="C135" s="72"/>
      <c r="D135" s="72"/>
      <c r="E135" s="72"/>
      <c r="F135" s="65"/>
      <c r="G135" s="48"/>
      <c r="H135" s="12"/>
      <c r="I135" s="2"/>
      <c r="S135" s="2"/>
      <c r="W135" s="3"/>
      <c r="X135" s="2"/>
      <c r="AC135" s="3"/>
      <c r="AF135" s="46"/>
      <c r="AG135" s="56" t="str">
        <f aca="false">IF(ISBLANK($B135),"",$B135)</f>
        <v/>
      </c>
      <c r="AH135" s="67" t="str">
        <f aca="false">IF(ISNUMBER($AG135),IF(C135=SMALL($C135:$E135,1),$L$3,IF(C135=SMALL($C135:$E135,2),$M$3,$N$3)),"")</f>
        <v/>
      </c>
      <c r="AI135" s="67" t="str">
        <f aca="false">IF(ISNUMBER($AG135),IF(D135=SMALL($C135:$E135,1),$L$3,IF(D135=SMALL($C135:$E135,2),$M$3,$N$3)),"")</f>
        <v/>
      </c>
      <c r="AJ135" s="67" t="str">
        <f aca="false">IF(ISNUMBER($AG135),IF(E135=SMALL($C135:$E135,1),$L$3,IF(E135=SMALL($C135:$E135,2),$M$3,$N$3)),"")</f>
        <v/>
      </c>
      <c r="AK135" s="69" t="str">
        <f aca="false">IF(ISBLANK($F135),"",$F135)</f>
        <v/>
      </c>
      <c r="AL135" s="48"/>
      <c r="AM135" s="0"/>
    </row>
    <row r="136" customFormat="false" ht="21.2" hidden="false" customHeight="true" outlineLevel="0" collapsed="false">
      <c r="A136" s="46"/>
      <c r="B136" s="61"/>
      <c r="C136" s="72"/>
      <c r="D136" s="72"/>
      <c r="E136" s="72"/>
      <c r="F136" s="65"/>
      <c r="G136" s="48"/>
      <c r="H136" s="12"/>
      <c r="I136" s="2"/>
      <c r="S136" s="2"/>
      <c r="W136" s="3"/>
      <c r="X136" s="2"/>
      <c r="AC136" s="3"/>
      <c r="AF136" s="46"/>
      <c r="AG136" s="56" t="str">
        <f aca="false">IF(ISBLANK($B136),"",$B136)</f>
        <v/>
      </c>
      <c r="AH136" s="67" t="str">
        <f aca="false">IF(ISNUMBER($AG136),IF(C136=SMALL($C136:$E136,1),$L$3,IF(C136=SMALL($C136:$E136,2),$M$3,$N$3)),"")</f>
        <v/>
      </c>
      <c r="AI136" s="67" t="str">
        <f aca="false">IF(ISNUMBER($AG136),IF(D136=SMALL($C136:$E136,1),$L$3,IF(D136=SMALL($C136:$E136,2),$M$3,$N$3)),"")</f>
        <v/>
      </c>
      <c r="AJ136" s="67" t="str">
        <f aca="false">IF(ISNUMBER($AG136),IF(E136=SMALL($C136:$E136,1),$L$3,IF(E136=SMALL($C136:$E136,2),$M$3,$N$3)),"")</f>
        <v/>
      </c>
      <c r="AK136" s="69" t="str">
        <f aca="false">IF(ISBLANK($F136),"",$F136)</f>
        <v/>
      </c>
      <c r="AL136" s="48"/>
      <c r="AM136" s="0"/>
    </row>
    <row r="137" customFormat="false" ht="21.2" hidden="false" customHeight="true" outlineLevel="0" collapsed="false">
      <c r="A137" s="46"/>
      <c r="B137" s="61"/>
      <c r="C137" s="72"/>
      <c r="D137" s="72"/>
      <c r="E137" s="72"/>
      <c r="F137" s="65"/>
      <c r="G137" s="48"/>
      <c r="H137" s="12"/>
      <c r="I137" s="2"/>
      <c r="S137" s="2"/>
      <c r="W137" s="3"/>
      <c r="X137" s="2"/>
      <c r="AC137" s="3"/>
      <c r="AF137" s="46"/>
      <c r="AG137" s="56" t="str">
        <f aca="false">IF(ISBLANK($B137),"",$B137)</f>
        <v/>
      </c>
      <c r="AH137" s="67" t="str">
        <f aca="false">IF(ISNUMBER($AG137),IF(C137=SMALL($C137:$E137,1),$L$3,IF(C137=SMALL($C137:$E137,2),$M$3,$N$3)),"")</f>
        <v/>
      </c>
      <c r="AI137" s="67" t="str">
        <f aca="false">IF(ISNUMBER($AG137),IF(D137=SMALL($C137:$E137,1),$L$3,IF(D137=SMALL($C137:$E137,2),$M$3,$N$3)),"")</f>
        <v/>
      </c>
      <c r="AJ137" s="67" t="str">
        <f aca="false">IF(ISNUMBER($AG137),IF(E137=SMALL($C137:$E137,1),$L$3,IF(E137=SMALL($C137:$E137,2),$M$3,$N$3)),"")</f>
        <v/>
      </c>
      <c r="AK137" s="69" t="str">
        <f aca="false">IF(ISBLANK($F137),"",$F137)</f>
        <v/>
      </c>
      <c r="AL137" s="48"/>
      <c r="AM137" s="0"/>
    </row>
    <row r="138" customFormat="false" ht="21.2" hidden="false" customHeight="true" outlineLevel="0" collapsed="false">
      <c r="A138" s="46"/>
      <c r="B138" s="61"/>
      <c r="C138" s="72"/>
      <c r="D138" s="72"/>
      <c r="E138" s="72"/>
      <c r="F138" s="65"/>
      <c r="G138" s="48"/>
      <c r="H138" s="12"/>
      <c r="I138" s="2"/>
      <c r="S138" s="2"/>
      <c r="W138" s="3"/>
      <c r="X138" s="2"/>
      <c r="AC138" s="3"/>
      <c r="AF138" s="46"/>
      <c r="AG138" s="56" t="str">
        <f aca="false">IF(ISBLANK($B138),"",$B138)</f>
        <v/>
      </c>
      <c r="AH138" s="67" t="str">
        <f aca="false">IF(ISNUMBER($AG138),IF(C138=SMALL($C138:$E138,1),$L$3,IF(C138=SMALL($C138:$E138,2),$M$3,$N$3)),"")</f>
        <v/>
      </c>
      <c r="AI138" s="67" t="str">
        <f aca="false">IF(ISNUMBER($AG138),IF(D138=SMALL($C138:$E138,1),$L$3,IF(D138=SMALL($C138:$E138,2),$M$3,$N$3)),"")</f>
        <v/>
      </c>
      <c r="AJ138" s="67" t="str">
        <f aca="false">IF(ISNUMBER($AG138),IF(E138=SMALL($C138:$E138,1),$L$3,IF(E138=SMALL($C138:$E138,2),$M$3,$N$3)),"")</f>
        <v/>
      </c>
      <c r="AK138" s="69" t="str">
        <f aca="false">IF(ISBLANK($F138),"",$F138)</f>
        <v/>
      </c>
      <c r="AL138" s="48"/>
      <c r="AM138" s="0"/>
    </row>
    <row r="139" customFormat="false" ht="21.2" hidden="false" customHeight="true" outlineLevel="0" collapsed="false">
      <c r="A139" s="46"/>
      <c r="B139" s="61"/>
      <c r="C139" s="72"/>
      <c r="D139" s="72"/>
      <c r="E139" s="72"/>
      <c r="F139" s="65"/>
      <c r="G139" s="48"/>
      <c r="H139" s="12"/>
      <c r="I139" s="2"/>
      <c r="S139" s="2"/>
      <c r="W139" s="3"/>
      <c r="X139" s="2"/>
      <c r="AC139" s="3"/>
      <c r="AF139" s="46"/>
      <c r="AG139" s="56" t="str">
        <f aca="false">IF(ISBLANK($B139),"",$B139)</f>
        <v/>
      </c>
      <c r="AH139" s="67" t="str">
        <f aca="false">IF(ISNUMBER($AG139),IF(C139=SMALL($C139:$E139,1),$L$3,IF(C139=SMALL($C139:$E139,2),$M$3,$N$3)),"")</f>
        <v/>
      </c>
      <c r="AI139" s="67" t="str">
        <f aca="false">IF(ISNUMBER($AG139),IF(D139=SMALL($C139:$E139,1),$L$3,IF(D139=SMALL($C139:$E139,2),$M$3,$N$3)),"")</f>
        <v/>
      </c>
      <c r="AJ139" s="67" t="str">
        <f aca="false">IF(ISNUMBER($AG139),IF(E139=SMALL($C139:$E139,1),$L$3,IF(E139=SMALL($C139:$E139,2),$M$3,$N$3)),"")</f>
        <v/>
      </c>
      <c r="AK139" s="69" t="str">
        <f aca="false">IF(ISBLANK($F139),"",$F139)</f>
        <v/>
      </c>
      <c r="AL139" s="48"/>
      <c r="AM139" s="0"/>
    </row>
    <row r="140" customFormat="false" ht="21.2" hidden="false" customHeight="true" outlineLevel="0" collapsed="false">
      <c r="A140" s="46"/>
      <c r="B140" s="61"/>
      <c r="C140" s="72"/>
      <c r="D140" s="72"/>
      <c r="E140" s="72"/>
      <c r="F140" s="65"/>
      <c r="G140" s="48"/>
      <c r="H140" s="12"/>
      <c r="I140" s="2"/>
      <c r="S140" s="2"/>
      <c r="W140" s="3"/>
      <c r="X140" s="2"/>
      <c r="AC140" s="3"/>
      <c r="AF140" s="46"/>
      <c r="AG140" s="56" t="str">
        <f aca="false">IF(ISBLANK($B140),"",$B140)</f>
        <v/>
      </c>
      <c r="AH140" s="67" t="str">
        <f aca="false">IF(ISNUMBER($AG140),IF(C140=SMALL($C140:$E140,1),$L$3,IF(C140=SMALL($C140:$E140,2),$M$3,$N$3)),"")</f>
        <v/>
      </c>
      <c r="AI140" s="67" t="str">
        <f aca="false">IF(ISNUMBER($AG140),IF(D140=SMALL($C140:$E140,1),$L$3,IF(D140=SMALL($C140:$E140,2),$M$3,$N$3)),"")</f>
        <v/>
      </c>
      <c r="AJ140" s="67" t="str">
        <f aca="false">IF(ISNUMBER($AG140),IF(E140=SMALL($C140:$E140,1),$L$3,IF(E140=SMALL($C140:$E140,2),$M$3,$N$3)),"")</f>
        <v/>
      </c>
      <c r="AK140" s="69" t="str">
        <f aca="false">IF(ISBLANK($F140),"",$F140)</f>
        <v/>
      </c>
      <c r="AL140" s="48"/>
      <c r="AM140" s="0"/>
    </row>
    <row r="141" customFormat="false" ht="21.2" hidden="false" customHeight="true" outlineLevel="0" collapsed="false">
      <c r="A141" s="46"/>
      <c r="B141" s="61"/>
      <c r="C141" s="72"/>
      <c r="D141" s="72"/>
      <c r="E141" s="72"/>
      <c r="F141" s="65"/>
      <c r="G141" s="48"/>
      <c r="H141" s="12"/>
      <c r="I141" s="2"/>
      <c r="S141" s="2"/>
      <c r="W141" s="3"/>
      <c r="X141" s="2"/>
      <c r="AC141" s="3"/>
      <c r="AF141" s="46"/>
      <c r="AG141" s="56" t="str">
        <f aca="false">IF(ISBLANK($B141),"",$B141)</f>
        <v/>
      </c>
      <c r="AH141" s="67" t="str">
        <f aca="false">IF(ISNUMBER($AG141),IF(C141=SMALL($C141:$E141,1),$L$3,IF(C141=SMALL($C141:$E141,2),$M$3,$N$3)),"")</f>
        <v/>
      </c>
      <c r="AI141" s="67" t="str">
        <f aca="false">IF(ISNUMBER($AG141),IF(D141=SMALL($C141:$E141,1),$L$3,IF(D141=SMALL($C141:$E141,2),$M$3,$N$3)),"")</f>
        <v/>
      </c>
      <c r="AJ141" s="67" t="str">
        <f aca="false">IF(ISNUMBER($AG141),IF(E141=SMALL($C141:$E141,1),$L$3,IF(E141=SMALL($C141:$E141,2),$M$3,$N$3)),"")</f>
        <v/>
      </c>
      <c r="AK141" s="69" t="str">
        <f aca="false">IF(ISBLANK($F141),"",$F141)</f>
        <v/>
      </c>
      <c r="AL141" s="48"/>
      <c r="AM141" s="0"/>
    </row>
    <row r="142" customFormat="false" ht="21.2" hidden="false" customHeight="true" outlineLevel="0" collapsed="false">
      <c r="A142" s="46"/>
      <c r="B142" s="61"/>
      <c r="C142" s="72"/>
      <c r="D142" s="72"/>
      <c r="E142" s="72"/>
      <c r="F142" s="65"/>
      <c r="G142" s="48"/>
      <c r="H142" s="12"/>
      <c r="I142" s="2"/>
      <c r="S142" s="2"/>
      <c r="W142" s="3"/>
      <c r="X142" s="2"/>
      <c r="AC142" s="3"/>
      <c r="AF142" s="46"/>
      <c r="AG142" s="56" t="str">
        <f aca="false">IF(ISBLANK($B142),"",$B142)</f>
        <v/>
      </c>
      <c r="AH142" s="67" t="str">
        <f aca="false">IF(ISNUMBER($AG142),IF(C142=SMALL($C142:$E142,1),$L$3,IF(C142=SMALL($C142:$E142,2),$M$3,$N$3)),"")</f>
        <v/>
      </c>
      <c r="AI142" s="67" t="str">
        <f aca="false">IF(ISNUMBER($AG142),IF(D142=SMALL($C142:$E142,1),$L$3,IF(D142=SMALL($C142:$E142,2),$M$3,$N$3)),"")</f>
        <v/>
      </c>
      <c r="AJ142" s="67" t="str">
        <f aca="false">IF(ISNUMBER($AG142),IF(E142=SMALL($C142:$E142,1),$L$3,IF(E142=SMALL($C142:$E142,2),$M$3,$N$3)),"")</f>
        <v/>
      </c>
      <c r="AK142" s="69" t="str">
        <f aca="false">IF(ISBLANK($F142),"",$F142)</f>
        <v/>
      </c>
      <c r="AL142" s="48"/>
      <c r="AM142" s="0"/>
    </row>
    <row r="143" customFormat="false" ht="21.2" hidden="false" customHeight="true" outlineLevel="0" collapsed="false">
      <c r="A143" s="46"/>
      <c r="B143" s="61"/>
      <c r="C143" s="72"/>
      <c r="D143" s="72"/>
      <c r="E143" s="72"/>
      <c r="F143" s="65"/>
      <c r="G143" s="48"/>
      <c r="H143" s="12"/>
      <c r="I143" s="2"/>
      <c r="S143" s="2"/>
      <c r="W143" s="3"/>
      <c r="X143" s="2"/>
      <c r="AC143" s="3"/>
      <c r="AF143" s="46"/>
      <c r="AG143" s="56" t="str">
        <f aca="false">IF(ISBLANK($B143),"",$B143)</f>
        <v/>
      </c>
      <c r="AH143" s="67" t="str">
        <f aca="false">IF(ISNUMBER($AG143),IF(C143=SMALL($C143:$E143,1),$L$3,IF(C143=SMALL($C143:$E143,2),$M$3,$N$3)),"")</f>
        <v/>
      </c>
      <c r="AI143" s="67" t="str">
        <f aca="false">IF(ISNUMBER($AG143),IF(D143=SMALL($C143:$E143,1),$L$3,IF(D143=SMALL($C143:$E143,2),$M$3,$N$3)),"")</f>
        <v/>
      </c>
      <c r="AJ143" s="67" t="str">
        <f aca="false">IF(ISNUMBER($AG143),IF(E143=SMALL($C143:$E143,1),$L$3,IF(E143=SMALL($C143:$E143,2),$M$3,$N$3)),"")</f>
        <v/>
      </c>
      <c r="AK143" s="69" t="str">
        <f aca="false">IF(ISBLANK($F143),"",$F143)</f>
        <v/>
      </c>
      <c r="AL143" s="48"/>
      <c r="AM143" s="0"/>
    </row>
    <row r="144" customFormat="false" ht="21.2" hidden="false" customHeight="true" outlineLevel="0" collapsed="false">
      <c r="A144" s="46"/>
      <c r="B144" s="61"/>
      <c r="C144" s="72"/>
      <c r="D144" s="72"/>
      <c r="E144" s="72"/>
      <c r="F144" s="65"/>
      <c r="G144" s="48"/>
      <c r="H144" s="12"/>
      <c r="I144" s="2"/>
      <c r="S144" s="2"/>
      <c r="W144" s="3"/>
      <c r="X144" s="2"/>
      <c r="AC144" s="3"/>
      <c r="AF144" s="46"/>
      <c r="AG144" s="56" t="str">
        <f aca="false">IF(ISBLANK($B144),"",$B144)</f>
        <v/>
      </c>
      <c r="AH144" s="67" t="str">
        <f aca="false">IF(ISNUMBER($AG144),IF(C144=SMALL($C144:$E144,1),$L$3,IF(C144=SMALL($C144:$E144,2),$M$3,$N$3)),"")</f>
        <v/>
      </c>
      <c r="AI144" s="67" t="str">
        <f aca="false">IF(ISNUMBER($AG144),IF(D144=SMALL($C144:$E144,1),$L$3,IF(D144=SMALL($C144:$E144,2),$M$3,$N$3)),"")</f>
        <v/>
      </c>
      <c r="AJ144" s="67" t="str">
        <f aca="false">IF(ISNUMBER($AG144),IF(E144=SMALL($C144:$E144,1),$L$3,IF(E144=SMALL($C144:$E144,2),$M$3,$N$3)),"")</f>
        <v/>
      </c>
      <c r="AK144" s="69" t="str">
        <f aca="false">IF(ISBLANK($F144),"",$F144)</f>
        <v/>
      </c>
      <c r="AL144" s="48"/>
      <c r="AM144" s="0"/>
    </row>
    <row r="145" customFormat="false" ht="21.2" hidden="false" customHeight="true" outlineLevel="0" collapsed="false">
      <c r="A145" s="46"/>
      <c r="B145" s="61"/>
      <c r="C145" s="72"/>
      <c r="D145" s="72"/>
      <c r="E145" s="72"/>
      <c r="F145" s="65"/>
      <c r="G145" s="48"/>
      <c r="H145" s="12"/>
      <c r="I145" s="2"/>
      <c r="S145" s="2"/>
      <c r="W145" s="3"/>
      <c r="X145" s="2"/>
      <c r="AC145" s="3"/>
      <c r="AF145" s="46"/>
      <c r="AG145" s="56" t="str">
        <f aca="false">IF(ISBLANK($B145),"",$B145)</f>
        <v/>
      </c>
      <c r="AH145" s="67" t="str">
        <f aca="false">IF(ISNUMBER($AG145),IF(C145=SMALL($C145:$E145,1),$L$3,IF(C145=SMALL($C145:$E145,2),$M$3,$N$3)),"")</f>
        <v/>
      </c>
      <c r="AI145" s="67" t="str">
        <f aca="false">IF(ISNUMBER($AG145),IF(D145=SMALL($C145:$E145,1),$L$3,IF(D145=SMALL($C145:$E145,2),$M$3,$N$3)),"")</f>
        <v/>
      </c>
      <c r="AJ145" s="67" t="str">
        <f aca="false">IF(ISNUMBER($AG145),IF(E145=SMALL($C145:$E145,1),$L$3,IF(E145=SMALL($C145:$E145,2),$M$3,$N$3)),"")</f>
        <v/>
      </c>
      <c r="AK145" s="69" t="str">
        <f aca="false">IF(ISBLANK($F145),"",$F145)</f>
        <v/>
      </c>
      <c r="AL145" s="48"/>
      <c r="AM145" s="0"/>
    </row>
    <row r="146" customFormat="false" ht="21.2" hidden="false" customHeight="true" outlineLevel="0" collapsed="false">
      <c r="A146" s="46"/>
      <c r="B146" s="61"/>
      <c r="C146" s="72"/>
      <c r="D146" s="72"/>
      <c r="E146" s="72"/>
      <c r="F146" s="65"/>
      <c r="G146" s="48"/>
      <c r="H146" s="12"/>
      <c r="I146" s="2"/>
      <c r="S146" s="2"/>
      <c r="W146" s="3"/>
      <c r="X146" s="2"/>
      <c r="AC146" s="3"/>
      <c r="AF146" s="46"/>
      <c r="AG146" s="56" t="str">
        <f aca="false">IF(ISBLANK($B146),"",$B146)</f>
        <v/>
      </c>
      <c r="AH146" s="67" t="str">
        <f aca="false">IF(ISNUMBER($AG146),IF(C146=SMALL($C146:$E146,1),$L$3,IF(C146=SMALL($C146:$E146,2),$M$3,$N$3)),"")</f>
        <v/>
      </c>
      <c r="AI146" s="67" t="str">
        <f aca="false">IF(ISNUMBER($AG146),IF(D146=SMALL($C146:$E146,1),$L$3,IF(D146=SMALL($C146:$E146,2),$M$3,$N$3)),"")</f>
        <v/>
      </c>
      <c r="AJ146" s="67" t="str">
        <f aca="false">IF(ISNUMBER($AG146),IF(E146=SMALL($C146:$E146,1),$L$3,IF(E146=SMALL($C146:$E146,2),$M$3,$N$3)),"")</f>
        <v/>
      </c>
      <c r="AK146" s="69" t="str">
        <f aca="false">IF(ISBLANK($F146),"",$F146)</f>
        <v/>
      </c>
      <c r="AL146" s="48"/>
      <c r="AM146" s="0"/>
    </row>
    <row r="147" customFormat="false" ht="21.2" hidden="false" customHeight="true" outlineLevel="0" collapsed="false">
      <c r="A147" s="46"/>
      <c r="B147" s="61"/>
      <c r="C147" s="72"/>
      <c r="D147" s="72"/>
      <c r="E147" s="72"/>
      <c r="F147" s="65"/>
      <c r="G147" s="48"/>
      <c r="H147" s="12"/>
      <c r="I147" s="2"/>
      <c r="S147" s="2"/>
      <c r="W147" s="3"/>
      <c r="X147" s="2"/>
      <c r="AC147" s="3"/>
      <c r="AF147" s="46"/>
      <c r="AG147" s="56" t="str">
        <f aca="false">IF(ISBLANK($B147),"",$B147)</f>
        <v/>
      </c>
      <c r="AH147" s="67" t="str">
        <f aca="false">IF(ISNUMBER($AG147),IF(C147=SMALL($C147:$E147,1),$L$3,IF(C147=SMALL($C147:$E147,2),$M$3,$N$3)),"")</f>
        <v/>
      </c>
      <c r="AI147" s="67" t="str">
        <f aca="false">IF(ISNUMBER($AG147),IF(D147=SMALL($C147:$E147,1),$L$3,IF(D147=SMALL($C147:$E147,2),$M$3,$N$3)),"")</f>
        <v/>
      </c>
      <c r="AJ147" s="67" t="str">
        <f aca="false">IF(ISNUMBER($AG147),IF(E147=SMALL($C147:$E147,1),$L$3,IF(E147=SMALL($C147:$E147,2),$M$3,$N$3)),"")</f>
        <v/>
      </c>
      <c r="AK147" s="69" t="str">
        <f aca="false">IF(ISBLANK($F147),"",$F147)</f>
        <v/>
      </c>
      <c r="AL147" s="48"/>
      <c r="AM147" s="0"/>
    </row>
    <row r="148" customFormat="false" ht="21.2" hidden="false" customHeight="true" outlineLevel="0" collapsed="false">
      <c r="A148" s="46"/>
      <c r="B148" s="61"/>
      <c r="C148" s="72"/>
      <c r="D148" s="72"/>
      <c r="E148" s="72"/>
      <c r="F148" s="65"/>
      <c r="G148" s="48"/>
      <c r="H148" s="12"/>
      <c r="I148" s="2"/>
      <c r="S148" s="2"/>
      <c r="W148" s="3"/>
      <c r="X148" s="2"/>
      <c r="AC148" s="3"/>
      <c r="AF148" s="46"/>
      <c r="AG148" s="56" t="str">
        <f aca="false">IF(ISBLANK($B148),"",$B148)</f>
        <v/>
      </c>
      <c r="AH148" s="67" t="str">
        <f aca="false">IF(ISNUMBER($AG148),IF(C148=SMALL($C148:$E148,1),$L$3,IF(C148=SMALL($C148:$E148,2),$M$3,$N$3)),"")</f>
        <v/>
      </c>
      <c r="AI148" s="67" t="str">
        <f aca="false">IF(ISNUMBER($AG148),IF(D148=SMALL($C148:$E148,1),$L$3,IF(D148=SMALL($C148:$E148,2),$M$3,$N$3)),"")</f>
        <v/>
      </c>
      <c r="AJ148" s="67" t="str">
        <f aca="false">IF(ISNUMBER($AG148),IF(E148=SMALL($C148:$E148,1),$L$3,IF(E148=SMALL($C148:$E148,2),$M$3,$N$3)),"")</f>
        <v/>
      </c>
      <c r="AK148" s="69" t="str">
        <f aca="false">IF(ISBLANK($F148),"",$F148)</f>
        <v/>
      </c>
      <c r="AL148" s="48"/>
      <c r="AM148" s="0"/>
    </row>
    <row r="149" customFormat="false" ht="21.2" hidden="false" customHeight="true" outlineLevel="0" collapsed="false">
      <c r="A149" s="46"/>
      <c r="B149" s="61"/>
      <c r="C149" s="72"/>
      <c r="D149" s="72"/>
      <c r="E149" s="72"/>
      <c r="F149" s="65"/>
      <c r="G149" s="48"/>
      <c r="H149" s="12"/>
      <c r="I149" s="2"/>
      <c r="S149" s="2"/>
      <c r="W149" s="3"/>
      <c r="X149" s="2"/>
      <c r="AC149" s="3"/>
      <c r="AF149" s="46"/>
      <c r="AG149" s="56" t="str">
        <f aca="false">IF(ISBLANK($B149),"",$B149)</f>
        <v/>
      </c>
      <c r="AH149" s="67" t="str">
        <f aca="false">IF(ISNUMBER($AG149),IF(C149=SMALL($C149:$E149,1),$L$3,IF(C149=SMALL($C149:$E149,2),$M$3,$N$3)),"")</f>
        <v/>
      </c>
      <c r="AI149" s="67" t="str">
        <f aca="false">IF(ISNUMBER($AG149),IF(D149=SMALL($C149:$E149,1),$L$3,IF(D149=SMALL($C149:$E149,2),$M$3,$N$3)),"")</f>
        <v/>
      </c>
      <c r="AJ149" s="67" t="str">
        <f aca="false">IF(ISNUMBER($AG149),IF(E149=SMALL($C149:$E149,1),$L$3,IF(E149=SMALL($C149:$E149,2),$M$3,$N$3)),"")</f>
        <v/>
      </c>
      <c r="AK149" s="69" t="str">
        <f aca="false">IF(ISBLANK($F149),"",$F149)</f>
        <v/>
      </c>
      <c r="AL149" s="48"/>
      <c r="AM149" s="0"/>
    </row>
    <row r="150" customFormat="false" ht="21.2" hidden="false" customHeight="true" outlineLevel="0" collapsed="false">
      <c r="A150" s="46"/>
      <c r="B150" s="61"/>
      <c r="C150" s="72"/>
      <c r="D150" s="72"/>
      <c r="E150" s="72"/>
      <c r="F150" s="65"/>
      <c r="G150" s="48"/>
      <c r="H150" s="12"/>
      <c r="I150" s="2"/>
      <c r="S150" s="2"/>
      <c r="W150" s="3"/>
      <c r="X150" s="2"/>
      <c r="AC150" s="3"/>
      <c r="AF150" s="46"/>
      <c r="AG150" s="56" t="str">
        <f aca="false">IF(ISBLANK($B150),"",$B150)</f>
        <v/>
      </c>
      <c r="AH150" s="67" t="str">
        <f aca="false">IF(ISNUMBER($AG150),IF(C150=SMALL($C150:$E150,1),$L$3,IF(C150=SMALL($C150:$E150,2),$M$3,$N$3)),"")</f>
        <v/>
      </c>
      <c r="AI150" s="67" t="str">
        <f aca="false">IF(ISNUMBER($AG150),IF(D150=SMALL($C150:$E150,1),$L$3,IF(D150=SMALL($C150:$E150,2),$M$3,$N$3)),"")</f>
        <v/>
      </c>
      <c r="AJ150" s="67" t="str">
        <f aca="false">IF(ISNUMBER($AG150),IF(E150=SMALL($C150:$E150,1),$L$3,IF(E150=SMALL($C150:$E150,2),$M$3,$N$3)),"")</f>
        <v/>
      </c>
      <c r="AK150" s="69" t="str">
        <f aca="false">IF(ISBLANK($F150),"",$F150)</f>
        <v/>
      </c>
      <c r="AL150" s="48"/>
      <c r="AM150" s="0"/>
    </row>
    <row r="151" customFormat="false" ht="21.2" hidden="false" customHeight="true" outlineLevel="0" collapsed="false">
      <c r="A151" s="46"/>
      <c r="B151" s="61"/>
      <c r="C151" s="72"/>
      <c r="D151" s="72"/>
      <c r="E151" s="72"/>
      <c r="F151" s="65"/>
      <c r="G151" s="48"/>
      <c r="H151" s="12"/>
      <c r="I151" s="2"/>
      <c r="S151" s="2"/>
      <c r="W151" s="3"/>
      <c r="X151" s="2"/>
      <c r="AC151" s="3"/>
      <c r="AF151" s="46"/>
      <c r="AG151" s="56" t="str">
        <f aca="false">IF(ISBLANK($B151),"",$B151)</f>
        <v/>
      </c>
      <c r="AH151" s="67" t="str">
        <f aca="false">IF(ISNUMBER($AG151),IF(C151=SMALL($C151:$E151,1),$L$3,IF(C151=SMALL($C151:$E151,2),$M$3,$N$3)),"")</f>
        <v/>
      </c>
      <c r="AI151" s="67" t="str">
        <f aca="false">IF(ISNUMBER($AG151),IF(D151=SMALL($C151:$E151,1),$L$3,IF(D151=SMALL($C151:$E151,2),$M$3,$N$3)),"")</f>
        <v/>
      </c>
      <c r="AJ151" s="67" t="str">
        <f aca="false">IF(ISNUMBER($AG151),IF(E151=SMALL($C151:$E151,1),$L$3,IF(E151=SMALL($C151:$E151,2),$M$3,$N$3)),"")</f>
        <v/>
      </c>
      <c r="AK151" s="69" t="str">
        <f aca="false">IF(ISBLANK($F151),"",$F151)</f>
        <v/>
      </c>
      <c r="AL151" s="48"/>
      <c r="AM151" s="0"/>
    </row>
    <row r="152" customFormat="false" ht="21.2" hidden="false" customHeight="true" outlineLevel="0" collapsed="false">
      <c r="A152" s="46"/>
      <c r="B152" s="61"/>
      <c r="C152" s="72"/>
      <c r="D152" s="72"/>
      <c r="E152" s="72"/>
      <c r="F152" s="65"/>
      <c r="G152" s="48"/>
      <c r="H152" s="12"/>
      <c r="I152" s="2"/>
      <c r="S152" s="2"/>
      <c r="W152" s="3"/>
      <c r="X152" s="2"/>
      <c r="AC152" s="3"/>
      <c r="AF152" s="46"/>
      <c r="AG152" s="56" t="str">
        <f aca="false">IF(ISBLANK($B152),"",$B152)</f>
        <v/>
      </c>
      <c r="AH152" s="67" t="str">
        <f aca="false">IF(ISNUMBER($AG152),IF(C152=SMALL($C152:$E152,1),$L$3,IF(C152=SMALL($C152:$E152,2),$M$3,$N$3)),"")</f>
        <v/>
      </c>
      <c r="AI152" s="67" t="str">
        <f aca="false">IF(ISNUMBER($AG152),IF(D152=SMALL($C152:$E152,1),$L$3,IF(D152=SMALL($C152:$E152,2),$M$3,$N$3)),"")</f>
        <v/>
      </c>
      <c r="AJ152" s="67" t="str">
        <f aca="false">IF(ISNUMBER($AG152),IF(E152=SMALL($C152:$E152,1),$L$3,IF(E152=SMALL($C152:$E152,2),$M$3,$N$3)),"")</f>
        <v/>
      </c>
      <c r="AK152" s="69" t="str">
        <f aca="false">IF(ISBLANK($F152),"",$F152)</f>
        <v/>
      </c>
      <c r="AL152" s="48"/>
      <c r="AM152" s="0"/>
    </row>
    <row r="153" customFormat="false" ht="21.2" hidden="false" customHeight="true" outlineLevel="0" collapsed="false">
      <c r="A153" s="46"/>
      <c r="B153" s="61"/>
      <c r="C153" s="72"/>
      <c r="D153" s="72"/>
      <c r="E153" s="72"/>
      <c r="F153" s="65"/>
      <c r="G153" s="48"/>
      <c r="H153" s="12"/>
      <c r="I153" s="2"/>
      <c r="S153" s="2"/>
      <c r="W153" s="3"/>
      <c r="X153" s="2"/>
      <c r="AC153" s="3"/>
      <c r="AF153" s="46"/>
      <c r="AG153" s="56" t="str">
        <f aca="false">IF(ISBLANK($B153),"",$B153)</f>
        <v/>
      </c>
      <c r="AH153" s="67" t="str">
        <f aca="false">IF(ISNUMBER($AG153),IF(C153=SMALL($C153:$E153,1),$L$3,IF(C153=SMALL($C153:$E153,2),$M$3,$N$3)),"")</f>
        <v/>
      </c>
      <c r="AI153" s="67" t="str">
        <f aca="false">IF(ISNUMBER($AG153),IF(D153=SMALL($C153:$E153,1),$L$3,IF(D153=SMALL($C153:$E153,2),$M$3,$N$3)),"")</f>
        <v/>
      </c>
      <c r="AJ153" s="67" t="str">
        <f aca="false">IF(ISNUMBER($AG153),IF(E153=SMALL($C153:$E153,1),$L$3,IF(E153=SMALL($C153:$E153,2),$M$3,$N$3)),"")</f>
        <v/>
      </c>
      <c r="AK153" s="69" t="str">
        <f aca="false">IF(ISBLANK($F153),"",$F153)</f>
        <v/>
      </c>
      <c r="AL153" s="48"/>
      <c r="AM153" s="0"/>
    </row>
    <row r="154" customFormat="false" ht="21.2" hidden="false" customHeight="true" outlineLevel="0" collapsed="false">
      <c r="A154" s="46"/>
      <c r="B154" s="61"/>
      <c r="C154" s="72"/>
      <c r="D154" s="72"/>
      <c r="E154" s="72"/>
      <c r="F154" s="65"/>
      <c r="G154" s="48"/>
      <c r="H154" s="12"/>
      <c r="I154" s="2"/>
      <c r="S154" s="2"/>
      <c r="W154" s="3"/>
      <c r="X154" s="2"/>
      <c r="AC154" s="3"/>
      <c r="AF154" s="46"/>
      <c r="AG154" s="56" t="str">
        <f aca="false">IF(ISBLANK($B154),"",$B154)</f>
        <v/>
      </c>
      <c r="AH154" s="67" t="str">
        <f aca="false">IF(ISNUMBER($AG154),IF(C154=SMALL($C154:$E154,1),$L$3,IF(C154=SMALL($C154:$E154,2),$M$3,$N$3)),"")</f>
        <v/>
      </c>
      <c r="AI154" s="67" t="str">
        <f aca="false">IF(ISNUMBER($AG154),IF(D154=SMALL($C154:$E154,1),$L$3,IF(D154=SMALL($C154:$E154,2),$M$3,$N$3)),"")</f>
        <v/>
      </c>
      <c r="AJ154" s="67" t="str">
        <f aca="false">IF(ISNUMBER($AG154),IF(E154=SMALL($C154:$E154,1),$L$3,IF(E154=SMALL($C154:$E154,2),$M$3,$N$3)),"")</f>
        <v/>
      </c>
      <c r="AK154" s="69" t="str">
        <f aca="false">IF(ISBLANK($F154),"",$F154)</f>
        <v/>
      </c>
      <c r="AL154" s="48"/>
      <c r="AM154" s="0"/>
    </row>
    <row r="155" customFormat="false" ht="21.2" hidden="false" customHeight="true" outlineLevel="0" collapsed="false">
      <c r="A155" s="46"/>
      <c r="B155" s="61"/>
      <c r="C155" s="72"/>
      <c r="D155" s="72"/>
      <c r="E155" s="72"/>
      <c r="F155" s="65"/>
      <c r="G155" s="48"/>
      <c r="H155" s="12"/>
      <c r="I155" s="2"/>
      <c r="S155" s="2"/>
      <c r="W155" s="3"/>
      <c r="X155" s="2"/>
      <c r="AC155" s="3"/>
      <c r="AF155" s="46"/>
      <c r="AG155" s="56" t="str">
        <f aca="false">IF(ISBLANK($B155),"",$B155)</f>
        <v/>
      </c>
      <c r="AH155" s="67" t="str">
        <f aca="false">IF(ISNUMBER($AG155),IF(C155=SMALL($C155:$E155,1),$L$3,IF(C155=SMALL($C155:$E155,2),$M$3,$N$3)),"")</f>
        <v/>
      </c>
      <c r="AI155" s="67" t="str">
        <f aca="false">IF(ISNUMBER($AG155),IF(D155=SMALL($C155:$E155,1),$L$3,IF(D155=SMALL($C155:$E155,2),$M$3,$N$3)),"")</f>
        <v/>
      </c>
      <c r="AJ155" s="67" t="str">
        <f aca="false">IF(ISNUMBER($AG155),IF(E155=SMALL($C155:$E155,1),$L$3,IF(E155=SMALL($C155:$E155,2),$M$3,$N$3)),"")</f>
        <v/>
      </c>
      <c r="AK155" s="69" t="str">
        <f aca="false">IF(ISBLANK($F155),"",$F155)</f>
        <v/>
      </c>
      <c r="AL155" s="48"/>
      <c r="AM155" s="0"/>
    </row>
    <row r="156" customFormat="false" ht="21.2" hidden="false" customHeight="true" outlineLevel="0" collapsed="false">
      <c r="A156" s="46"/>
      <c r="B156" s="61"/>
      <c r="C156" s="72"/>
      <c r="D156" s="72"/>
      <c r="E156" s="72"/>
      <c r="F156" s="65"/>
      <c r="G156" s="48"/>
      <c r="H156" s="12"/>
      <c r="I156" s="2"/>
      <c r="S156" s="2"/>
      <c r="W156" s="3"/>
      <c r="X156" s="2"/>
      <c r="AC156" s="3"/>
      <c r="AF156" s="46"/>
      <c r="AG156" s="56" t="str">
        <f aca="false">IF(ISBLANK($B156),"",$B156)</f>
        <v/>
      </c>
      <c r="AH156" s="67" t="str">
        <f aca="false">IF(ISNUMBER($AG156),IF(C156=SMALL($C156:$E156,1),$L$3,IF(C156=SMALL($C156:$E156,2),$M$3,$N$3)),"")</f>
        <v/>
      </c>
      <c r="AI156" s="67" t="str">
        <f aca="false">IF(ISNUMBER($AG156),IF(D156=SMALL($C156:$E156,1),$L$3,IF(D156=SMALL($C156:$E156,2),$M$3,$N$3)),"")</f>
        <v/>
      </c>
      <c r="AJ156" s="67" t="str">
        <f aca="false">IF(ISNUMBER($AG156),IF(E156=SMALL($C156:$E156,1),$L$3,IF(E156=SMALL($C156:$E156,2),$M$3,$N$3)),"")</f>
        <v/>
      </c>
      <c r="AK156" s="69" t="str">
        <f aca="false">IF(ISBLANK($F156),"",$F156)</f>
        <v/>
      </c>
      <c r="AL156" s="48"/>
      <c r="AM156" s="0"/>
    </row>
    <row r="157" customFormat="false" ht="21.2" hidden="false" customHeight="true" outlineLevel="0" collapsed="false">
      <c r="A157" s="46"/>
      <c r="B157" s="61"/>
      <c r="C157" s="72"/>
      <c r="D157" s="72"/>
      <c r="E157" s="72"/>
      <c r="F157" s="65"/>
      <c r="G157" s="48"/>
      <c r="H157" s="12"/>
      <c r="I157" s="2"/>
      <c r="S157" s="2"/>
      <c r="W157" s="3"/>
      <c r="X157" s="2"/>
      <c r="AC157" s="3"/>
      <c r="AF157" s="46"/>
      <c r="AG157" s="56" t="str">
        <f aca="false">IF(ISBLANK($B157),"",$B157)</f>
        <v/>
      </c>
      <c r="AH157" s="67" t="str">
        <f aca="false">IF(ISNUMBER($AG157),IF(C157=SMALL($C157:$E157,1),$L$3,IF(C157=SMALL($C157:$E157,2),$M$3,$N$3)),"")</f>
        <v/>
      </c>
      <c r="AI157" s="67" t="str">
        <f aca="false">IF(ISNUMBER($AG157),IF(D157=SMALL($C157:$E157,1),$L$3,IF(D157=SMALL($C157:$E157,2),$M$3,$N$3)),"")</f>
        <v/>
      </c>
      <c r="AJ157" s="67" t="str">
        <f aca="false">IF(ISNUMBER($AG157),IF(E157=SMALL($C157:$E157,1),$L$3,IF(E157=SMALL($C157:$E157,2),$M$3,$N$3)),"")</f>
        <v/>
      </c>
      <c r="AK157" s="69" t="str">
        <f aca="false">IF(ISBLANK($F157),"",$F157)</f>
        <v/>
      </c>
      <c r="AL157" s="48"/>
      <c r="AM157" s="0"/>
    </row>
    <row r="158" customFormat="false" ht="21.2" hidden="false" customHeight="true" outlineLevel="0" collapsed="false">
      <c r="A158" s="46"/>
      <c r="B158" s="61"/>
      <c r="C158" s="72"/>
      <c r="D158" s="72"/>
      <c r="E158" s="72"/>
      <c r="F158" s="65"/>
      <c r="G158" s="48"/>
      <c r="H158" s="12"/>
      <c r="I158" s="2"/>
      <c r="S158" s="2"/>
      <c r="W158" s="3"/>
      <c r="X158" s="2"/>
      <c r="AC158" s="3"/>
      <c r="AF158" s="46"/>
      <c r="AG158" s="56" t="str">
        <f aca="false">IF(ISBLANK($B158),"",$B158)</f>
        <v/>
      </c>
      <c r="AH158" s="67" t="str">
        <f aca="false">IF(ISNUMBER($AG158),IF(C158=SMALL($C158:$E158,1),$L$3,IF(C158=SMALL($C158:$E158,2),$M$3,$N$3)),"")</f>
        <v/>
      </c>
      <c r="AI158" s="67" t="str">
        <f aca="false">IF(ISNUMBER($AG158),IF(D158=SMALL($C158:$E158,1),$L$3,IF(D158=SMALL($C158:$E158,2),$M$3,$N$3)),"")</f>
        <v/>
      </c>
      <c r="AJ158" s="67" t="str">
        <f aca="false">IF(ISNUMBER($AG158),IF(E158=SMALL($C158:$E158,1),$L$3,IF(E158=SMALL($C158:$E158,2),$M$3,$N$3)),"")</f>
        <v/>
      </c>
      <c r="AK158" s="69" t="str">
        <f aca="false">IF(ISBLANK($F158),"",$F158)</f>
        <v/>
      </c>
      <c r="AL158" s="48"/>
      <c r="AM158" s="0"/>
    </row>
    <row r="159" customFormat="false" ht="21.2" hidden="false" customHeight="true" outlineLevel="0" collapsed="false">
      <c r="A159" s="46"/>
      <c r="B159" s="61"/>
      <c r="C159" s="72"/>
      <c r="D159" s="72"/>
      <c r="E159" s="72"/>
      <c r="F159" s="65"/>
      <c r="G159" s="48"/>
      <c r="H159" s="12"/>
      <c r="I159" s="2"/>
      <c r="S159" s="2"/>
      <c r="W159" s="3"/>
      <c r="X159" s="2"/>
      <c r="AC159" s="3"/>
      <c r="AF159" s="46"/>
      <c r="AG159" s="56" t="str">
        <f aca="false">IF(ISBLANK($B159),"",$B159)</f>
        <v/>
      </c>
      <c r="AH159" s="67" t="str">
        <f aca="false">IF(ISNUMBER($AG159),IF(C159=SMALL($C159:$E159,1),$L$3,IF(C159=SMALL($C159:$E159,2),$M$3,$N$3)),"")</f>
        <v/>
      </c>
      <c r="AI159" s="67" t="str">
        <f aca="false">IF(ISNUMBER($AG159),IF(D159=SMALL($C159:$E159,1),$L$3,IF(D159=SMALL($C159:$E159,2),$M$3,$N$3)),"")</f>
        <v/>
      </c>
      <c r="AJ159" s="67" t="str">
        <f aca="false">IF(ISNUMBER($AG159),IF(E159=SMALL($C159:$E159,1),$L$3,IF(E159=SMALL($C159:$E159,2),$M$3,$N$3)),"")</f>
        <v/>
      </c>
      <c r="AK159" s="69" t="str">
        <f aca="false">IF(ISBLANK($F159),"",$F159)</f>
        <v/>
      </c>
      <c r="AL159" s="48"/>
      <c r="AM159" s="0"/>
    </row>
    <row r="160" customFormat="false" ht="21.2" hidden="false" customHeight="true" outlineLevel="0" collapsed="false">
      <c r="A160" s="46"/>
      <c r="B160" s="61"/>
      <c r="C160" s="72"/>
      <c r="D160" s="72"/>
      <c r="E160" s="72"/>
      <c r="F160" s="65"/>
      <c r="G160" s="48"/>
      <c r="H160" s="12"/>
      <c r="I160" s="2"/>
      <c r="S160" s="2"/>
      <c r="W160" s="3"/>
      <c r="X160" s="2"/>
      <c r="AC160" s="3"/>
      <c r="AF160" s="46"/>
      <c r="AG160" s="56" t="str">
        <f aca="false">IF(ISBLANK($B160),"",$B160)</f>
        <v/>
      </c>
      <c r="AH160" s="67" t="str">
        <f aca="false">IF(ISNUMBER($AG160),IF(C160=SMALL($C160:$E160,1),$L$3,IF(C160=SMALL($C160:$E160,2),$M$3,$N$3)),"")</f>
        <v/>
      </c>
      <c r="AI160" s="67" t="str">
        <f aca="false">IF(ISNUMBER($AG160),IF(D160=SMALL($C160:$E160,1),$L$3,IF(D160=SMALL($C160:$E160,2),$M$3,$N$3)),"")</f>
        <v/>
      </c>
      <c r="AJ160" s="67" t="str">
        <f aca="false">IF(ISNUMBER($AG160),IF(E160=SMALL($C160:$E160,1),$L$3,IF(E160=SMALL($C160:$E160,2),$M$3,$N$3)),"")</f>
        <v/>
      </c>
      <c r="AK160" s="69" t="str">
        <f aca="false">IF(ISBLANK($F160),"",$F160)</f>
        <v/>
      </c>
      <c r="AL160" s="48"/>
      <c r="AM160" s="0"/>
    </row>
    <row r="161" customFormat="false" ht="21.2" hidden="false" customHeight="true" outlineLevel="0" collapsed="false">
      <c r="A161" s="46"/>
      <c r="B161" s="61"/>
      <c r="C161" s="72"/>
      <c r="D161" s="72"/>
      <c r="E161" s="72"/>
      <c r="F161" s="65"/>
      <c r="G161" s="48"/>
      <c r="H161" s="12"/>
      <c r="I161" s="2"/>
      <c r="S161" s="2"/>
      <c r="W161" s="3"/>
      <c r="X161" s="2"/>
      <c r="AC161" s="3"/>
      <c r="AF161" s="46"/>
      <c r="AG161" s="56" t="str">
        <f aca="false">IF(ISBLANK($B161),"",$B161)</f>
        <v/>
      </c>
      <c r="AH161" s="67" t="str">
        <f aca="false">IF(ISNUMBER($AG161),IF(C161=SMALL($C161:$E161,1),$L$3,IF(C161=SMALL($C161:$E161,2),$M$3,$N$3)),"")</f>
        <v/>
      </c>
      <c r="AI161" s="67" t="str">
        <f aca="false">IF(ISNUMBER($AG161),IF(D161=SMALL($C161:$E161,1),$L$3,IF(D161=SMALL($C161:$E161,2),$M$3,$N$3)),"")</f>
        <v/>
      </c>
      <c r="AJ161" s="67" t="str">
        <f aca="false">IF(ISNUMBER($AG161),IF(E161=SMALL($C161:$E161,1),$L$3,IF(E161=SMALL($C161:$E161,2),$M$3,$N$3)),"")</f>
        <v/>
      </c>
      <c r="AK161" s="69" t="str">
        <f aca="false">IF(ISBLANK($F161),"",$F161)</f>
        <v/>
      </c>
      <c r="AL161" s="48"/>
      <c r="AM161" s="0"/>
    </row>
    <row r="162" customFormat="false" ht="21.2" hidden="false" customHeight="true" outlineLevel="0" collapsed="false">
      <c r="A162" s="46"/>
      <c r="B162" s="61"/>
      <c r="C162" s="72"/>
      <c r="D162" s="72"/>
      <c r="E162" s="72"/>
      <c r="F162" s="65"/>
      <c r="G162" s="48"/>
      <c r="H162" s="12"/>
      <c r="I162" s="2"/>
      <c r="S162" s="2"/>
      <c r="W162" s="3"/>
      <c r="X162" s="2"/>
      <c r="AC162" s="3"/>
      <c r="AF162" s="46"/>
      <c r="AG162" s="56" t="str">
        <f aca="false">IF(ISBLANK($B162),"",$B162)</f>
        <v/>
      </c>
      <c r="AH162" s="67" t="str">
        <f aca="false">IF(ISNUMBER($AG162),IF(C162=SMALL($C162:$E162,1),$L$3,IF(C162=SMALL($C162:$E162,2),$M$3,$N$3)),"")</f>
        <v/>
      </c>
      <c r="AI162" s="67" t="str">
        <f aca="false">IF(ISNUMBER($AG162),IF(D162=SMALL($C162:$E162,1),$L$3,IF(D162=SMALL($C162:$E162,2),$M$3,$N$3)),"")</f>
        <v/>
      </c>
      <c r="AJ162" s="67" t="str">
        <f aca="false">IF(ISNUMBER($AG162),IF(E162=SMALL($C162:$E162,1),$L$3,IF(E162=SMALL($C162:$E162,2),$M$3,$N$3)),"")</f>
        <v/>
      </c>
      <c r="AK162" s="69" t="str">
        <f aca="false">IF(ISBLANK($F162),"",$F162)</f>
        <v/>
      </c>
      <c r="AL162" s="48"/>
      <c r="AM162" s="0"/>
    </row>
    <row r="163" customFormat="false" ht="21.2" hidden="false" customHeight="true" outlineLevel="0" collapsed="false">
      <c r="A163" s="46"/>
      <c r="B163" s="61"/>
      <c r="C163" s="72"/>
      <c r="D163" s="72"/>
      <c r="E163" s="72"/>
      <c r="F163" s="65"/>
      <c r="G163" s="48"/>
      <c r="H163" s="12"/>
      <c r="I163" s="2"/>
      <c r="S163" s="2"/>
      <c r="W163" s="3"/>
      <c r="X163" s="2"/>
      <c r="AC163" s="3"/>
      <c r="AF163" s="46"/>
      <c r="AG163" s="56" t="str">
        <f aca="false">IF(ISBLANK($B163),"",$B163)</f>
        <v/>
      </c>
      <c r="AH163" s="67" t="str">
        <f aca="false">IF(ISNUMBER($AG163),IF(C163=SMALL($C163:$E163,1),$L$3,IF(C163=SMALL($C163:$E163,2),$M$3,$N$3)),"")</f>
        <v/>
      </c>
      <c r="AI163" s="67" t="str">
        <f aca="false">IF(ISNUMBER($AG163),IF(D163=SMALL($C163:$E163,1),$L$3,IF(D163=SMALL($C163:$E163,2),$M$3,$N$3)),"")</f>
        <v/>
      </c>
      <c r="AJ163" s="67" t="str">
        <f aca="false">IF(ISNUMBER($AG163),IF(E163=SMALL($C163:$E163,1),$L$3,IF(E163=SMALL($C163:$E163,2),$M$3,$N$3)),"")</f>
        <v/>
      </c>
      <c r="AK163" s="69" t="str">
        <f aca="false">IF(ISBLANK($F163),"",$F163)</f>
        <v/>
      </c>
      <c r="AL163" s="48"/>
      <c r="AM163" s="0"/>
    </row>
    <row r="164" customFormat="false" ht="21.2" hidden="false" customHeight="true" outlineLevel="0" collapsed="false">
      <c r="A164" s="46"/>
      <c r="B164" s="61"/>
      <c r="C164" s="72"/>
      <c r="D164" s="72"/>
      <c r="E164" s="72"/>
      <c r="F164" s="65"/>
      <c r="G164" s="48"/>
      <c r="H164" s="12"/>
      <c r="I164" s="2"/>
      <c r="S164" s="2"/>
      <c r="W164" s="3"/>
      <c r="X164" s="2"/>
      <c r="AC164" s="3"/>
      <c r="AF164" s="46"/>
      <c r="AG164" s="56" t="str">
        <f aca="false">IF(ISBLANK($B164),"",$B164)</f>
        <v/>
      </c>
      <c r="AH164" s="67" t="str">
        <f aca="false">IF(ISNUMBER($AG164),IF(C164=SMALL($C164:$E164,1),$L$3,IF(C164=SMALL($C164:$E164,2),$M$3,$N$3)),"")</f>
        <v/>
      </c>
      <c r="AI164" s="67" t="str">
        <f aca="false">IF(ISNUMBER($AG164),IF(D164=SMALL($C164:$E164,1),$L$3,IF(D164=SMALL($C164:$E164,2),$M$3,$N$3)),"")</f>
        <v/>
      </c>
      <c r="AJ164" s="67" t="str">
        <f aca="false">IF(ISNUMBER($AG164),IF(E164=SMALL($C164:$E164,1),$L$3,IF(E164=SMALL($C164:$E164,2),$M$3,$N$3)),"")</f>
        <v/>
      </c>
      <c r="AK164" s="69" t="str">
        <f aca="false">IF(ISBLANK($F164),"",$F164)</f>
        <v/>
      </c>
      <c r="AL164" s="48"/>
      <c r="AM164" s="0"/>
    </row>
    <row r="165" customFormat="false" ht="21.2" hidden="false" customHeight="true" outlineLevel="0" collapsed="false">
      <c r="A165" s="46"/>
      <c r="B165" s="61"/>
      <c r="C165" s="72"/>
      <c r="D165" s="72"/>
      <c r="E165" s="72"/>
      <c r="F165" s="65"/>
      <c r="G165" s="48"/>
      <c r="H165" s="12"/>
      <c r="I165" s="2"/>
      <c r="S165" s="2"/>
      <c r="W165" s="3"/>
      <c r="X165" s="2"/>
      <c r="AC165" s="3"/>
      <c r="AF165" s="46"/>
      <c r="AG165" s="56" t="str">
        <f aca="false">IF(ISBLANK($B165),"",$B165)</f>
        <v/>
      </c>
      <c r="AH165" s="67" t="str">
        <f aca="false">IF(ISNUMBER($AG165),IF(C165=SMALL($C165:$E165,1),$L$3,IF(C165=SMALL($C165:$E165,2),$M$3,$N$3)),"")</f>
        <v/>
      </c>
      <c r="AI165" s="67" t="str">
        <f aca="false">IF(ISNUMBER($AG165),IF(D165=SMALL($C165:$E165,1),$L$3,IF(D165=SMALL($C165:$E165,2),$M$3,$N$3)),"")</f>
        <v/>
      </c>
      <c r="AJ165" s="67" t="str">
        <f aca="false">IF(ISNUMBER($AG165),IF(E165=SMALL($C165:$E165,1),$L$3,IF(E165=SMALL($C165:$E165,2),$M$3,$N$3)),"")</f>
        <v/>
      </c>
      <c r="AK165" s="69" t="str">
        <f aca="false">IF(ISBLANK($F165),"",$F165)</f>
        <v/>
      </c>
      <c r="AL165" s="48"/>
      <c r="AM165" s="0"/>
    </row>
    <row r="166" customFormat="false" ht="21.2" hidden="false" customHeight="true" outlineLevel="0" collapsed="false">
      <c r="A166" s="46"/>
      <c r="B166" s="61"/>
      <c r="C166" s="72"/>
      <c r="D166" s="72"/>
      <c r="E166" s="72"/>
      <c r="F166" s="65"/>
      <c r="G166" s="48"/>
      <c r="H166" s="12"/>
      <c r="I166" s="2"/>
      <c r="S166" s="2"/>
      <c r="W166" s="3"/>
      <c r="X166" s="2"/>
      <c r="AC166" s="3"/>
      <c r="AF166" s="46"/>
      <c r="AG166" s="56" t="str">
        <f aca="false">IF(ISBLANK($B166),"",$B166)</f>
        <v/>
      </c>
      <c r="AH166" s="67" t="str">
        <f aca="false">IF(ISNUMBER($AG166),IF(C166=SMALL($C166:$E166,1),$L$3,IF(C166=SMALL($C166:$E166,2),$M$3,$N$3)),"")</f>
        <v/>
      </c>
      <c r="AI166" s="67" t="str">
        <f aca="false">IF(ISNUMBER($AG166),IF(D166=SMALL($C166:$E166,1),$L$3,IF(D166=SMALL($C166:$E166,2),$M$3,$N$3)),"")</f>
        <v/>
      </c>
      <c r="AJ166" s="67" t="str">
        <f aca="false">IF(ISNUMBER($AG166),IF(E166=SMALL($C166:$E166,1),$L$3,IF(E166=SMALL($C166:$E166,2),$M$3,$N$3)),"")</f>
        <v/>
      </c>
      <c r="AK166" s="69" t="str">
        <f aca="false">IF(ISBLANK($F166),"",$F166)</f>
        <v/>
      </c>
      <c r="AL166" s="48"/>
      <c r="AM166" s="0"/>
    </row>
    <row r="167" customFormat="false" ht="21.2" hidden="false" customHeight="true" outlineLevel="0" collapsed="false">
      <c r="A167" s="46"/>
      <c r="B167" s="61"/>
      <c r="C167" s="72"/>
      <c r="D167" s="72"/>
      <c r="E167" s="72"/>
      <c r="F167" s="65"/>
      <c r="G167" s="48"/>
      <c r="H167" s="12"/>
      <c r="I167" s="2"/>
      <c r="S167" s="2"/>
      <c r="W167" s="3"/>
      <c r="X167" s="2"/>
      <c r="AC167" s="3"/>
      <c r="AF167" s="46"/>
      <c r="AG167" s="56" t="str">
        <f aca="false">IF(ISBLANK($B167),"",$B167)</f>
        <v/>
      </c>
      <c r="AH167" s="67" t="str">
        <f aca="false">IF(ISNUMBER($AG167),IF(C167=SMALL($C167:$E167,1),$L$3,IF(C167=SMALL($C167:$E167,2),$M$3,$N$3)),"")</f>
        <v/>
      </c>
      <c r="AI167" s="67" t="str">
        <f aca="false">IF(ISNUMBER($AG167),IF(D167=SMALL($C167:$E167,1),$L$3,IF(D167=SMALL($C167:$E167,2),$M$3,$N$3)),"")</f>
        <v/>
      </c>
      <c r="AJ167" s="67" t="str">
        <f aca="false">IF(ISNUMBER($AG167),IF(E167=SMALL($C167:$E167,1),$L$3,IF(E167=SMALL($C167:$E167,2),$M$3,$N$3)),"")</f>
        <v/>
      </c>
      <c r="AK167" s="69" t="str">
        <f aca="false">IF(ISBLANK($F167),"",$F167)</f>
        <v/>
      </c>
      <c r="AL167" s="48"/>
      <c r="AM167" s="0"/>
    </row>
    <row r="168" customFormat="false" ht="21.2" hidden="false" customHeight="true" outlineLevel="0" collapsed="false">
      <c r="A168" s="46"/>
      <c r="B168" s="61"/>
      <c r="C168" s="72"/>
      <c r="D168" s="72"/>
      <c r="E168" s="72"/>
      <c r="F168" s="65"/>
      <c r="G168" s="48"/>
      <c r="H168" s="12"/>
      <c r="I168" s="2"/>
      <c r="S168" s="2"/>
      <c r="W168" s="3"/>
      <c r="X168" s="2"/>
      <c r="AC168" s="3"/>
      <c r="AF168" s="46"/>
      <c r="AG168" s="56" t="str">
        <f aca="false">IF(ISBLANK($B168),"",$B168)</f>
        <v/>
      </c>
      <c r="AH168" s="67" t="str">
        <f aca="false">IF(ISNUMBER($AG168),IF(C168=SMALL($C168:$E168,1),$L$3,IF(C168=SMALL($C168:$E168,2),$M$3,$N$3)),"")</f>
        <v/>
      </c>
      <c r="AI168" s="67" t="str">
        <f aca="false">IF(ISNUMBER($AG168),IF(D168=SMALL($C168:$E168,1),$L$3,IF(D168=SMALL($C168:$E168,2),$M$3,$N$3)),"")</f>
        <v/>
      </c>
      <c r="AJ168" s="67" t="str">
        <f aca="false">IF(ISNUMBER($AG168),IF(E168=SMALL($C168:$E168,1),$L$3,IF(E168=SMALL($C168:$E168,2),$M$3,$N$3)),"")</f>
        <v/>
      </c>
      <c r="AK168" s="69" t="str">
        <f aca="false">IF(ISBLANK($F168),"",$F168)</f>
        <v/>
      </c>
      <c r="AL168" s="48"/>
      <c r="AM168" s="0"/>
    </row>
    <row r="169" customFormat="false" ht="21.2" hidden="false" customHeight="true" outlineLevel="0" collapsed="false">
      <c r="A169" s="46"/>
      <c r="B169" s="61"/>
      <c r="C169" s="72"/>
      <c r="D169" s="72"/>
      <c r="E169" s="72"/>
      <c r="F169" s="65"/>
      <c r="G169" s="48"/>
      <c r="H169" s="12"/>
      <c r="I169" s="2"/>
      <c r="S169" s="2"/>
      <c r="W169" s="3"/>
      <c r="X169" s="2"/>
      <c r="AC169" s="3"/>
      <c r="AF169" s="46"/>
      <c r="AG169" s="56" t="str">
        <f aca="false">IF(ISBLANK($B169),"",$B169)</f>
        <v/>
      </c>
      <c r="AH169" s="67" t="str">
        <f aca="false">IF(ISNUMBER($AG169),IF(C169=SMALL($C169:$E169,1),$L$3,IF(C169=SMALL($C169:$E169,2),$M$3,$N$3)),"")</f>
        <v/>
      </c>
      <c r="AI169" s="67" t="str">
        <f aca="false">IF(ISNUMBER($AG169),IF(D169=SMALL($C169:$E169,1),$L$3,IF(D169=SMALL($C169:$E169,2),$M$3,$N$3)),"")</f>
        <v/>
      </c>
      <c r="AJ169" s="67" t="str">
        <f aca="false">IF(ISNUMBER($AG169),IF(E169=SMALL($C169:$E169,1),$L$3,IF(E169=SMALL($C169:$E169,2),$M$3,$N$3)),"")</f>
        <v/>
      </c>
      <c r="AK169" s="69" t="str">
        <f aca="false">IF(ISBLANK($F169),"",$F169)</f>
        <v/>
      </c>
      <c r="AL169" s="48"/>
      <c r="AM169" s="0"/>
    </row>
    <row r="170" customFormat="false" ht="21.2" hidden="false" customHeight="true" outlineLevel="0" collapsed="false">
      <c r="A170" s="46"/>
      <c r="B170" s="61"/>
      <c r="C170" s="72"/>
      <c r="D170" s="72"/>
      <c r="E170" s="72"/>
      <c r="F170" s="65"/>
      <c r="G170" s="48"/>
      <c r="H170" s="12"/>
      <c r="I170" s="2"/>
      <c r="S170" s="2"/>
      <c r="W170" s="3"/>
      <c r="X170" s="2"/>
      <c r="AC170" s="3"/>
      <c r="AF170" s="46"/>
      <c r="AG170" s="56" t="str">
        <f aca="false">IF(ISBLANK($B170),"",$B170)</f>
        <v/>
      </c>
      <c r="AH170" s="67" t="str">
        <f aca="false">IF(ISNUMBER($AG170),IF(C170=SMALL($C170:$E170,1),$L$3,IF(C170=SMALL($C170:$E170,2),$M$3,$N$3)),"")</f>
        <v/>
      </c>
      <c r="AI170" s="67" t="str">
        <f aca="false">IF(ISNUMBER($AG170),IF(D170=SMALL($C170:$E170,1),$L$3,IF(D170=SMALL($C170:$E170,2),$M$3,$N$3)),"")</f>
        <v/>
      </c>
      <c r="AJ170" s="67" t="str">
        <f aca="false">IF(ISNUMBER($AG170),IF(E170=SMALL($C170:$E170,1),$L$3,IF(E170=SMALL($C170:$E170,2),$M$3,$N$3)),"")</f>
        <v/>
      </c>
      <c r="AK170" s="69" t="str">
        <f aca="false">IF(ISBLANK($F170),"",$F170)</f>
        <v/>
      </c>
      <c r="AL170" s="48"/>
      <c r="AM170" s="0"/>
    </row>
    <row r="171" customFormat="false" ht="21.2" hidden="false" customHeight="true" outlineLevel="0" collapsed="false">
      <c r="A171" s="46"/>
      <c r="B171" s="61"/>
      <c r="C171" s="72"/>
      <c r="D171" s="72"/>
      <c r="E171" s="72"/>
      <c r="F171" s="65"/>
      <c r="G171" s="48"/>
      <c r="H171" s="12"/>
      <c r="I171" s="2"/>
      <c r="S171" s="2"/>
      <c r="W171" s="3"/>
      <c r="X171" s="2"/>
      <c r="AC171" s="3"/>
      <c r="AF171" s="46"/>
      <c r="AG171" s="56" t="str">
        <f aca="false">IF(ISBLANK($B171),"",$B171)</f>
        <v/>
      </c>
      <c r="AH171" s="67" t="str">
        <f aca="false">IF(ISNUMBER($AG171),IF(C171=SMALL($C171:$E171,1),$L$3,IF(C171=SMALL($C171:$E171,2),$M$3,$N$3)),"")</f>
        <v/>
      </c>
      <c r="AI171" s="67" t="str">
        <f aca="false">IF(ISNUMBER($AG171),IF(D171=SMALL($C171:$E171,1),$L$3,IF(D171=SMALL($C171:$E171,2),$M$3,$N$3)),"")</f>
        <v/>
      </c>
      <c r="AJ171" s="67" t="str">
        <f aca="false">IF(ISNUMBER($AG171),IF(E171=SMALL($C171:$E171,1),$L$3,IF(E171=SMALL($C171:$E171,2),$M$3,$N$3)),"")</f>
        <v/>
      </c>
      <c r="AK171" s="69" t="str">
        <f aca="false">IF(ISBLANK($F171),"",$F171)</f>
        <v/>
      </c>
      <c r="AL171" s="48"/>
      <c r="AM171" s="0"/>
    </row>
    <row r="172" customFormat="false" ht="21.2" hidden="false" customHeight="true" outlineLevel="0" collapsed="false">
      <c r="A172" s="46"/>
      <c r="B172" s="61"/>
      <c r="C172" s="72"/>
      <c r="D172" s="72"/>
      <c r="E172" s="72"/>
      <c r="F172" s="65"/>
      <c r="G172" s="48"/>
      <c r="H172" s="12"/>
      <c r="I172" s="2"/>
      <c r="S172" s="2"/>
      <c r="W172" s="3"/>
      <c r="X172" s="2"/>
      <c r="AC172" s="3"/>
      <c r="AF172" s="46"/>
      <c r="AG172" s="56" t="str">
        <f aca="false">IF(ISBLANK($B172),"",$B172)</f>
        <v/>
      </c>
      <c r="AH172" s="67" t="str">
        <f aca="false">IF(ISNUMBER($AG172),IF(C172=SMALL($C172:$E172,1),$L$3,IF(C172=SMALL($C172:$E172,2),$M$3,$N$3)),"")</f>
        <v/>
      </c>
      <c r="AI172" s="67" t="str">
        <f aca="false">IF(ISNUMBER($AG172),IF(D172=SMALL($C172:$E172,1),$L$3,IF(D172=SMALL($C172:$E172,2),$M$3,$N$3)),"")</f>
        <v/>
      </c>
      <c r="AJ172" s="67" t="str">
        <f aca="false">IF(ISNUMBER($AG172),IF(E172=SMALL($C172:$E172,1),$L$3,IF(E172=SMALL($C172:$E172,2),$M$3,$N$3)),"")</f>
        <v/>
      </c>
      <c r="AK172" s="69" t="str">
        <f aca="false">IF(ISBLANK($F172),"",$F172)</f>
        <v/>
      </c>
      <c r="AL172" s="48"/>
      <c r="AM172" s="0"/>
    </row>
    <row r="173" customFormat="false" ht="21.2" hidden="false" customHeight="true" outlineLevel="0" collapsed="false">
      <c r="A173" s="46"/>
      <c r="B173" s="61"/>
      <c r="C173" s="72"/>
      <c r="D173" s="72"/>
      <c r="E173" s="72"/>
      <c r="F173" s="65"/>
      <c r="G173" s="48"/>
      <c r="H173" s="12"/>
      <c r="I173" s="2"/>
      <c r="S173" s="2"/>
      <c r="W173" s="3"/>
      <c r="X173" s="2"/>
      <c r="AC173" s="3"/>
      <c r="AF173" s="46"/>
      <c r="AG173" s="56" t="str">
        <f aca="false">IF(ISBLANK($B173),"",$B173)</f>
        <v/>
      </c>
      <c r="AH173" s="67" t="str">
        <f aca="false">IF(ISNUMBER($AG173),IF(C173=SMALL($C173:$E173,1),$L$3,IF(C173=SMALL($C173:$E173,2),$M$3,$N$3)),"")</f>
        <v/>
      </c>
      <c r="AI173" s="67" t="str">
        <f aca="false">IF(ISNUMBER($AG173),IF(D173=SMALL($C173:$E173,1),$L$3,IF(D173=SMALL($C173:$E173,2),$M$3,$N$3)),"")</f>
        <v/>
      </c>
      <c r="AJ173" s="67" t="str">
        <f aca="false">IF(ISNUMBER($AG173),IF(E173=SMALL($C173:$E173,1),$L$3,IF(E173=SMALL($C173:$E173,2),$M$3,$N$3)),"")</f>
        <v/>
      </c>
      <c r="AK173" s="69" t="str">
        <f aca="false">IF(ISBLANK($F173),"",$F173)</f>
        <v/>
      </c>
      <c r="AL173" s="48"/>
      <c r="AM173" s="0"/>
    </row>
    <row r="174" customFormat="false" ht="21.2" hidden="false" customHeight="true" outlineLevel="0" collapsed="false">
      <c r="A174" s="46"/>
      <c r="B174" s="61"/>
      <c r="C174" s="72"/>
      <c r="D174" s="72"/>
      <c r="E174" s="72"/>
      <c r="F174" s="65"/>
      <c r="G174" s="48"/>
      <c r="H174" s="12"/>
      <c r="I174" s="2"/>
      <c r="S174" s="2"/>
      <c r="W174" s="3"/>
      <c r="X174" s="2"/>
      <c r="AC174" s="3"/>
      <c r="AF174" s="46"/>
      <c r="AG174" s="56" t="str">
        <f aca="false">IF(ISBLANK($B174),"",$B174)</f>
        <v/>
      </c>
      <c r="AH174" s="67" t="str">
        <f aca="false">IF(ISNUMBER($AG174),IF(C174=SMALL($C174:$E174,1),$L$3,IF(C174=SMALL($C174:$E174,2),$M$3,$N$3)),"")</f>
        <v/>
      </c>
      <c r="AI174" s="67" t="str">
        <f aca="false">IF(ISNUMBER($AG174),IF(D174=SMALL($C174:$E174,1),$L$3,IF(D174=SMALL($C174:$E174,2),$M$3,$N$3)),"")</f>
        <v/>
      </c>
      <c r="AJ174" s="67" t="str">
        <f aca="false">IF(ISNUMBER($AG174),IF(E174=SMALL($C174:$E174,1),$L$3,IF(E174=SMALL($C174:$E174,2),$M$3,$N$3)),"")</f>
        <v/>
      </c>
      <c r="AK174" s="69" t="str">
        <f aca="false">IF(ISBLANK($F174),"",$F174)</f>
        <v/>
      </c>
      <c r="AL174" s="48"/>
      <c r="AM174" s="0"/>
    </row>
    <row r="175" customFormat="false" ht="21.2" hidden="false" customHeight="true" outlineLevel="0" collapsed="false">
      <c r="A175" s="46"/>
      <c r="B175" s="61"/>
      <c r="C175" s="72"/>
      <c r="D175" s="72"/>
      <c r="E175" s="72"/>
      <c r="F175" s="65"/>
      <c r="G175" s="48"/>
      <c r="H175" s="12"/>
      <c r="I175" s="2"/>
      <c r="S175" s="2"/>
      <c r="W175" s="3"/>
      <c r="X175" s="2"/>
      <c r="AC175" s="3"/>
      <c r="AF175" s="46"/>
      <c r="AG175" s="56" t="str">
        <f aca="false">IF(ISBLANK($B175),"",$B175)</f>
        <v/>
      </c>
      <c r="AH175" s="67" t="str">
        <f aca="false">IF(ISNUMBER($AG175),IF(C175=SMALL($C175:$E175,1),$L$3,IF(C175=SMALL($C175:$E175,2),$M$3,$N$3)),"")</f>
        <v/>
      </c>
      <c r="AI175" s="67" t="str">
        <f aca="false">IF(ISNUMBER($AG175),IF(D175=SMALL($C175:$E175,1),$L$3,IF(D175=SMALL($C175:$E175,2),$M$3,$N$3)),"")</f>
        <v/>
      </c>
      <c r="AJ175" s="67" t="str">
        <f aca="false">IF(ISNUMBER($AG175),IF(E175=SMALL($C175:$E175,1),$L$3,IF(E175=SMALL($C175:$E175,2),$M$3,$N$3)),"")</f>
        <v/>
      </c>
      <c r="AK175" s="69" t="str">
        <f aca="false">IF(ISBLANK($F175),"",$F175)</f>
        <v/>
      </c>
      <c r="AL175" s="48"/>
      <c r="AM175" s="0"/>
    </row>
    <row r="176" customFormat="false" ht="21.2" hidden="false" customHeight="true" outlineLevel="0" collapsed="false">
      <c r="A176" s="46"/>
      <c r="B176" s="61"/>
      <c r="C176" s="72"/>
      <c r="D176" s="72"/>
      <c r="E176" s="72"/>
      <c r="F176" s="65"/>
      <c r="G176" s="48"/>
      <c r="H176" s="12"/>
      <c r="I176" s="2"/>
      <c r="S176" s="2"/>
      <c r="W176" s="3"/>
      <c r="X176" s="2"/>
      <c r="AC176" s="3"/>
      <c r="AF176" s="46"/>
      <c r="AG176" s="56" t="str">
        <f aca="false">IF(ISBLANK($B176),"",$B176)</f>
        <v/>
      </c>
      <c r="AH176" s="67" t="str">
        <f aca="false">IF(ISNUMBER($AG176),IF(C176=SMALL($C176:$E176,1),$L$3,IF(C176=SMALL($C176:$E176,2),$M$3,$N$3)),"")</f>
        <v/>
      </c>
      <c r="AI176" s="67" t="str">
        <f aca="false">IF(ISNUMBER($AG176),IF(D176=SMALL($C176:$E176,1),$L$3,IF(D176=SMALL($C176:$E176,2),$M$3,$N$3)),"")</f>
        <v/>
      </c>
      <c r="AJ176" s="67" t="str">
        <f aca="false">IF(ISNUMBER($AG176),IF(E176=SMALL($C176:$E176,1),$L$3,IF(E176=SMALL($C176:$E176,2),$M$3,$N$3)),"")</f>
        <v/>
      </c>
      <c r="AK176" s="69" t="str">
        <f aca="false">IF(ISBLANK($F176),"",$F176)</f>
        <v/>
      </c>
      <c r="AL176" s="48"/>
      <c r="AM176" s="0"/>
    </row>
    <row r="177" customFormat="false" ht="21.2" hidden="false" customHeight="true" outlineLevel="0" collapsed="false">
      <c r="A177" s="46"/>
      <c r="B177" s="61"/>
      <c r="C177" s="72"/>
      <c r="D177" s="72"/>
      <c r="E177" s="72"/>
      <c r="F177" s="65"/>
      <c r="G177" s="48"/>
      <c r="H177" s="12"/>
      <c r="I177" s="2"/>
      <c r="S177" s="2"/>
      <c r="W177" s="3"/>
      <c r="X177" s="2"/>
      <c r="AC177" s="3"/>
      <c r="AF177" s="46"/>
      <c r="AG177" s="56" t="str">
        <f aca="false">IF(ISBLANK($B177),"",$B177)</f>
        <v/>
      </c>
      <c r="AH177" s="67" t="str">
        <f aca="false">IF(ISNUMBER($AG177),IF(C177=SMALL($C177:$E177,1),$L$3,IF(C177=SMALL($C177:$E177,2),$M$3,$N$3)),"")</f>
        <v/>
      </c>
      <c r="AI177" s="67" t="str">
        <f aca="false">IF(ISNUMBER($AG177),IF(D177=SMALL($C177:$E177,1),$L$3,IF(D177=SMALL($C177:$E177,2),$M$3,$N$3)),"")</f>
        <v/>
      </c>
      <c r="AJ177" s="67" t="str">
        <f aca="false">IF(ISNUMBER($AG177),IF(E177=SMALL($C177:$E177,1),$L$3,IF(E177=SMALL($C177:$E177,2),$M$3,$N$3)),"")</f>
        <v/>
      </c>
      <c r="AK177" s="69" t="str">
        <f aca="false">IF(ISBLANK($F177),"",$F177)</f>
        <v/>
      </c>
      <c r="AL177" s="48"/>
      <c r="AM177" s="0"/>
    </row>
    <row r="178" customFormat="false" ht="21.2" hidden="false" customHeight="true" outlineLevel="0" collapsed="false">
      <c r="A178" s="46"/>
      <c r="B178" s="61"/>
      <c r="C178" s="72"/>
      <c r="D178" s="72"/>
      <c r="E178" s="72"/>
      <c r="F178" s="65"/>
      <c r="G178" s="48"/>
      <c r="H178" s="12"/>
      <c r="I178" s="2"/>
      <c r="S178" s="2"/>
      <c r="W178" s="3"/>
      <c r="X178" s="2"/>
      <c r="AC178" s="3"/>
      <c r="AF178" s="46"/>
      <c r="AG178" s="56" t="str">
        <f aca="false">IF(ISBLANK($B178),"",$B178)</f>
        <v/>
      </c>
      <c r="AH178" s="67" t="str">
        <f aca="false">IF(ISNUMBER($AG178),IF(C178=SMALL($C178:$E178,1),$L$3,IF(C178=SMALL($C178:$E178,2),$M$3,$N$3)),"")</f>
        <v/>
      </c>
      <c r="AI178" s="67" t="str">
        <f aca="false">IF(ISNUMBER($AG178),IF(D178=SMALL($C178:$E178,1),$L$3,IF(D178=SMALL($C178:$E178,2),$M$3,$N$3)),"")</f>
        <v/>
      </c>
      <c r="AJ178" s="67" t="str">
        <f aca="false">IF(ISNUMBER($AG178),IF(E178=SMALL($C178:$E178,1),$L$3,IF(E178=SMALL($C178:$E178,2),$M$3,$N$3)),"")</f>
        <v/>
      </c>
      <c r="AK178" s="69" t="str">
        <f aca="false">IF(ISBLANK($F178),"",$F178)</f>
        <v/>
      </c>
      <c r="AL178" s="48"/>
      <c r="AM178" s="0"/>
    </row>
    <row r="179" customFormat="false" ht="21.2" hidden="false" customHeight="true" outlineLevel="0" collapsed="false">
      <c r="A179" s="46"/>
      <c r="B179" s="61"/>
      <c r="C179" s="72"/>
      <c r="D179" s="72"/>
      <c r="E179" s="72"/>
      <c r="F179" s="65"/>
      <c r="G179" s="48"/>
      <c r="H179" s="12"/>
      <c r="I179" s="2"/>
      <c r="S179" s="2"/>
      <c r="W179" s="3"/>
      <c r="X179" s="2"/>
      <c r="AC179" s="3"/>
      <c r="AF179" s="46"/>
      <c r="AG179" s="56" t="str">
        <f aca="false">IF(ISBLANK($B179),"",$B179)</f>
        <v/>
      </c>
      <c r="AH179" s="67" t="str">
        <f aca="false">IF(ISNUMBER($AG179),IF(C179=SMALL($C179:$E179,1),$L$3,IF(C179=SMALL($C179:$E179,2),$M$3,$N$3)),"")</f>
        <v/>
      </c>
      <c r="AI179" s="67" t="str">
        <f aca="false">IF(ISNUMBER($AG179),IF(D179=SMALL($C179:$E179,1),$L$3,IF(D179=SMALL($C179:$E179,2),$M$3,$N$3)),"")</f>
        <v/>
      </c>
      <c r="AJ179" s="67" t="str">
        <f aca="false">IF(ISNUMBER($AG179),IF(E179=SMALL($C179:$E179,1),$L$3,IF(E179=SMALL($C179:$E179,2),$M$3,$N$3)),"")</f>
        <v/>
      </c>
      <c r="AK179" s="69" t="str">
        <f aca="false">IF(ISBLANK($F179),"",$F179)</f>
        <v/>
      </c>
      <c r="AL179" s="48"/>
      <c r="AM179" s="0"/>
    </row>
    <row r="180" customFormat="false" ht="21.2" hidden="false" customHeight="true" outlineLevel="0" collapsed="false">
      <c r="A180" s="46"/>
      <c r="B180" s="61"/>
      <c r="C180" s="72"/>
      <c r="D180" s="72"/>
      <c r="E180" s="72"/>
      <c r="F180" s="65"/>
      <c r="G180" s="48"/>
      <c r="H180" s="12"/>
      <c r="I180" s="2"/>
      <c r="S180" s="2"/>
      <c r="W180" s="3"/>
      <c r="X180" s="2"/>
      <c r="AC180" s="3"/>
      <c r="AF180" s="46"/>
      <c r="AG180" s="56" t="str">
        <f aca="false">IF(ISBLANK($B180),"",$B180)</f>
        <v/>
      </c>
      <c r="AH180" s="67" t="str">
        <f aca="false">IF(ISNUMBER($AG180),IF(C180=SMALL($C180:$E180,1),$L$3,IF(C180=SMALL($C180:$E180,2),$M$3,$N$3)),"")</f>
        <v/>
      </c>
      <c r="AI180" s="67" t="str">
        <f aca="false">IF(ISNUMBER($AG180),IF(D180=SMALL($C180:$E180,1),$L$3,IF(D180=SMALL($C180:$E180,2),$M$3,$N$3)),"")</f>
        <v/>
      </c>
      <c r="AJ180" s="67" t="str">
        <f aca="false">IF(ISNUMBER($AG180),IF(E180=SMALL($C180:$E180,1),$L$3,IF(E180=SMALL($C180:$E180,2),$M$3,$N$3)),"")</f>
        <v/>
      </c>
      <c r="AK180" s="69" t="str">
        <f aca="false">IF(ISBLANK($F180),"",$F180)</f>
        <v/>
      </c>
      <c r="AL180" s="48"/>
      <c r="AM180" s="0"/>
    </row>
    <row r="181" customFormat="false" ht="21.2" hidden="false" customHeight="true" outlineLevel="0" collapsed="false">
      <c r="A181" s="46"/>
      <c r="B181" s="61"/>
      <c r="C181" s="72"/>
      <c r="D181" s="72"/>
      <c r="E181" s="72"/>
      <c r="F181" s="65"/>
      <c r="G181" s="48"/>
      <c r="H181" s="12"/>
      <c r="I181" s="2"/>
      <c r="S181" s="2"/>
      <c r="W181" s="3"/>
      <c r="X181" s="2"/>
      <c r="AC181" s="3"/>
      <c r="AF181" s="46"/>
      <c r="AG181" s="56" t="str">
        <f aca="false">IF(ISBLANK($B181),"",$B181)</f>
        <v/>
      </c>
      <c r="AH181" s="67" t="str">
        <f aca="false">IF(ISNUMBER($AG181),IF(C181=SMALL($C181:$E181,1),$L$3,IF(C181=SMALL($C181:$E181,2),$M$3,$N$3)),"")</f>
        <v/>
      </c>
      <c r="AI181" s="67" t="str">
        <f aca="false">IF(ISNUMBER($AG181),IF(D181=SMALL($C181:$E181,1),$L$3,IF(D181=SMALL($C181:$E181,2),$M$3,$N$3)),"")</f>
        <v/>
      </c>
      <c r="AJ181" s="67" t="str">
        <f aca="false">IF(ISNUMBER($AG181),IF(E181=SMALL($C181:$E181,1),$L$3,IF(E181=SMALL($C181:$E181,2),$M$3,$N$3)),"")</f>
        <v/>
      </c>
      <c r="AK181" s="69" t="str">
        <f aca="false">IF(ISBLANK($F181),"",$F181)</f>
        <v/>
      </c>
      <c r="AL181" s="48"/>
      <c r="AM181" s="0"/>
    </row>
    <row r="182" customFormat="false" ht="21.2" hidden="false" customHeight="true" outlineLevel="0" collapsed="false">
      <c r="A182" s="46"/>
      <c r="B182" s="61"/>
      <c r="C182" s="72"/>
      <c r="D182" s="72"/>
      <c r="E182" s="72"/>
      <c r="F182" s="65"/>
      <c r="G182" s="48"/>
      <c r="H182" s="12"/>
      <c r="I182" s="2"/>
      <c r="S182" s="2"/>
      <c r="W182" s="3"/>
      <c r="X182" s="2"/>
      <c r="AC182" s="3"/>
      <c r="AF182" s="46"/>
      <c r="AG182" s="56" t="str">
        <f aca="false">IF(ISBLANK($B182),"",$B182)</f>
        <v/>
      </c>
      <c r="AH182" s="67" t="str">
        <f aca="false">IF(ISNUMBER($AG182),IF(C182=SMALL($C182:$E182,1),$L$3,IF(C182=SMALL($C182:$E182,2),$M$3,$N$3)),"")</f>
        <v/>
      </c>
      <c r="AI182" s="67" t="str">
        <f aca="false">IF(ISNUMBER($AG182),IF(D182=SMALL($C182:$E182,1),$L$3,IF(D182=SMALL($C182:$E182,2),$M$3,$N$3)),"")</f>
        <v/>
      </c>
      <c r="AJ182" s="67" t="str">
        <f aca="false">IF(ISNUMBER($AG182),IF(E182=SMALL($C182:$E182,1),$L$3,IF(E182=SMALL($C182:$E182,2),$M$3,$N$3)),"")</f>
        <v/>
      </c>
      <c r="AK182" s="69" t="str">
        <f aca="false">IF(ISBLANK($F182),"",$F182)</f>
        <v/>
      </c>
      <c r="AL182" s="48"/>
      <c r="AM182" s="0"/>
    </row>
    <row r="183" customFormat="false" ht="21.2" hidden="false" customHeight="true" outlineLevel="0" collapsed="false">
      <c r="A183" s="46"/>
      <c r="B183" s="61"/>
      <c r="C183" s="72"/>
      <c r="D183" s="72"/>
      <c r="E183" s="72"/>
      <c r="F183" s="65"/>
      <c r="G183" s="48"/>
      <c r="H183" s="12"/>
      <c r="I183" s="2"/>
      <c r="S183" s="2"/>
      <c r="W183" s="3"/>
      <c r="X183" s="2"/>
      <c r="AC183" s="3"/>
      <c r="AF183" s="46"/>
      <c r="AG183" s="56" t="str">
        <f aca="false">IF(ISBLANK($B183),"",$B183)</f>
        <v/>
      </c>
      <c r="AH183" s="67" t="str">
        <f aca="false">IF(ISNUMBER($AG183),IF(C183=SMALL($C183:$E183,1),$L$3,IF(C183=SMALL($C183:$E183,2),$M$3,$N$3)),"")</f>
        <v/>
      </c>
      <c r="AI183" s="67" t="str">
        <f aca="false">IF(ISNUMBER($AG183),IF(D183=SMALL($C183:$E183,1),$L$3,IF(D183=SMALL($C183:$E183,2),$M$3,$N$3)),"")</f>
        <v/>
      </c>
      <c r="AJ183" s="67" t="str">
        <f aca="false">IF(ISNUMBER($AG183),IF(E183=SMALL($C183:$E183,1),$L$3,IF(E183=SMALL($C183:$E183,2),$M$3,$N$3)),"")</f>
        <v/>
      </c>
      <c r="AK183" s="69" t="str">
        <f aca="false">IF(ISBLANK($F183),"",$F183)</f>
        <v/>
      </c>
      <c r="AL183" s="48"/>
      <c r="AM183" s="0"/>
    </row>
    <row r="184" customFormat="false" ht="21.2" hidden="false" customHeight="true" outlineLevel="0" collapsed="false">
      <c r="A184" s="46"/>
      <c r="B184" s="61"/>
      <c r="C184" s="72"/>
      <c r="D184" s="72"/>
      <c r="E184" s="72"/>
      <c r="F184" s="65"/>
      <c r="G184" s="48"/>
      <c r="H184" s="12"/>
      <c r="I184" s="2"/>
      <c r="S184" s="2"/>
      <c r="W184" s="3"/>
      <c r="X184" s="2"/>
      <c r="AC184" s="3"/>
      <c r="AF184" s="46"/>
      <c r="AG184" s="56" t="str">
        <f aca="false">IF(ISBLANK($B184),"",$B184)</f>
        <v/>
      </c>
      <c r="AH184" s="67" t="str">
        <f aca="false">IF(ISNUMBER($AG184),IF(C184=SMALL($C184:$E184,1),$L$3,IF(C184=SMALL($C184:$E184,2),$M$3,$N$3)),"")</f>
        <v/>
      </c>
      <c r="AI184" s="67" t="str">
        <f aca="false">IF(ISNUMBER($AG184),IF(D184=SMALL($C184:$E184,1),$L$3,IF(D184=SMALL($C184:$E184,2),$M$3,$N$3)),"")</f>
        <v/>
      </c>
      <c r="AJ184" s="67" t="str">
        <f aca="false">IF(ISNUMBER($AG184),IF(E184=SMALL($C184:$E184,1),$L$3,IF(E184=SMALL($C184:$E184,2),$M$3,$N$3)),"")</f>
        <v/>
      </c>
      <c r="AK184" s="69" t="str">
        <f aca="false">IF(ISBLANK($F184),"",$F184)</f>
        <v/>
      </c>
      <c r="AL184" s="48"/>
      <c r="AM184" s="0"/>
    </row>
    <row r="185" customFormat="false" ht="21.2" hidden="false" customHeight="true" outlineLevel="0" collapsed="false">
      <c r="A185" s="46"/>
      <c r="B185" s="61"/>
      <c r="C185" s="72"/>
      <c r="D185" s="72"/>
      <c r="E185" s="72"/>
      <c r="F185" s="65"/>
      <c r="G185" s="48"/>
      <c r="H185" s="12"/>
      <c r="I185" s="2"/>
      <c r="S185" s="2"/>
      <c r="W185" s="3"/>
      <c r="X185" s="2"/>
      <c r="AC185" s="3"/>
      <c r="AF185" s="46"/>
      <c r="AG185" s="56" t="str">
        <f aca="false">IF(ISBLANK($B185),"",$B185)</f>
        <v/>
      </c>
      <c r="AH185" s="67" t="str">
        <f aca="false">IF(ISNUMBER($AG185),IF(C185=SMALL($C185:$E185,1),$L$3,IF(C185=SMALL($C185:$E185,2),$M$3,$N$3)),"")</f>
        <v/>
      </c>
      <c r="AI185" s="67" t="str">
        <f aca="false">IF(ISNUMBER($AG185),IF(D185=SMALL($C185:$E185,1),$L$3,IF(D185=SMALL($C185:$E185,2),$M$3,$N$3)),"")</f>
        <v/>
      </c>
      <c r="AJ185" s="67" t="str">
        <f aca="false">IF(ISNUMBER($AG185),IF(E185=SMALL($C185:$E185,1),$L$3,IF(E185=SMALL($C185:$E185,2),$M$3,$N$3)),"")</f>
        <v/>
      </c>
      <c r="AK185" s="69" t="str">
        <f aca="false">IF(ISBLANK($F185),"",$F185)</f>
        <v/>
      </c>
      <c r="AL185" s="48"/>
      <c r="AM185" s="0"/>
    </row>
    <row r="186" customFormat="false" ht="21.2" hidden="false" customHeight="true" outlineLevel="0" collapsed="false">
      <c r="A186" s="46"/>
      <c r="B186" s="61"/>
      <c r="C186" s="72"/>
      <c r="D186" s="72"/>
      <c r="E186" s="72"/>
      <c r="F186" s="65"/>
      <c r="G186" s="48"/>
      <c r="H186" s="12"/>
      <c r="I186" s="2"/>
      <c r="S186" s="2"/>
      <c r="W186" s="3"/>
      <c r="X186" s="2"/>
      <c r="AC186" s="3"/>
      <c r="AF186" s="46"/>
      <c r="AG186" s="56" t="str">
        <f aca="false">IF(ISBLANK($B186),"",$B186)</f>
        <v/>
      </c>
      <c r="AH186" s="67" t="str">
        <f aca="false">IF(ISNUMBER($AG186),IF(C186=SMALL($C186:$E186,1),$L$3,IF(C186=SMALL($C186:$E186,2),$M$3,$N$3)),"")</f>
        <v/>
      </c>
      <c r="AI186" s="67" t="str">
        <f aca="false">IF(ISNUMBER($AG186),IF(D186=SMALL($C186:$E186,1),$L$3,IF(D186=SMALL($C186:$E186,2),$M$3,$N$3)),"")</f>
        <v/>
      </c>
      <c r="AJ186" s="67" t="str">
        <f aca="false">IF(ISNUMBER($AG186),IF(E186=SMALL($C186:$E186,1),$L$3,IF(E186=SMALL($C186:$E186,2),$M$3,$N$3)),"")</f>
        <v/>
      </c>
      <c r="AK186" s="69" t="str">
        <f aca="false">IF(ISBLANK($F186),"",$F186)</f>
        <v/>
      </c>
      <c r="AL186" s="48"/>
      <c r="AM186" s="0"/>
    </row>
    <row r="187" customFormat="false" ht="21.2" hidden="false" customHeight="true" outlineLevel="0" collapsed="false">
      <c r="A187" s="46"/>
      <c r="B187" s="61"/>
      <c r="C187" s="72"/>
      <c r="D187" s="72"/>
      <c r="E187" s="72"/>
      <c r="F187" s="65"/>
      <c r="G187" s="48"/>
      <c r="H187" s="12"/>
      <c r="I187" s="2"/>
      <c r="S187" s="2"/>
      <c r="W187" s="3"/>
      <c r="X187" s="2"/>
      <c r="AC187" s="3"/>
      <c r="AF187" s="46"/>
      <c r="AG187" s="56" t="str">
        <f aca="false">IF(ISBLANK($B187),"",$B187)</f>
        <v/>
      </c>
      <c r="AH187" s="67" t="str">
        <f aca="false">IF(ISNUMBER($AG187),IF(C187=SMALL($C187:$E187,1),$L$3,IF(C187=SMALL($C187:$E187,2),$M$3,$N$3)),"")</f>
        <v/>
      </c>
      <c r="AI187" s="67" t="str">
        <f aca="false">IF(ISNUMBER($AG187),IF(D187=SMALL($C187:$E187,1),$L$3,IF(D187=SMALL($C187:$E187,2),$M$3,$N$3)),"")</f>
        <v/>
      </c>
      <c r="AJ187" s="67" t="str">
        <f aca="false">IF(ISNUMBER($AG187),IF(E187=SMALL($C187:$E187,1),$L$3,IF(E187=SMALL($C187:$E187,2),$M$3,$N$3)),"")</f>
        <v/>
      </c>
      <c r="AK187" s="69" t="str">
        <f aca="false">IF(ISBLANK($F187),"",$F187)</f>
        <v/>
      </c>
      <c r="AL187" s="48"/>
      <c r="AM187" s="0"/>
    </row>
    <row r="188" customFormat="false" ht="21.2" hidden="false" customHeight="true" outlineLevel="0" collapsed="false">
      <c r="A188" s="46"/>
      <c r="B188" s="61"/>
      <c r="C188" s="72"/>
      <c r="D188" s="72"/>
      <c r="E188" s="72"/>
      <c r="F188" s="65"/>
      <c r="G188" s="48"/>
      <c r="H188" s="12"/>
      <c r="I188" s="2"/>
      <c r="S188" s="2"/>
      <c r="W188" s="3"/>
      <c r="X188" s="2"/>
      <c r="AC188" s="3"/>
      <c r="AF188" s="46"/>
      <c r="AG188" s="56" t="str">
        <f aca="false">IF(ISBLANK($B188),"",$B188)</f>
        <v/>
      </c>
      <c r="AH188" s="67" t="str">
        <f aca="false">IF(ISNUMBER($AG188),IF(C188=SMALL($C188:$E188,1),$L$3,IF(C188=SMALL($C188:$E188,2),$M$3,$N$3)),"")</f>
        <v/>
      </c>
      <c r="AI188" s="67" t="str">
        <f aca="false">IF(ISNUMBER($AG188),IF(D188=SMALL($C188:$E188,1),$L$3,IF(D188=SMALL($C188:$E188,2),$M$3,$N$3)),"")</f>
        <v/>
      </c>
      <c r="AJ188" s="67" t="str">
        <f aca="false">IF(ISNUMBER($AG188),IF(E188=SMALL($C188:$E188,1),$L$3,IF(E188=SMALL($C188:$E188,2),$M$3,$N$3)),"")</f>
        <v/>
      </c>
      <c r="AK188" s="69" t="str">
        <f aca="false">IF(ISBLANK($F188),"",$F188)</f>
        <v/>
      </c>
      <c r="AL188" s="48"/>
      <c r="AM188" s="0"/>
    </row>
    <row r="189" customFormat="false" ht="21.2" hidden="false" customHeight="true" outlineLevel="0" collapsed="false">
      <c r="A189" s="46"/>
      <c r="B189" s="61"/>
      <c r="C189" s="72"/>
      <c r="D189" s="72"/>
      <c r="E189" s="72"/>
      <c r="F189" s="65"/>
      <c r="G189" s="48"/>
      <c r="H189" s="12"/>
      <c r="I189" s="2"/>
      <c r="S189" s="2"/>
      <c r="W189" s="3"/>
      <c r="X189" s="2"/>
      <c r="AC189" s="3"/>
      <c r="AF189" s="46"/>
      <c r="AG189" s="56" t="str">
        <f aca="false">IF(ISBLANK($B189),"",$B189)</f>
        <v/>
      </c>
      <c r="AH189" s="67" t="str">
        <f aca="false">IF(ISNUMBER($AG189),IF(C189=SMALL($C189:$E189,1),$L$3,IF(C189=SMALL($C189:$E189,2),$M$3,$N$3)),"")</f>
        <v/>
      </c>
      <c r="AI189" s="67" t="str">
        <f aca="false">IF(ISNUMBER($AG189),IF(D189=SMALL($C189:$E189,1),$L$3,IF(D189=SMALL($C189:$E189,2),$M$3,$N$3)),"")</f>
        <v/>
      </c>
      <c r="AJ189" s="67" t="str">
        <f aca="false">IF(ISNUMBER($AG189),IF(E189=SMALL($C189:$E189,1),$L$3,IF(E189=SMALL($C189:$E189,2),$M$3,$N$3)),"")</f>
        <v/>
      </c>
      <c r="AK189" s="69" t="str">
        <f aca="false">IF(ISBLANK($F189),"",$F189)</f>
        <v/>
      </c>
      <c r="AL189" s="48"/>
      <c r="AM189" s="0"/>
    </row>
    <row r="190" customFormat="false" ht="21.2" hidden="false" customHeight="true" outlineLevel="0" collapsed="false">
      <c r="A190" s="46"/>
      <c r="B190" s="61"/>
      <c r="C190" s="72"/>
      <c r="D190" s="72"/>
      <c r="E190" s="72"/>
      <c r="F190" s="65"/>
      <c r="G190" s="48"/>
      <c r="H190" s="12"/>
      <c r="I190" s="2"/>
      <c r="S190" s="2"/>
      <c r="W190" s="3"/>
      <c r="X190" s="2"/>
      <c r="AC190" s="3"/>
      <c r="AF190" s="46"/>
      <c r="AG190" s="56" t="str">
        <f aca="false">IF(ISBLANK($B190),"",$B190)</f>
        <v/>
      </c>
      <c r="AH190" s="67" t="str">
        <f aca="false">IF(ISNUMBER($AG190),IF(C190=SMALL($C190:$E190,1),$L$3,IF(C190=SMALL($C190:$E190,2),$M$3,$N$3)),"")</f>
        <v/>
      </c>
      <c r="AI190" s="67" t="str">
        <f aca="false">IF(ISNUMBER($AG190),IF(D190=SMALL($C190:$E190,1),$L$3,IF(D190=SMALL($C190:$E190,2),$M$3,$N$3)),"")</f>
        <v/>
      </c>
      <c r="AJ190" s="67" t="str">
        <f aca="false">IF(ISNUMBER($AG190),IF(E190=SMALL($C190:$E190,1),$L$3,IF(E190=SMALL($C190:$E190,2),$M$3,$N$3)),"")</f>
        <v/>
      </c>
      <c r="AK190" s="69" t="str">
        <f aca="false">IF(ISBLANK($F190),"",$F190)</f>
        <v/>
      </c>
      <c r="AL190" s="48"/>
      <c r="AM190" s="0"/>
    </row>
    <row r="191" customFormat="false" ht="21.2" hidden="false" customHeight="true" outlineLevel="0" collapsed="false">
      <c r="A191" s="46"/>
      <c r="B191" s="61"/>
      <c r="C191" s="72"/>
      <c r="D191" s="72"/>
      <c r="E191" s="72"/>
      <c r="F191" s="65"/>
      <c r="G191" s="48"/>
      <c r="H191" s="12"/>
      <c r="I191" s="2"/>
      <c r="S191" s="2"/>
      <c r="W191" s="3"/>
      <c r="X191" s="2"/>
      <c r="AC191" s="3"/>
      <c r="AF191" s="46"/>
      <c r="AG191" s="56" t="str">
        <f aca="false">IF(ISBLANK($B191),"",$B191)</f>
        <v/>
      </c>
      <c r="AH191" s="67" t="str">
        <f aca="false">IF(ISNUMBER($AG191),IF(C191=SMALL($C191:$E191,1),$L$3,IF(C191=SMALL($C191:$E191,2),$M$3,$N$3)),"")</f>
        <v/>
      </c>
      <c r="AI191" s="67" t="str">
        <f aca="false">IF(ISNUMBER($AG191),IF(D191=SMALL($C191:$E191,1),$L$3,IF(D191=SMALL($C191:$E191,2),$M$3,$N$3)),"")</f>
        <v/>
      </c>
      <c r="AJ191" s="67" t="str">
        <f aca="false">IF(ISNUMBER($AG191),IF(E191=SMALL($C191:$E191,1),$L$3,IF(E191=SMALL($C191:$E191,2),$M$3,$N$3)),"")</f>
        <v/>
      </c>
      <c r="AK191" s="69" t="str">
        <f aca="false">IF(ISBLANK($F191),"",$F191)</f>
        <v/>
      </c>
      <c r="AL191" s="48"/>
      <c r="AM191" s="0"/>
    </row>
    <row r="192" customFormat="false" ht="21.2" hidden="false" customHeight="true" outlineLevel="0" collapsed="false">
      <c r="A192" s="46"/>
      <c r="B192" s="61"/>
      <c r="C192" s="72"/>
      <c r="D192" s="72"/>
      <c r="E192" s="72"/>
      <c r="F192" s="65"/>
      <c r="G192" s="48"/>
      <c r="H192" s="12"/>
      <c r="I192" s="2"/>
      <c r="S192" s="2"/>
      <c r="W192" s="3"/>
      <c r="X192" s="2"/>
      <c r="AC192" s="3"/>
      <c r="AF192" s="46"/>
      <c r="AG192" s="56" t="str">
        <f aca="false">IF(ISBLANK($B192),"",$B192)</f>
        <v/>
      </c>
      <c r="AH192" s="67" t="str">
        <f aca="false">IF(ISNUMBER($AG192),IF(C192=SMALL($C192:$E192,1),$L$3,IF(C192=SMALL($C192:$E192,2),$M$3,$N$3)),"")</f>
        <v/>
      </c>
      <c r="AI192" s="67" t="str">
        <f aca="false">IF(ISNUMBER($AG192),IF(D192=SMALL($C192:$E192,1),$L$3,IF(D192=SMALL($C192:$E192,2),$M$3,$N$3)),"")</f>
        <v/>
      </c>
      <c r="AJ192" s="67" t="str">
        <f aca="false">IF(ISNUMBER($AG192),IF(E192=SMALL($C192:$E192,1),$L$3,IF(E192=SMALL($C192:$E192,2),$M$3,$N$3)),"")</f>
        <v/>
      </c>
      <c r="AK192" s="69" t="str">
        <f aca="false">IF(ISBLANK($F192),"",$F192)</f>
        <v/>
      </c>
      <c r="AL192" s="48"/>
      <c r="AM192" s="0"/>
    </row>
    <row r="193" customFormat="false" ht="21.2" hidden="false" customHeight="true" outlineLevel="0" collapsed="false">
      <c r="A193" s="46"/>
      <c r="B193" s="61"/>
      <c r="C193" s="72"/>
      <c r="D193" s="72"/>
      <c r="E193" s="72"/>
      <c r="F193" s="65"/>
      <c r="G193" s="48"/>
      <c r="H193" s="12"/>
      <c r="I193" s="2"/>
      <c r="S193" s="2"/>
      <c r="W193" s="3"/>
      <c r="X193" s="2"/>
      <c r="AC193" s="3"/>
      <c r="AF193" s="46"/>
      <c r="AG193" s="56" t="str">
        <f aca="false">IF(ISBLANK($B193),"",$B193)</f>
        <v/>
      </c>
      <c r="AH193" s="67" t="str">
        <f aca="false">IF(ISNUMBER($AG193),IF(C193=SMALL($C193:$E193,1),$L$3,IF(C193=SMALL($C193:$E193,2),$M$3,$N$3)),"")</f>
        <v/>
      </c>
      <c r="AI193" s="67" t="str">
        <f aca="false">IF(ISNUMBER($AG193),IF(D193=SMALL($C193:$E193,1),$L$3,IF(D193=SMALL($C193:$E193,2),$M$3,$N$3)),"")</f>
        <v/>
      </c>
      <c r="AJ193" s="67" t="str">
        <f aca="false">IF(ISNUMBER($AG193),IF(E193=SMALL($C193:$E193,1),$L$3,IF(E193=SMALL($C193:$E193,2),$M$3,$N$3)),"")</f>
        <v/>
      </c>
      <c r="AK193" s="69" t="str">
        <f aca="false">IF(ISBLANK($F193),"",$F193)</f>
        <v/>
      </c>
      <c r="AL193" s="48"/>
      <c r="AM193" s="0"/>
    </row>
    <row r="194" customFormat="false" ht="21.2" hidden="false" customHeight="true" outlineLevel="0" collapsed="false">
      <c r="A194" s="46"/>
      <c r="B194" s="61"/>
      <c r="C194" s="72"/>
      <c r="D194" s="72"/>
      <c r="E194" s="72"/>
      <c r="F194" s="65"/>
      <c r="G194" s="48"/>
      <c r="H194" s="12"/>
      <c r="I194" s="2"/>
      <c r="S194" s="2"/>
      <c r="W194" s="3"/>
      <c r="X194" s="2"/>
      <c r="AC194" s="3"/>
      <c r="AF194" s="46"/>
      <c r="AG194" s="56" t="str">
        <f aca="false">IF(ISBLANK($B194),"",$B194)</f>
        <v/>
      </c>
      <c r="AH194" s="67" t="str">
        <f aca="false">IF(ISNUMBER($AG194),IF(C194=SMALL($C194:$E194,1),$L$3,IF(C194=SMALL($C194:$E194,2),$M$3,$N$3)),"")</f>
        <v/>
      </c>
      <c r="AI194" s="67" t="str">
        <f aca="false">IF(ISNUMBER($AG194),IF(D194=SMALL($C194:$E194,1),$L$3,IF(D194=SMALL($C194:$E194,2),$M$3,$N$3)),"")</f>
        <v/>
      </c>
      <c r="AJ194" s="67" t="str">
        <f aca="false">IF(ISNUMBER($AG194),IF(E194=SMALL($C194:$E194,1),$L$3,IF(E194=SMALL($C194:$E194,2),$M$3,$N$3)),"")</f>
        <v/>
      </c>
      <c r="AK194" s="69" t="str">
        <f aca="false">IF(ISBLANK($F194),"",$F194)</f>
        <v/>
      </c>
      <c r="AL194" s="48"/>
      <c r="AM194" s="0"/>
    </row>
    <row r="195" customFormat="false" ht="21.2" hidden="false" customHeight="true" outlineLevel="0" collapsed="false">
      <c r="A195" s="46"/>
      <c r="B195" s="61"/>
      <c r="C195" s="72"/>
      <c r="D195" s="72"/>
      <c r="E195" s="72"/>
      <c r="F195" s="65"/>
      <c r="G195" s="48"/>
      <c r="H195" s="12"/>
      <c r="I195" s="2"/>
      <c r="S195" s="2"/>
      <c r="W195" s="3"/>
      <c r="X195" s="2"/>
      <c r="AC195" s="3"/>
      <c r="AF195" s="46"/>
      <c r="AG195" s="56" t="str">
        <f aca="false">IF(ISBLANK($B195),"",$B195)</f>
        <v/>
      </c>
      <c r="AH195" s="67" t="str">
        <f aca="false">IF(ISNUMBER($AG195),IF(C195=SMALL($C195:$E195,1),$L$3,IF(C195=SMALL($C195:$E195,2),$M$3,$N$3)),"")</f>
        <v/>
      </c>
      <c r="AI195" s="67" t="str">
        <f aca="false">IF(ISNUMBER($AG195),IF(D195=SMALL($C195:$E195,1),$L$3,IF(D195=SMALL($C195:$E195,2),$M$3,$N$3)),"")</f>
        <v/>
      </c>
      <c r="AJ195" s="67" t="str">
        <f aca="false">IF(ISNUMBER($AG195),IF(E195=SMALL($C195:$E195,1),$L$3,IF(E195=SMALL($C195:$E195,2),$M$3,$N$3)),"")</f>
        <v/>
      </c>
      <c r="AK195" s="69" t="str">
        <f aca="false">IF(ISBLANK($F195),"",$F195)</f>
        <v/>
      </c>
      <c r="AL195" s="48"/>
      <c r="AM195" s="0"/>
    </row>
    <row r="196" customFormat="false" ht="21.2" hidden="false" customHeight="true" outlineLevel="0" collapsed="false">
      <c r="A196" s="46"/>
      <c r="B196" s="61"/>
      <c r="C196" s="72"/>
      <c r="D196" s="72"/>
      <c r="E196" s="72"/>
      <c r="F196" s="65"/>
      <c r="G196" s="48"/>
      <c r="H196" s="12"/>
      <c r="I196" s="2"/>
      <c r="S196" s="2"/>
      <c r="W196" s="3"/>
      <c r="X196" s="2"/>
      <c r="AC196" s="3"/>
      <c r="AF196" s="46"/>
      <c r="AG196" s="56" t="str">
        <f aca="false">IF(ISBLANK($B196),"",$B196)</f>
        <v/>
      </c>
      <c r="AH196" s="67" t="str">
        <f aca="false">IF(ISNUMBER($AG196),IF(C196=SMALL($C196:$E196,1),$L$3,IF(C196=SMALL($C196:$E196,2),$M$3,$N$3)),"")</f>
        <v/>
      </c>
      <c r="AI196" s="67" t="str">
        <f aca="false">IF(ISNUMBER($AG196),IF(D196=SMALL($C196:$E196,1),$L$3,IF(D196=SMALL($C196:$E196,2),$M$3,$N$3)),"")</f>
        <v/>
      </c>
      <c r="AJ196" s="67" t="str">
        <f aca="false">IF(ISNUMBER($AG196),IF(E196=SMALL($C196:$E196,1),$L$3,IF(E196=SMALL($C196:$E196,2),$M$3,$N$3)),"")</f>
        <v/>
      </c>
      <c r="AK196" s="69" t="str">
        <f aca="false">IF(ISBLANK($F196),"",$F196)</f>
        <v/>
      </c>
      <c r="AL196" s="48"/>
      <c r="AM196" s="0"/>
    </row>
    <row r="197" customFormat="false" ht="21.2" hidden="false" customHeight="true" outlineLevel="0" collapsed="false">
      <c r="A197" s="46"/>
      <c r="B197" s="61"/>
      <c r="C197" s="72"/>
      <c r="D197" s="72"/>
      <c r="E197" s="72"/>
      <c r="F197" s="65"/>
      <c r="G197" s="48"/>
      <c r="H197" s="12"/>
      <c r="I197" s="2"/>
      <c r="S197" s="2"/>
      <c r="W197" s="3"/>
      <c r="X197" s="2"/>
      <c r="AC197" s="3"/>
      <c r="AF197" s="46"/>
      <c r="AG197" s="56" t="str">
        <f aca="false">IF(ISBLANK($B197),"",$B197)</f>
        <v/>
      </c>
      <c r="AH197" s="67" t="str">
        <f aca="false">IF(ISNUMBER($AG197),IF(C197=SMALL($C197:$E197,1),$L$3,IF(C197=SMALL($C197:$E197,2),$M$3,$N$3)),"")</f>
        <v/>
      </c>
      <c r="AI197" s="67" t="str">
        <f aca="false">IF(ISNUMBER($AG197),IF(D197=SMALL($C197:$E197,1),$L$3,IF(D197=SMALL($C197:$E197,2),$M$3,$N$3)),"")</f>
        <v/>
      </c>
      <c r="AJ197" s="67" t="str">
        <f aca="false">IF(ISNUMBER($AG197),IF(E197=SMALL($C197:$E197,1),$L$3,IF(E197=SMALL($C197:$E197,2),$M$3,$N$3)),"")</f>
        <v/>
      </c>
      <c r="AK197" s="69" t="str">
        <f aca="false">IF(ISBLANK($F197),"",$F197)</f>
        <v/>
      </c>
      <c r="AL197" s="48"/>
      <c r="AM197" s="0"/>
    </row>
    <row r="198" customFormat="false" ht="21.2" hidden="false" customHeight="true" outlineLevel="0" collapsed="false">
      <c r="A198" s="46"/>
      <c r="B198" s="61"/>
      <c r="C198" s="72"/>
      <c r="D198" s="72"/>
      <c r="E198" s="72"/>
      <c r="F198" s="65"/>
      <c r="G198" s="48"/>
      <c r="H198" s="12"/>
      <c r="I198" s="2"/>
      <c r="S198" s="2"/>
      <c r="W198" s="3"/>
      <c r="X198" s="2"/>
      <c r="AC198" s="3"/>
      <c r="AF198" s="46"/>
      <c r="AG198" s="56" t="str">
        <f aca="false">IF(ISBLANK($B198),"",$B198)</f>
        <v/>
      </c>
      <c r="AH198" s="67" t="str">
        <f aca="false">IF(ISNUMBER($AG198),IF(C198=SMALL($C198:$E198,1),$L$3,IF(C198=SMALL($C198:$E198,2),$M$3,$N$3)),"")</f>
        <v/>
      </c>
      <c r="AI198" s="67" t="str">
        <f aca="false">IF(ISNUMBER($AG198),IF(D198=SMALL($C198:$E198,1),$L$3,IF(D198=SMALL($C198:$E198,2),$M$3,$N$3)),"")</f>
        <v/>
      </c>
      <c r="AJ198" s="67" t="str">
        <f aca="false">IF(ISNUMBER($AG198),IF(E198=SMALL($C198:$E198,1),$L$3,IF(E198=SMALL($C198:$E198,2),$M$3,$N$3)),"")</f>
        <v/>
      </c>
      <c r="AK198" s="69" t="str">
        <f aca="false">IF(ISBLANK($F198),"",$F198)</f>
        <v/>
      </c>
      <c r="AL198" s="48"/>
      <c r="AM198" s="0"/>
    </row>
    <row r="199" customFormat="false" ht="21.2" hidden="false" customHeight="true" outlineLevel="0" collapsed="false">
      <c r="A199" s="46"/>
      <c r="B199" s="61"/>
      <c r="C199" s="72"/>
      <c r="D199" s="72"/>
      <c r="E199" s="72"/>
      <c r="F199" s="65"/>
      <c r="G199" s="48"/>
      <c r="H199" s="12"/>
      <c r="I199" s="2"/>
      <c r="S199" s="2"/>
      <c r="W199" s="3"/>
      <c r="X199" s="2"/>
      <c r="AC199" s="3"/>
      <c r="AF199" s="46"/>
      <c r="AG199" s="56" t="str">
        <f aca="false">IF(ISBLANK($B199),"",$B199)</f>
        <v/>
      </c>
      <c r="AH199" s="67" t="str">
        <f aca="false">IF(ISNUMBER($AG199),IF(C199=SMALL($C199:$E199,1),$L$3,IF(C199=SMALL($C199:$E199,2),$M$3,$N$3)),"")</f>
        <v/>
      </c>
      <c r="AI199" s="67" t="str">
        <f aca="false">IF(ISNUMBER($AG199),IF(D199=SMALL($C199:$E199,1),$L$3,IF(D199=SMALL($C199:$E199,2),$M$3,$N$3)),"")</f>
        <v/>
      </c>
      <c r="AJ199" s="67" t="str">
        <f aca="false">IF(ISNUMBER($AG199),IF(E199=SMALL($C199:$E199,1),$L$3,IF(E199=SMALL($C199:$E199,2),$M$3,$N$3)),"")</f>
        <v/>
      </c>
      <c r="AK199" s="69" t="str">
        <f aca="false">IF(ISBLANK($F199),"",$F199)</f>
        <v/>
      </c>
      <c r="AL199" s="48"/>
      <c r="AM199" s="0"/>
    </row>
    <row r="200" customFormat="false" ht="21.2" hidden="false" customHeight="true" outlineLevel="0" collapsed="false">
      <c r="A200" s="46"/>
      <c r="B200" s="56"/>
      <c r="C200" s="75"/>
      <c r="D200" s="75"/>
      <c r="E200" s="75"/>
      <c r="F200" s="69"/>
      <c r="G200" s="48"/>
      <c r="H200" s="12"/>
      <c r="I200" s="2"/>
      <c r="S200" s="2"/>
      <c r="W200" s="3"/>
      <c r="X200" s="2"/>
      <c r="AC200" s="3"/>
      <c r="AF200" s="46"/>
      <c r="AG200" s="56" t="str">
        <f aca="false">IF(ISBLANK($B200),"",$B200)</f>
        <v/>
      </c>
      <c r="AH200" s="67" t="str">
        <f aca="false">IF(ISNUMBER($AG200),IF(C200=SMALL($C200:$E200,1),$L$3,IF(C200=SMALL($C200:$E200,2),$M$3,$N$3)),"")</f>
        <v/>
      </c>
      <c r="AI200" s="67" t="str">
        <f aca="false">IF(ISNUMBER($AG200),IF(D200=SMALL($C200:$E200,1),$L$3,IF(D200=SMALL($C200:$E200,2),$M$3,$N$3)),"")</f>
        <v/>
      </c>
      <c r="AJ200" s="67" t="str">
        <f aca="false">IF(ISNUMBER($AG200),IF(E200=SMALL($C200:$E200,1),$L$3,IF(E200=SMALL($C200:$E200,2),$M$3,$N$3)),"")</f>
        <v/>
      </c>
      <c r="AK200" s="69" t="str">
        <f aca="false">IF(ISBLANK($F200),"",$F200)</f>
        <v/>
      </c>
      <c r="AL200" s="48"/>
      <c r="AM200" s="0"/>
    </row>
    <row r="201" customFormat="false" ht="21.2" hidden="false" customHeight="true" outlineLevel="0" collapsed="false">
      <c r="A201" s="46"/>
      <c r="B201" s="56"/>
      <c r="C201" s="75"/>
      <c r="D201" s="75"/>
      <c r="E201" s="75"/>
      <c r="F201" s="69"/>
      <c r="G201" s="48"/>
      <c r="H201" s="12"/>
      <c r="I201" s="2"/>
      <c r="S201" s="2"/>
      <c r="W201" s="3"/>
      <c r="X201" s="2"/>
      <c r="AC201" s="3"/>
      <c r="AF201" s="46"/>
      <c r="AG201" s="56" t="str">
        <f aca="false">IF(ISBLANK($B201),"",$B201)</f>
        <v/>
      </c>
      <c r="AH201" s="67" t="str">
        <f aca="false">IF(ISNUMBER($AG201),IF(C201=SMALL($C201:$E201,1),$L$3,IF(C201=SMALL($C201:$E201,2),$M$3,$N$3)),"")</f>
        <v/>
      </c>
      <c r="AI201" s="67" t="str">
        <f aca="false">IF(ISNUMBER($AG201),IF(D201=SMALL($C201:$E201,1),$L$3,IF(D201=SMALL($C201:$E201,2),$M$3,$N$3)),"")</f>
        <v/>
      </c>
      <c r="AJ201" s="67" t="str">
        <f aca="false">IF(ISNUMBER($AG201),IF(E201=SMALL($C201:$E201,1),$L$3,IF(E201=SMALL($C201:$E201,2),$M$3,$N$3)),"")</f>
        <v/>
      </c>
      <c r="AK201" s="69" t="str">
        <f aca="false">IF(ISBLANK($F201),"",$F201)</f>
        <v/>
      </c>
      <c r="AL201" s="48"/>
      <c r="AM201" s="0"/>
    </row>
    <row r="202" customFormat="false" ht="21.2" hidden="false" customHeight="true" outlineLevel="0" collapsed="false">
      <c r="A202" s="46"/>
      <c r="B202" s="56"/>
      <c r="C202" s="75"/>
      <c r="D202" s="75"/>
      <c r="E202" s="75"/>
      <c r="F202" s="69"/>
      <c r="G202" s="48"/>
      <c r="H202" s="12"/>
      <c r="I202" s="2"/>
      <c r="S202" s="2"/>
      <c r="W202" s="3"/>
      <c r="X202" s="2"/>
      <c r="AC202" s="3"/>
      <c r="AF202" s="46"/>
      <c r="AG202" s="56" t="str">
        <f aca="false">IF(ISBLANK($B202),"",$B202)</f>
        <v/>
      </c>
      <c r="AH202" s="67" t="str">
        <f aca="false">IF(ISNUMBER($AG202),IF(C202=SMALL($C202:$E202,1),$L$3,IF(C202=SMALL($C202:$E202,2),$M$3,$N$3)),"")</f>
        <v/>
      </c>
      <c r="AI202" s="67" t="str">
        <f aca="false">IF(ISNUMBER($AG202),IF(D202=SMALL($C202:$E202,1),$L$3,IF(D202=SMALL($C202:$E202,2),$M$3,$N$3)),"")</f>
        <v/>
      </c>
      <c r="AJ202" s="67" t="str">
        <f aca="false">IF(ISNUMBER($AG202),IF(E202=SMALL($C202:$E202,1),$L$3,IF(E202=SMALL($C202:$E202,2),$M$3,$N$3)),"")</f>
        <v/>
      </c>
      <c r="AK202" s="69" t="str">
        <f aca="false">IF(ISBLANK($F202),"",$F202)</f>
        <v/>
      </c>
      <c r="AL202" s="48"/>
      <c r="AM202" s="0"/>
    </row>
    <row r="203" customFormat="false" ht="21.2" hidden="false" customHeight="true" outlineLevel="0" collapsed="false">
      <c r="A203" s="46"/>
      <c r="B203" s="56"/>
      <c r="C203" s="75"/>
      <c r="D203" s="75"/>
      <c r="E203" s="75"/>
      <c r="F203" s="69"/>
      <c r="G203" s="48"/>
      <c r="H203" s="12"/>
      <c r="I203" s="2"/>
      <c r="S203" s="2"/>
      <c r="W203" s="3"/>
      <c r="X203" s="2"/>
      <c r="AC203" s="3"/>
      <c r="AF203" s="46"/>
      <c r="AG203" s="56" t="str">
        <f aca="false">IF(ISBLANK($B203),"",$B203)</f>
        <v/>
      </c>
      <c r="AH203" s="67" t="str">
        <f aca="false">IF(ISNUMBER($AG203),IF(C203=SMALL($C203:$E203,1),$L$3,IF(C203=SMALL($C203:$E203,2),$M$3,$N$3)),"")</f>
        <v/>
      </c>
      <c r="AI203" s="67" t="str">
        <f aca="false">IF(ISNUMBER($AG203),IF(D203=SMALL($C203:$E203,1),$L$3,IF(D203=SMALL($C203:$E203,2),$M$3,$N$3)),"")</f>
        <v/>
      </c>
      <c r="AJ203" s="67" t="str">
        <f aca="false">IF(ISNUMBER($AG203),IF(E203=SMALL($C203:$E203,1),$L$3,IF(E203=SMALL($C203:$E203,2),$M$3,$N$3)),"")</f>
        <v/>
      </c>
      <c r="AK203" s="69" t="str">
        <f aca="false">IF(ISBLANK($F203),"",$F203)</f>
        <v/>
      </c>
      <c r="AL203" s="48"/>
      <c r="AM203" s="0"/>
    </row>
    <row r="204" customFormat="false" ht="21.2" hidden="false" customHeight="true" outlineLevel="0" collapsed="false">
      <c r="A204" s="46"/>
      <c r="B204" s="56"/>
      <c r="C204" s="75"/>
      <c r="D204" s="75"/>
      <c r="E204" s="75"/>
      <c r="F204" s="69"/>
      <c r="G204" s="48"/>
      <c r="H204" s="12"/>
      <c r="I204" s="2"/>
      <c r="S204" s="2"/>
      <c r="W204" s="3"/>
      <c r="X204" s="2"/>
      <c r="AC204" s="3"/>
      <c r="AF204" s="46"/>
      <c r="AG204" s="56" t="str">
        <f aca="false">IF(ISBLANK($B204),"",$B204)</f>
        <v/>
      </c>
      <c r="AH204" s="67" t="str">
        <f aca="false">IF(ISNUMBER($AG204),IF(C204=SMALL($C204:$E204,1),$L$3,IF(C204=SMALL($C204:$E204,2),$M$3,$N$3)),"")</f>
        <v/>
      </c>
      <c r="AI204" s="67" t="str">
        <f aca="false">IF(ISNUMBER($AG204),IF(D204=SMALL($C204:$E204,1),$L$3,IF(D204=SMALL($C204:$E204,2),$M$3,$N$3)),"")</f>
        <v/>
      </c>
      <c r="AJ204" s="67" t="str">
        <f aca="false">IF(ISNUMBER($AG204),IF(E204=SMALL($C204:$E204,1),$L$3,IF(E204=SMALL($C204:$E204,2),$M$3,$N$3)),"")</f>
        <v/>
      </c>
      <c r="AK204" s="69" t="str">
        <f aca="false">IF(ISBLANK($F204),"",$F204)</f>
        <v/>
      </c>
      <c r="AL204" s="48"/>
      <c r="AM204" s="0"/>
    </row>
    <row r="205" customFormat="false" ht="21.2" hidden="false" customHeight="true" outlineLevel="0" collapsed="false">
      <c r="A205" s="46"/>
      <c r="B205" s="56"/>
      <c r="C205" s="75"/>
      <c r="D205" s="75"/>
      <c r="E205" s="75"/>
      <c r="F205" s="69"/>
      <c r="G205" s="48"/>
      <c r="H205" s="12"/>
      <c r="I205" s="2"/>
      <c r="S205" s="2"/>
      <c r="W205" s="3"/>
      <c r="X205" s="2"/>
      <c r="AC205" s="3"/>
      <c r="AF205" s="46"/>
      <c r="AG205" s="56" t="str">
        <f aca="false">IF(ISBLANK($B205),"",$B205)</f>
        <v/>
      </c>
      <c r="AH205" s="67" t="str">
        <f aca="false">IF(ISNUMBER($AG205),IF(C205=SMALL($C205:$E205,1),$L$3,IF(C205=SMALL($C205:$E205,2),$M$3,$N$3)),"")</f>
        <v/>
      </c>
      <c r="AI205" s="67" t="str">
        <f aca="false">IF(ISNUMBER($AG205),IF(D205=SMALL($C205:$E205,1),$L$3,IF(D205=SMALL($C205:$E205,2),$M$3,$N$3)),"")</f>
        <v/>
      </c>
      <c r="AJ205" s="67" t="str">
        <f aca="false">IF(ISNUMBER($AG205),IF(E205=SMALL($C205:$E205,1),$L$3,IF(E205=SMALL($C205:$E205,2),$M$3,$N$3)),"")</f>
        <v/>
      </c>
      <c r="AK205" s="69" t="str">
        <f aca="false">IF(ISBLANK($F205),"",$F205)</f>
        <v/>
      </c>
      <c r="AL205" s="48"/>
      <c r="AM205" s="0"/>
    </row>
    <row r="206" customFormat="false" ht="21.2" hidden="false" customHeight="true" outlineLevel="0" collapsed="false">
      <c r="A206" s="46"/>
      <c r="B206" s="56"/>
      <c r="C206" s="75"/>
      <c r="D206" s="75"/>
      <c r="E206" s="75"/>
      <c r="F206" s="69"/>
      <c r="G206" s="48"/>
      <c r="H206" s="12"/>
      <c r="I206" s="2"/>
      <c r="S206" s="2"/>
      <c r="W206" s="3"/>
      <c r="X206" s="2"/>
      <c r="AC206" s="3"/>
      <c r="AF206" s="46"/>
      <c r="AG206" s="56" t="str">
        <f aca="false">IF(ISBLANK($B206),"",$B206)</f>
        <v/>
      </c>
      <c r="AH206" s="67" t="str">
        <f aca="false">IF(ISNUMBER($AG206),IF(C206=SMALL($C206:$E206,1),$L$3,IF(C206=SMALL($C206:$E206,2),$M$3,$N$3)),"")</f>
        <v/>
      </c>
      <c r="AI206" s="67" t="str">
        <f aca="false">IF(ISNUMBER($AG206),IF(D206=SMALL($C206:$E206,1),$L$3,IF(D206=SMALL($C206:$E206,2),$M$3,$N$3)),"")</f>
        <v/>
      </c>
      <c r="AJ206" s="67" t="str">
        <f aca="false">IF(ISNUMBER($AG206),IF(E206=SMALL($C206:$E206,1),$L$3,IF(E206=SMALL($C206:$E206,2),$M$3,$N$3)),"")</f>
        <v/>
      </c>
      <c r="AK206" s="69" t="str">
        <f aca="false">IF(ISBLANK($F206),"",$F206)</f>
        <v/>
      </c>
      <c r="AL206" s="48"/>
      <c r="AM206" s="0"/>
    </row>
    <row r="207" customFormat="false" ht="21.2" hidden="true" customHeight="true" outlineLevel="0" collapsed="false">
      <c r="A207" s="46"/>
      <c r="B207" s="56"/>
      <c r="C207" s="75"/>
      <c r="D207" s="75"/>
      <c r="E207" s="75"/>
      <c r="F207" s="69"/>
      <c r="G207" s="48"/>
      <c r="H207" s="12"/>
      <c r="I207" s="2"/>
      <c r="S207" s="2"/>
      <c r="W207" s="3"/>
      <c r="X207" s="2"/>
      <c r="AC207" s="3"/>
      <c r="AF207" s="46"/>
      <c r="AG207" s="56" t="str">
        <f aca="false">IF(ISBLANK($B207),"",$B207)</f>
        <v/>
      </c>
      <c r="AH207" s="67" t="str">
        <f aca="false">IF(ISNUMBER($AG207),IF(C207=SMALL($C207:$E207,1),$L$3,IF(C207=SMALL($C207:$E207,2),$M$3,$N$3)),"")</f>
        <v/>
      </c>
      <c r="AI207" s="67" t="str">
        <f aca="false">IF(ISNUMBER($AG207),IF(D207=SMALL($C207:$E207,1),$L$3,IF(D207=SMALL($C207:$E207,2),$M$3,$N$3)),"")</f>
        <v/>
      </c>
      <c r="AJ207" s="67" t="str">
        <f aca="false">IF(ISNUMBER($AG207),IF(E207=SMALL($C207:$E207,1),$L$3,IF(E207=SMALL($C207:$E207,2),$M$3,$N$3)),"")</f>
        <v/>
      </c>
      <c r="AK207" s="69" t="str">
        <f aca="false">IF(ISBLANK($F207),"",$F207)</f>
        <v/>
      </c>
      <c r="AL207" s="48"/>
      <c r="AM207" s="0"/>
    </row>
    <row r="208" customFormat="false" ht="21.2" hidden="true" customHeight="true" outlineLevel="0" collapsed="false">
      <c r="A208" s="46"/>
      <c r="B208" s="56"/>
      <c r="C208" s="75"/>
      <c r="D208" s="75"/>
      <c r="E208" s="75"/>
      <c r="F208" s="69"/>
      <c r="G208" s="48"/>
      <c r="H208" s="12"/>
      <c r="I208" s="2"/>
      <c r="S208" s="2"/>
      <c r="W208" s="3"/>
      <c r="X208" s="2"/>
      <c r="AC208" s="3"/>
      <c r="AF208" s="46"/>
      <c r="AG208" s="56" t="str">
        <f aca="false">IF(ISBLANK($B208),"",$B208)</f>
        <v/>
      </c>
      <c r="AH208" s="67" t="str">
        <f aca="false">IF(ISNUMBER($AG208),IF(C208=SMALL($C208:$E208,1),$L$3,IF(C208=SMALL($C208:$E208,2),$M$3,$N$3)),"")</f>
        <v/>
      </c>
      <c r="AI208" s="67" t="str">
        <f aca="false">IF(ISNUMBER($AG208),IF(D208=SMALL($C208:$E208,1),$L$3,IF(D208=SMALL($C208:$E208,2),$M$3,$N$3)),"")</f>
        <v/>
      </c>
      <c r="AJ208" s="67" t="str">
        <f aca="false">IF(ISNUMBER($AG208),IF(E208=SMALL($C208:$E208,1),$L$3,IF(E208=SMALL($C208:$E208,2),$M$3,$N$3)),"")</f>
        <v/>
      </c>
      <c r="AK208" s="69" t="str">
        <f aca="false">IF(ISBLANK($F208),"",$F208)</f>
        <v/>
      </c>
      <c r="AL208" s="48"/>
      <c r="AM208" s="0"/>
    </row>
    <row r="209" customFormat="false" ht="21.2" hidden="true" customHeight="true" outlineLevel="0" collapsed="false">
      <c r="A209" s="46"/>
      <c r="B209" s="56"/>
      <c r="C209" s="75"/>
      <c r="D209" s="75"/>
      <c r="E209" s="75"/>
      <c r="F209" s="69"/>
      <c r="G209" s="48"/>
      <c r="H209" s="12"/>
      <c r="I209" s="2"/>
      <c r="S209" s="2"/>
      <c r="W209" s="3"/>
      <c r="X209" s="2"/>
      <c r="AC209" s="3"/>
      <c r="AF209" s="46"/>
      <c r="AG209" s="56" t="str">
        <f aca="false">IF(ISBLANK($B209),"",$B209)</f>
        <v/>
      </c>
      <c r="AH209" s="67" t="str">
        <f aca="false">IF(ISNUMBER($AG209),IF(C209=SMALL($C209:$E209,1),$L$3,IF(C209=SMALL($C209:$E209,2),$M$3,$N$3)),"")</f>
        <v/>
      </c>
      <c r="AI209" s="67" t="str">
        <f aca="false">IF(ISNUMBER($AG209),IF(D209=SMALL($C209:$E209,1),$L$3,IF(D209=SMALL($C209:$E209,2),$M$3,$N$3)),"")</f>
        <v/>
      </c>
      <c r="AJ209" s="67" t="str">
        <f aca="false">IF(ISNUMBER($AG209),IF(E209=SMALL($C209:$E209,1),$L$3,IF(E209=SMALL($C209:$E209,2),$M$3,$N$3)),"")</f>
        <v/>
      </c>
      <c r="AK209" s="69" t="str">
        <f aca="false">IF(ISBLANK($F209),"",$F209)</f>
        <v/>
      </c>
      <c r="AL209" s="48"/>
      <c r="AM209" s="0"/>
    </row>
    <row r="210" customFormat="false" ht="21.2" hidden="true" customHeight="true" outlineLevel="0" collapsed="false">
      <c r="A210" s="46"/>
      <c r="B210" s="56"/>
      <c r="C210" s="75"/>
      <c r="D210" s="75"/>
      <c r="E210" s="75"/>
      <c r="F210" s="69"/>
      <c r="G210" s="48"/>
      <c r="H210" s="12"/>
      <c r="I210" s="2"/>
      <c r="S210" s="2"/>
      <c r="W210" s="3"/>
      <c r="X210" s="2"/>
      <c r="AC210" s="3"/>
      <c r="AF210" s="46"/>
      <c r="AG210" s="56" t="str">
        <f aca="false">IF(ISBLANK($B210),"",$B210)</f>
        <v/>
      </c>
      <c r="AH210" s="67" t="str">
        <f aca="false">IF(ISNUMBER($AG210),IF(C210=SMALL($C210:$E210,1),$L$3,IF(C210=SMALL($C210:$E210,2),$M$3,$N$3)),"")</f>
        <v/>
      </c>
      <c r="AI210" s="67" t="str">
        <f aca="false">IF(ISNUMBER($AG210),IF(D210=SMALL($C210:$E210,1),$L$3,IF(D210=SMALL($C210:$E210,2),$M$3,$N$3)),"")</f>
        <v/>
      </c>
      <c r="AJ210" s="67" t="str">
        <f aca="false">IF(ISNUMBER($AG210),IF(E210=SMALL($C210:$E210,1),$L$3,IF(E210=SMALL($C210:$E210,2),$M$3,$N$3)),"")</f>
        <v/>
      </c>
      <c r="AK210" s="69" t="str">
        <f aca="false">IF(ISBLANK($F210),"",$F210)</f>
        <v/>
      </c>
      <c r="AL210" s="48"/>
      <c r="AM210" s="0"/>
    </row>
    <row r="211" customFormat="false" ht="21.2" hidden="true" customHeight="true" outlineLevel="0" collapsed="false">
      <c r="A211" s="46"/>
      <c r="B211" s="56"/>
      <c r="C211" s="75"/>
      <c r="D211" s="75"/>
      <c r="E211" s="75"/>
      <c r="F211" s="69"/>
      <c r="G211" s="48"/>
      <c r="H211" s="12"/>
      <c r="I211" s="2"/>
      <c r="S211" s="2"/>
      <c r="W211" s="3"/>
      <c r="X211" s="2"/>
      <c r="AC211" s="3"/>
      <c r="AF211" s="46"/>
      <c r="AG211" s="56" t="str">
        <f aca="false">IF(ISBLANK($B211),"",$B211)</f>
        <v/>
      </c>
      <c r="AH211" s="67" t="str">
        <f aca="false">IF(ISNUMBER($AG211),IF(C211=SMALL($C211:$E211,1),$L$3,IF(C211=SMALL($C211:$E211,2),$M$3,$N$3)),"")</f>
        <v/>
      </c>
      <c r="AI211" s="67" t="str">
        <f aca="false">IF(ISNUMBER($AG211),IF(D211=SMALL($C211:$E211,1),$L$3,IF(D211=SMALL($C211:$E211,2),$M$3,$N$3)),"")</f>
        <v/>
      </c>
      <c r="AJ211" s="67" t="str">
        <f aca="false">IF(ISNUMBER($AG211),IF(E211=SMALL($C211:$E211,1),$L$3,IF(E211=SMALL($C211:$E211,2),$M$3,$N$3)),"")</f>
        <v/>
      </c>
      <c r="AK211" s="69" t="str">
        <f aca="false">IF(ISBLANK($F211),"",$F211)</f>
        <v/>
      </c>
      <c r="AL211" s="48"/>
      <c r="AM211" s="0"/>
    </row>
    <row r="212" customFormat="false" ht="21.2" hidden="true" customHeight="true" outlineLevel="0" collapsed="false">
      <c r="A212" s="46"/>
      <c r="B212" s="56"/>
      <c r="C212" s="75"/>
      <c r="D212" s="75"/>
      <c r="E212" s="75"/>
      <c r="F212" s="69"/>
      <c r="G212" s="48"/>
      <c r="H212" s="12"/>
      <c r="I212" s="2"/>
      <c r="S212" s="2"/>
      <c r="W212" s="3"/>
      <c r="X212" s="2"/>
      <c r="AC212" s="3"/>
      <c r="AF212" s="46"/>
      <c r="AG212" s="56" t="str">
        <f aca="false">IF(ISBLANK($B212),"",$B212)</f>
        <v/>
      </c>
      <c r="AH212" s="67" t="str">
        <f aca="false">IF(ISNUMBER($AG212),IF(C212=SMALL($C212:$E212,1),$L$3,IF(C212=SMALL($C212:$E212,2),$M$3,$N$3)),"")</f>
        <v/>
      </c>
      <c r="AI212" s="67" t="str">
        <f aca="false">IF(ISNUMBER($AG212),IF(D212=SMALL($C212:$E212,1),$L$3,IF(D212=SMALL($C212:$E212,2),$M$3,$N$3)),"")</f>
        <v/>
      </c>
      <c r="AJ212" s="67" t="str">
        <f aca="false">IF(ISNUMBER($AG212),IF(E212=SMALL($C212:$E212,1),$L$3,IF(E212=SMALL($C212:$E212,2),$M$3,$N$3)),"")</f>
        <v/>
      </c>
      <c r="AK212" s="69" t="str">
        <f aca="false">IF(ISBLANK($F212),"",$F212)</f>
        <v/>
      </c>
      <c r="AL212" s="48"/>
      <c r="AM212" s="0"/>
    </row>
    <row r="213" customFormat="false" ht="21.2" hidden="true" customHeight="true" outlineLevel="0" collapsed="false">
      <c r="A213" s="46"/>
      <c r="B213" s="56"/>
      <c r="C213" s="75"/>
      <c r="D213" s="75"/>
      <c r="E213" s="75"/>
      <c r="F213" s="69"/>
      <c r="G213" s="48"/>
      <c r="H213" s="12"/>
      <c r="I213" s="2"/>
      <c r="S213" s="2"/>
      <c r="W213" s="3"/>
      <c r="X213" s="2"/>
      <c r="AC213" s="3"/>
      <c r="AF213" s="46"/>
      <c r="AG213" s="56" t="str">
        <f aca="false">IF(ISBLANK($B213),"",$B213)</f>
        <v/>
      </c>
      <c r="AH213" s="67" t="str">
        <f aca="false">IF(ISNUMBER($AG213),IF(C213=SMALL($C213:$E213,1),$L$3,IF(C213=SMALL($C213:$E213,2),$M$3,$N$3)),"")</f>
        <v/>
      </c>
      <c r="AI213" s="67" t="str">
        <f aca="false">IF(ISNUMBER($AG213),IF(D213=SMALL($C213:$E213,1),$L$3,IF(D213=SMALL($C213:$E213,2),$M$3,$N$3)),"")</f>
        <v/>
      </c>
      <c r="AJ213" s="67" t="str">
        <f aca="false">IF(ISNUMBER($AG213),IF(E213=SMALL($C213:$E213,1),$L$3,IF(E213=SMALL($C213:$E213,2),$M$3,$N$3)),"")</f>
        <v/>
      </c>
      <c r="AK213" s="69" t="str">
        <f aca="false">IF(ISBLANK($F213),"",$F213)</f>
        <v/>
      </c>
      <c r="AL213" s="48"/>
      <c r="AM213" s="0"/>
    </row>
    <row r="214" customFormat="false" ht="21.2" hidden="true" customHeight="true" outlineLevel="0" collapsed="false">
      <c r="A214" s="46"/>
      <c r="B214" s="56"/>
      <c r="C214" s="75"/>
      <c r="D214" s="75"/>
      <c r="E214" s="75"/>
      <c r="F214" s="69"/>
      <c r="G214" s="48"/>
      <c r="H214" s="12"/>
      <c r="I214" s="2"/>
      <c r="S214" s="2"/>
      <c r="W214" s="3"/>
      <c r="X214" s="2"/>
      <c r="AC214" s="3"/>
      <c r="AF214" s="46"/>
      <c r="AG214" s="56" t="str">
        <f aca="false">IF(ISBLANK($B214),"",$B214)</f>
        <v/>
      </c>
      <c r="AH214" s="67" t="str">
        <f aca="false">IF(ISNUMBER($AG214),IF(C214=SMALL($C214:$E214,1),$L$3,IF(C214=SMALL($C214:$E214,2),$M$3,$N$3)),"")</f>
        <v/>
      </c>
      <c r="AI214" s="67" t="str">
        <f aca="false">IF(ISNUMBER($AG214),IF(D214=SMALL($C214:$E214,1),$L$3,IF(D214=SMALL($C214:$E214,2),$M$3,$N$3)),"")</f>
        <v/>
      </c>
      <c r="AJ214" s="67" t="str">
        <f aca="false">IF(ISNUMBER($AG214),IF(E214=SMALL($C214:$E214,1),$L$3,IF(E214=SMALL($C214:$E214,2),$M$3,$N$3)),"")</f>
        <v/>
      </c>
      <c r="AK214" s="69" t="str">
        <f aca="false">IF(ISBLANK($F214),"",$F214)</f>
        <v/>
      </c>
      <c r="AL214" s="48"/>
      <c r="AM214" s="0"/>
    </row>
    <row r="215" customFormat="false" ht="21.2" hidden="true" customHeight="true" outlineLevel="0" collapsed="false">
      <c r="A215" s="46"/>
      <c r="B215" s="56"/>
      <c r="C215" s="75"/>
      <c r="D215" s="75"/>
      <c r="E215" s="75"/>
      <c r="F215" s="69"/>
      <c r="G215" s="48"/>
      <c r="H215" s="12"/>
      <c r="I215" s="2"/>
      <c r="S215" s="2"/>
      <c r="W215" s="3"/>
      <c r="X215" s="2"/>
      <c r="AC215" s="3"/>
      <c r="AF215" s="46"/>
      <c r="AG215" s="56" t="str">
        <f aca="false">IF(ISBLANK($B215),"",$B215)</f>
        <v/>
      </c>
      <c r="AH215" s="67" t="str">
        <f aca="false">IF(ISNUMBER($AG215),IF(C215=SMALL($C215:$E215,1),$L$3,IF(C215=SMALL($C215:$E215,2),$M$3,$N$3)),"")</f>
        <v/>
      </c>
      <c r="AI215" s="67" t="str">
        <f aca="false">IF(ISNUMBER($AG215),IF(D215=SMALL($C215:$E215,1),$L$3,IF(D215=SMALL($C215:$E215,2),$M$3,$N$3)),"")</f>
        <v/>
      </c>
      <c r="AJ215" s="67" t="str">
        <f aca="false">IF(ISNUMBER($AG215),IF(E215=SMALL($C215:$E215,1),$L$3,IF(E215=SMALL($C215:$E215,2),$M$3,$N$3)),"")</f>
        <v/>
      </c>
      <c r="AK215" s="69" t="str">
        <f aca="false">IF(ISBLANK($F215),"",$F215)</f>
        <v/>
      </c>
      <c r="AL215" s="48"/>
      <c r="AM215" s="0"/>
    </row>
    <row r="216" customFormat="false" ht="21.2" hidden="true" customHeight="true" outlineLevel="0" collapsed="false">
      <c r="A216" s="46"/>
      <c r="B216" s="56"/>
      <c r="C216" s="75"/>
      <c r="D216" s="75"/>
      <c r="E216" s="75"/>
      <c r="F216" s="69"/>
      <c r="G216" s="48"/>
      <c r="H216" s="12"/>
      <c r="I216" s="2"/>
      <c r="S216" s="2"/>
      <c r="W216" s="3"/>
      <c r="X216" s="2"/>
      <c r="AC216" s="3"/>
      <c r="AF216" s="46"/>
      <c r="AG216" s="56" t="str">
        <f aca="false">IF(ISBLANK($B216),"",$B216)</f>
        <v/>
      </c>
      <c r="AH216" s="67" t="str">
        <f aca="false">IF(ISNUMBER($AG216),IF(C216=SMALL($C216:$E216,1),$L$3,IF(C216=SMALL($C216:$E216,2),$M$3,$N$3)),"")</f>
        <v/>
      </c>
      <c r="AI216" s="67" t="str">
        <f aca="false">IF(ISNUMBER($AG216),IF(D216=SMALL($C216:$E216,1),$L$3,IF(D216=SMALL($C216:$E216,2),$M$3,$N$3)),"")</f>
        <v/>
      </c>
      <c r="AJ216" s="67" t="str">
        <f aca="false">IF(ISNUMBER($AG216),IF(E216=SMALL($C216:$E216,1),$L$3,IF(E216=SMALL($C216:$E216,2),$M$3,$N$3)),"")</f>
        <v/>
      </c>
      <c r="AK216" s="69" t="str">
        <f aca="false">IF(ISBLANK($F216),"",$F216)</f>
        <v/>
      </c>
      <c r="AL216" s="48"/>
      <c r="AM216" s="0"/>
    </row>
    <row r="217" customFormat="false" ht="21.2" hidden="true" customHeight="true" outlineLevel="0" collapsed="false">
      <c r="A217" s="46"/>
      <c r="B217" s="56"/>
      <c r="C217" s="75"/>
      <c r="D217" s="75"/>
      <c r="E217" s="75"/>
      <c r="F217" s="69"/>
      <c r="G217" s="48"/>
      <c r="H217" s="12"/>
      <c r="I217" s="2"/>
      <c r="S217" s="2"/>
      <c r="W217" s="3"/>
      <c r="X217" s="2"/>
      <c r="AC217" s="3"/>
      <c r="AF217" s="46"/>
      <c r="AG217" s="56" t="str">
        <f aca="false">IF(ISBLANK($B217),"",$B217)</f>
        <v/>
      </c>
      <c r="AH217" s="67" t="str">
        <f aca="false">IF(ISNUMBER($AG217),IF(C217=SMALL($C217:$E217,1),$L$3,IF(C217=SMALL($C217:$E217,2),$M$3,$N$3)),"")</f>
        <v/>
      </c>
      <c r="AI217" s="67" t="str">
        <f aca="false">IF(ISNUMBER($AG217),IF(D217=SMALL($C217:$E217,1),$L$3,IF(D217=SMALL($C217:$E217,2),$M$3,$N$3)),"")</f>
        <v/>
      </c>
      <c r="AJ217" s="67" t="str">
        <f aca="false">IF(ISNUMBER($AG217),IF(E217=SMALL($C217:$E217,1),$L$3,IF(E217=SMALL($C217:$E217,2),$M$3,$N$3)),"")</f>
        <v/>
      </c>
      <c r="AK217" s="69" t="str">
        <f aca="false">IF(ISBLANK($F217),"",$F217)</f>
        <v/>
      </c>
      <c r="AL217" s="48"/>
      <c r="AM217" s="0"/>
    </row>
    <row r="218" customFormat="false" ht="21.2" hidden="true" customHeight="true" outlineLevel="0" collapsed="false">
      <c r="A218" s="46"/>
      <c r="B218" s="56"/>
      <c r="C218" s="75"/>
      <c r="D218" s="75"/>
      <c r="E218" s="75"/>
      <c r="F218" s="69"/>
      <c r="G218" s="48"/>
      <c r="H218" s="12"/>
      <c r="I218" s="2"/>
      <c r="S218" s="2"/>
      <c r="W218" s="3"/>
      <c r="X218" s="2"/>
      <c r="AC218" s="3"/>
      <c r="AF218" s="46"/>
      <c r="AG218" s="56" t="str">
        <f aca="false">IF(ISBLANK($B218),"",$B218)</f>
        <v/>
      </c>
      <c r="AH218" s="67" t="str">
        <f aca="false">IF(ISNUMBER($AG218),IF(C218=SMALL($C218:$E218,1),$L$3,IF(C218=SMALL($C218:$E218,2),$M$3,$N$3)),"")</f>
        <v/>
      </c>
      <c r="AI218" s="67" t="str">
        <f aca="false">IF(ISNUMBER($AG218),IF(D218=SMALL($C218:$E218,1),$L$3,IF(D218=SMALL($C218:$E218,2),$M$3,$N$3)),"")</f>
        <v/>
      </c>
      <c r="AJ218" s="67" t="str">
        <f aca="false">IF(ISNUMBER($AG218),IF(E218=SMALL($C218:$E218,1),$L$3,IF(E218=SMALL($C218:$E218,2),$M$3,$N$3)),"")</f>
        <v/>
      </c>
      <c r="AK218" s="69" t="str">
        <f aca="false">IF(ISBLANK($F218),"",$F218)</f>
        <v/>
      </c>
      <c r="AL218" s="48"/>
      <c r="AM218" s="0"/>
    </row>
    <row r="219" customFormat="false" ht="21.2" hidden="true" customHeight="true" outlineLevel="0" collapsed="false">
      <c r="A219" s="46"/>
      <c r="B219" s="56"/>
      <c r="C219" s="75"/>
      <c r="D219" s="75"/>
      <c r="E219" s="75"/>
      <c r="F219" s="69"/>
      <c r="G219" s="48"/>
      <c r="H219" s="12"/>
      <c r="I219" s="2"/>
      <c r="S219" s="2"/>
      <c r="W219" s="3"/>
      <c r="X219" s="2"/>
      <c r="AC219" s="3"/>
      <c r="AF219" s="46"/>
      <c r="AG219" s="56" t="str">
        <f aca="false">IF(ISBLANK($B219),"",$B219)</f>
        <v/>
      </c>
      <c r="AH219" s="67" t="str">
        <f aca="false">IF(ISNUMBER($AG219),IF(C219=SMALL($C219:$E219,1),$L$3,IF(C219=SMALL($C219:$E219,2),$M$3,$N$3)),"")</f>
        <v/>
      </c>
      <c r="AI219" s="67" t="str">
        <f aca="false">IF(ISNUMBER($AG219),IF(D219=SMALL($C219:$E219,1),$L$3,IF(D219=SMALL($C219:$E219,2),$M$3,$N$3)),"")</f>
        <v/>
      </c>
      <c r="AJ219" s="67" t="str">
        <f aca="false">IF(ISNUMBER($AG219),IF(E219=SMALL($C219:$E219,1),$L$3,IF(E219=SMALL($C219:$E219,2),$M$3,$N$3)),"")</f>
        <v/>
      </c>
      <c r="AK219" s="69" t="str">
        <f aca="false">IF(ISBLANK($F219),"",$F219)</f>
        <v/>
      </c>
      <c r="AL219" s="48"/>
      <c r="AM219" s="0"/>
    </row>
    <row r="220" customFormat="false" ht="21.2" hidden="true" customHeight="true" outlineLevel="0" collapsed="false">
      <c r="A220" s="46"/>
      <c r="B220" s="56"/>
      <c r="C220" s="75"/>
      <c r="D220" s="75"/>
      <c r="E220" s="75"/>
      <c r="F220" s="69"/>
      <c r="G220" s="48"/>
      <c r="H220" s="12"/>
      <c r="I220" s="2"/>
      <c r="S220" s="2"/>
      <c r="W220" s="3"/>
      <c r="X220" s="2"/>
      <c r="AC220" s="3"/>
      <c r="AF220" s="46"/>
      <c r="AG220" s="56" t="str">
        <f aca="false">IF(ISBLANK($B220),"",$B220)</f>
        <v/>
      </c>
      <c r="AH220" s="67" t="str">
        <f aca="false">IF(ISNUMBER($AG220),IF(C220=SMALL($C220:$E220,1),$L$3,IF(C220=SMALL($C220:$E220,2),$M$3,$N$3)),"")</f>
        <v/>
      </c>
      <c r="AI220" s="67" t="str">
        <f aca="false">IF(ISNUMBER($AG220),IF(D220=SMALL($C220:$E220,1),$L$3,IF(D220=SMALL($C220:$E220,2),$M$3,$N$3)),"")</f>
        <v/>
      </c>
      <c r="AJ220" s="67" t="str">
        <f aca="false">IF(ISNUMBER($AG220),IF(E220=SMALL($C220:$E220,1),$L$3,IF(E220=SMALL($C220:$E220,2),$M$3,$N$3)),"")</f>
        <v/>
      </c>
      <c r="AK220" s="69" t="str">
        <f aca="false">IF(ISBLANK($F220),"",$F220)</f>
        <v/>
      </c>
      <c r="AL220" s="48"/>
      <c r="AM220" s="0"/>
    </row>
    <row r="221" customFormat="false" ht="21.2" hidden="true" customHeight="true" outlineLevel="0" collapsed="false">
      <c r="A221" s="46"/>
      <c r="B221" s="56"/>
      <c r="C221" s="75"/>
      <c r="D221" s="75"/>
      <c r="E221" s="75"/>
      <c r="F221" s="69"/>
      <c r="G221" s="48"/>
      <c r="H221" s="12"/>
      <c r="I221" s="2"/>
      <c r="S221" s="2"/>
      <c r="W221" s="3"/>
      <c r="X221" s="2"/>
      <c r="AC221" s="3"/>
      <c r="AF221" s="46"/>
      <c r="AG221" s="56" t="str">
        <f aca="false">IF(ISBLANK($B221),"",$B221)</f>
        <v/>
      </c>
      <c r="AH221" s="67" t="str">
        <f aca="false">IF(ISNUMBER($AG221),IF(C221=SMALL($C221:$E221,1),$L$3,IF(C221=SMALL($C221:$E221,2),$M$3,$N$3)),"")</f>
        <v/>
      </c>
      <c r="AI221" s="67" t="str">
        <f aca="false">IF(ISNUMBER($AG221),IF(D221=SMALL($C221:$E221,1),$L$3,IF(D221=SMALL($C221:$E221,2),$M$3,$N$3)),"")</f>
        <v/>
      </c>
      <c r="AJ221" s="67" t="str">
        <f aca="false">IF(ISNUMBER($AG221),IF(E221=SMALL($C221:$E221,1),$L$3,IF(E221=SMALL($C221:$E221,2),$M$3,$N$3)),"")</f>
        <v/>
      </c>
      <c r="AK221" s="69" t="str">
        <f aca="false">IF(ISBLANK($F221),"",$F221)</f>
        <v/>
      </c>
      <c r="AL221" s="48"/>
      <c r="AM221" s="0"/>
    </row>
    <row r="222" customFormat="false" ht="21.2" hidden="true" customHeight="true" outlineLevel="0" collapsed="false">
      <c r="A222" s="46"/>
      <c r="B222" s="56"/>
      <c r="C222" s="75"/>
      <c r="D222" s="75"/>
      <c r="E222" s="75"/>
      <c r="F222" s="69"/>
      <c r="G222" s="48"/>
      <c r="H222" s="12"/>
      <c r="I222" s="2"/>
      <c r="S222" s="2"/>
      <c r="W222" s="3"/>
      <c r="X222" s="2"/>
      <c r="AC222" s="3"/>
      <c r="AF222" s="46"/>
      <c r="AG222" s="56" t="str">
        <f aca="false">IF(ISBLANK($B222),"",$B222)</f>
        <v/>
      </c>
      <c r="AH222" s="67" t="str">
        <f aca="false">IF(ISNUMBER($AG222),IF(C222=SMALL($C222:$E222,1),$L$3,IF(C222=SMALL($C222:$E222,2),$M$3,$N$3)),"")</f>
        <v/>
      </c>
      <c r="AI222" s="67" t="str">
        <f aca="false">IF(ISNUMBER($AG222),IF(D222=SMALL($C222:$E222,1),$L$3,IF(D222=SMALL($C222:$E222,2),$M$3,$N$3)),"")</f>
        <v/>
      </c>
      <c r="AJ222" s="67" t="str">
        <f aca="false">IF(ISNUMBER($AG222),IF(E222=SMALL($C222:$E222,1),$L$3,IF(E222=SMALL($C222:$E222,2),$M$3,$N$3)),"")</f>
        <v/>
      </c>
      <c r="AK222" s="69" t="str">
        <f aca="false">IF(ISBLANK($F222),"",$F222)</f>
        <v/>
      </c>
      <c r="AL222" s="48"/>
      <c r="AM222" s="0"/>
    </row>
    <row r="223" customFormat="false" ht="21.2" hidden="true" customHeight="true" outlineLevel="0" collapsed="false">
      <c r="A223" s="46"/>
      <c r="B223" s="56"/>
      <c r="C223" s="75"/>
      <c r="D223" s="75"/>
      <c r="E223" s="75"/>
      <c r="F223" s="69"/>
      <c r="G223" s="48"/>
      <c r="H223" s="12"/>
      <c r="I223" s="2"/>
      <c r="S223" s="2"/>
      <c r="W223" s="3"/>
      <c r="X223" s="2"/>
      <c r="AC223" s="3"/>
      <c r="AF223" s="46"/>
      <c r="AG223" s="56" t="str">
        <f aca="false">IF(ISBLANK($B223),"",$B223)</f>
        <v/>
      </c>
      <c r="AH223" s="67" t="str">
        <f aca="false">IF(ISNUMBER($AG223),IF(C223=SMALL($C223:$E223,1),$L$3,IF(C223=SMALL($C223:$E223,2),$M$3,$N$3)),"")</f>
        <v/>
      </c>
      <c r="AI223" s="67" t="str">
        <f aca="false">IF(ISNUMBER($AG223),IF(D223=SMALL($C223:$E223,1),$L$3,IF(D223=SMALL($C223:$E223,2),$M$3,$N$3)),"")</f>
        <v/>
      </c>
      <c r="AJ223" s="67" t="str">
        <f aca="false">IF(ISNUMBER($AG223),IF(E223=SMALL($C223:$E223,1),$L$3,IF(E223=SMALL($C223:$E223,2),$M$3,$N$3)),"")</f>
        <v/>
      </c>
      <c r="AK223" s="69" t="str">
        <f aca="false">IF(ISBLANK($F223),"",$F223)</f>
        <v/>
      </c>
      <c r="AL223" s="48"/>
      <c r="AM223" s="0"/>
    </row>
    <row r="224" customFormat="false" ht="21.2" hidden="true" customHeight="true" outlineLevel="0" collapsed="false">
      <c r="A224" s="46"/>
      <c r="B224" s="56"/>
      <c r="C224" s="75"/>
      <c r="D224" s="75"/>
      <c r="E224" s="75"/>
      <c r="F224" s="69"/>
      <c r="G224" s="48"/>
      <c r="H224" s="12"/>
      <c r="I224" s="2"/>
      <c r="S224" s="2"/>
      <c r="W224" s="3"/>
      <c r="X224" s="2"/>
      <c r="AC224" s="3"/>
      <c r="AF224" s="46"/>
      <c r="AG224" s="56" t="str">
        <f aca="false">IF(ISBLANK($B224),"",$B224)</f>
        <v/>
      </c>
      <c r="AH224" s="67" t="str">
        <f aca="false">IF(ISNUMBER($AG224),IF(C224=SMALL($C224:$E224,1),$L$3,IF(C224=SMALL($C224:$E224,2),$M$3,$N$3)),"")</f>
        <v/>
      </c>
      <c r="AI224" s="67" t="str">
        <f aca="false">IF(ISNUMBER($AG224),IF(D224=SMALL($C224:$E224,1),$L$3,IF(D224=SMALL($C224:$E224,2),$M$3,$N$3)),"")</f>
        <v/>
      </c>
      <c r="AJ224" s="67" t="str">
        <f aca="false">IF(ISNUMBER($AG224),IF(E224=SMALL($C224:$E224,1),$L$3,IF(E224=SMALL($C224:$E224,2),$M$3,$N$3)),"")</f>
        <v/>
      </c>
      <c r="AK224" s="69" t="str">
        <f aca="false">IF(ISBLANK($F224),"",$F224)</f>
        <v/>
      </c>
      <c r="AL224" s="48"/>
      <c r="AM224" s="0"/>
    </row>
    <row r="225" customFormat="false" ht="21.2" hidden="true" customHeight="true" outlineLevel="0" collapsed="false">
      <c r="A225" s="46"/>
      <c r="B225" s="56"/>
      <c r="C225" s="75"/>
      <c r="D225" s="75"/>
      <c r="E225" s="75"/>
      <c r="F225" s="69"/>
      <c r="G225" s="48"/>
      <c r="H225" s="12"/>
      <c r="I225" s="2"/>
      <c r="S225" s="2"/>
      <c r="W225" s="3"/>
      <c r="X225" s="2"/>
      <c r="AC225" s="3"/>
      <c r="AF225" s="46"/>
      <c r="AG225" s="56" t="str">
        <f aca="false">IF(ISBLANK($B225),"",$B225)</f>
        <v/>
      </c>
      <c r="AH225" s="67" t="str">
        <f aca="false">IF(ISNUMBER($AG225),IF(C225=SMALL($C225:$E225,1),$L$3,IF(C225=SMALL($C225:$E225,2),$M$3,$N$3)),"")</f>
        <v/>
      </c>
      <c r="AI225" s="67" t="str">
        <f aca="false">IF(ISNUMBER($AG225),IF(D225=SMALL($C225:$E225,1),$L$3,IF(D225=SMALL($C225:$E225,2),$M$3,$N$3)),"")</f>
        <v/>
      </c>
      <c r="AJ225" s="67" t="str">
        <f aca="false">IF(ISNUMBER($AG225),IF(E225=SMALL($C225:$E225,1),$L$3,IF(E225=SMALL($C225:$E225,2),$M$3,$N$3)),"")</f>
        <v/>
      </c>
      <c r="AK225" s="69" t="str">
        <f aca="false">IF(ISBLANK($F225),"",$F225)</f>
        <v/>
      </c>
      <c r="AL225" s="48"/>
      <c r="AM225" s="0"/>
    </row>
    <row r="226" customFormat="false" ht="21.2" hidden="true" customHeight="true" outlineLevel="0" collapsed="false">
      <c r="A226" s="46"/>
      <c r="B226" s="56"/>
      <c r="C226" s="75"/>
      <c r="D226" s="75"/>
      <c r="E226" s="75"/>
      <c r="F226" s="69"/>
      <c r="G226" s="48"/>
      <c r="H226" s="12"/>
      <c r="I226" s="2"/>
      <c r="S226" s="2"/>
      <c r="W226" s="3"/>
      <c r="X226" s="2"/>
      <c r="AC226" s="3"/>
      <c r="AF226" s="46"/>
      <c r="AG226" s="56" t="str">
        <f aca="false">IF(ISBLANK($B226),"",$B226)</f>
        <v/>
      </c>
      <c r="AH226" s="67" t="str">
        <f aca="false">IF(ISNUMBER($AG226),IF(C226=SMALL($C226:$E226,1),$L$3,IF(C226=SMALL($C226:$E226,2),$M$3,$N$3)),"")</f>
        <v/>
      </c>
      <c r="AI226" s="67" t="str">
        <f aca="false">IF(ISNUMBER($AG226),IF(D226=SMALL($C226:$E226,1),$L$3,IF(D226=SMALL($C226:$E226,2),$M$3,$N$3)),"")</f>
        <v/>
      </c>
      <c r="AJ226" s="67" t="str">
        <f aca="false">IF(ISNUMBER($AG226),IF(E226=SMALL($C226:$E226,1),$L$3,IF(E226=SMALL($C226:$E226,2),$M$3,$N$3)),"")</f>
        <v/>
      </c>
      <c r="AK226" s="69" t="str">
        <f aca="false">IF(ISBLANK($F226),"",$F226)</f>
        <v/>
      </c>
      <c r="AL226" s="48"/>
      <c r="AM226" s="0"/>
    </row>
    <row r="227" customFormat="false" ht="21.2" hidden="true" customHeight="true" outlineLevel="0" collapsed="false">
      <c r="A227" s="46"/>
      <c r="B227" s="56"/>
      <c r="C227" s="75"/>
      <c r="D227" s="75"/>
      <c r="E227" s="75"/>
      <c r="F227" s="69"/>
      <c r="G227" s="48"/>
      <c r="H227" s="12"/>
      <c r="I227" s="2"/>
      <c r="S227" s="2"/>
      <c r="W227" s="3"/>
      <c r="X227" s="2"/>
      <c r="AC227" s="3"/>
      <c r="AF227" s="46"/>
      <c r="AG227" s="56" t="str">
        <f aca="false">IF(ISBLANK($B227),"",$B227)</f>
        <v/>
      </c>
      <c r="AH227" s="67" t="str">
        <f aca="false">IF(ISNUMBER($AG227),IF(C227=SMALL($C227:$E227,1),$L$3,IF(C227=SMALL($C227:$E227,2),$M$3,$N$3)),"")</f>
        <v/>
      </c>
      <c r="AI227" s="67" t="str">
        <f aca="false">IF(ISNUMBER($AG227),IF(D227=SMALL($C227:$E227,1),$L$3,IF(D227=SMALL($C227:$E227,2),$M$3,$N$3)),"")</f>
        <v/>
      </c>
      <c r="AJ227" s="67" t="str">
        <f aca="false">IF(ISNUMBER($AG227),IF(E227=SMALL($C227:$E227,1),$L$3,IF(E227=SMALL($C227:$E227,2),$M$3,$N$3)),"")</f>
        <v/>
      </c>
      <c r="AK227" s="69" t="str">
        <f aca="false">IF(ISBLANK($F227),"",$F227)</f>
        <v/>
      </c>
      <c r="AL227" s="48"/>
      <c r="AM227" s="0"/>
    </row>
    <row r="228" customFormat="false" ht="21.2" hidden="true" customHeight="true" outlineLevel="0" collapsed="false">
      <c r="A228" s="46"/>
      <c r="B228" s="56"/>
      <c r="C228" s="75"/>
      <c r="D228" s="75"/>
      <c r="E228" s="75"/>
      <c r="F228" s="69"/>
      <c r="G228" s="48"/>
      <c r="H228" s="12"/>
      <c r="I228" s="2"/>
      <c r="S228" s="2"/>
      <c r="W228" s="3"/>
      <c r="X228" s="2"/>
      <c r="AC228" s="3"/>
      <c r="AF228" s="46"/>
      <c r="AG228" s="56" t="str">
        <f aca="false">IF(ISBLANK($B228),"",$B228)</f>
        <v/>
      </c>
      <c r="AH228" s="67" t="str">
        <f aca="false">IF(ISNUMBER($AG228),IF(C228=SMALL($C228:$E228,1),$L$3,IF(C228=SMALL($C228:$E228,2),$M$3,$N$3)),"")</f>
        <v/>
      </c>
      <c r="AI228" s="67" t="str">
        <f aca="false">IF(ISNUMBER($AG228),IF(D228=SMALL($C228:$E228,1),$L$3,IF(D228=SMALL($C228:$E228,2),$M$3,$N$3)),"")</f>
        <v/>
      </c>
      <c r="AJ228" s="67" t="str">
        <f aca="false">IF(ISNUMBER($AG228),IF(E228=SMALL($C228:$E228,1),$L$3,IF(E228=SMALL($C228:$E228,2),$M$3,$N$3)),"")</f>
        <v/>
      </c>
      <c r="AK228" s="69" t="str">
        <f aca="false">IF(ISBLANK($F228),"",$F228)</f>
        <v/>
      </c>
      <c r="AL228" s="48"/>
      <c r="AM228" s="0"/>
    </row>
    <row r="229" customFormat="false" ht="21.2" hidden="true" customHeight="true" outlineLevel="0" collapsed="false">
      <c r="A229" s="46"/>
      <c r="B229" s="56"/>
      <c r="C229" s="75"/>
      <c r="D229" s="75"/>
      <c r="E229" s="75"/>
      <c r="F229" s="69"/>
      <c r="G229" s="48"/>
      <c r="H229" s="12"/>
      <c r="I229" s="2"/>
      <c r="S229" s="2"/>
      <c r="W229" s="3"/>
      <c r="X229" s="2"/>
      <c r="AC229" s="3"/>
      <c r="AF229" s="46"/>
      <c r="AG229" s="56" t="str">
        <f aca="false">IF(ISBLANK($B229),"",$B229)</f>
        <v/>
      </c>
      <c r="AH229" s="67" t="str">
        <f aca="false">IF(ISNUMBER($AG229),IF(C229=SMALL($C229:$E229,1),$L$3,IF(C229=SMALL($C229:$E229,2),$M$3,$N$3)),"")</f>
        <v/>
      </c>
      <c r="AI229" s="67" t="str">
        <f aca="false">IF(ISNUMBER($AG229),IF(D229=SMALL($C229:$E229,1),$L$3,IF(D229=SMALL($C229:$E229,2),$M$3,$N$3)),"")</f>
        <v/>
      </c>
      <c r="AJ229" s="67" t="str">
        <f aca="false">IF(ISNUMBER($AG229),IF(E229=SMALL($C229:$E229,1),$L$3,IF(E229=SMALL($C229:$E229,2),$M$3,$N$3)),"")</f>
        <v/>
      </c>
      <c r="AK229" s="69" t="str">
        <f aca="false">IF(ISBLANK($F229),"",$F229)</f>
        <v/>
      </c>
      <c r="AL229" s="48"/>
      <c r="AM229" s="0"/>
    </row>
    <row r="230" customFormat="false" ht="21.2" hidden="true" customHeight="true" outlineLevel="0" collapsed="false">
      <c r="A230" s="46"/>
      <c r="B230" s="56"/>
      <c r="C230" s="75"/>
      <c r="D230" s="75"/>
      <c r="E230" s="75"/>
      <c r="F230" s="69"/>
      <c r="G230" s="48"/>
      <c r="H230" s="12"/>
      <c r="I230" s="2"/>
      <c r="S230" s="2"/>
      <c r="W230" s="3"/>
      <c r="X230" s="2"/>
      <c r="AC230" s="3"/>
      <c r="AF230" s="46"/>
      <c r="AG230" s="56" t="str">
        <f aca="false">IF(ISBLANK($B230),"",$B230)</f>
        <v/>
      </c>
      <c r="AH230" s="67" t="str">
        <f aca="false">IF(ISNUMBER($AG230),IF(C230=SMALL($C230:$E230,1),$L$3,IF(C230=SMALL($C230:$E230,2),$M$3,$N$3)),"")</f>
        <v/>
      </c>
      <c r="AI230" s="67" t="str">
        <f aca="false">IF(ISNUMBER($AG230),IF(D230=SMALL($C230:$E230,1),$L$3,IF(D230=SMALL($C230:$E230,2),$M$3,$N$3)),"")</f>
        <v/>
      </c>
      <c r="AJ230" s="67" t="str">
        <f aca="false">IF(ISNUMBER($AG230),IF(E230=SMALL($C230:$E230,1),$L$3,IF(E230=SMALL($C230:$E230,2),$M$3,$N$3)),"")</f>
        <v/>
      </c>
      <c r="AK230" s="69" t="str">
        <f aca="false">IF(ISBLANK($F230),"",$F230)</f>
        <v/>
      </c>
      <c r="AL230" s="48"/>
      <c r="AM230" s="0"/>
    </row>
    <row r="231" customFormat="false" ht="21.2" hidden="true" customHeight="true" outlineLevel="0" collapsed="false">
      <c r="A231" s="46"/>
      <c r="B231" s="56"/>
      <c r="C231" s="75"/>
      <c r="D231" s="75"/>
      <c r="E231" s="75"/>
      <c r="F231" s="69"/>
      <c r="G231" s="48"/>
      <c r="H231" s="12"/>
      <c r="I231" s="2"/>
      <c r="S231" s="2"/>
      <c r="W231" s="3"/>
      <c r="X231" s="2"/>
      <c r="AC231" s="3"/>
      <c r="AF231" s="46"/>
      <c r="AG231" s="56" t="str">
        <f aca="false">IF(ISBLANK($B231),"",$B231)</f>
        <v/>
      </c>
      <c r="AH231" s="67" t="str">
        <f aca="false">IF(ISNUMBER($AG231),IF(C231=SMALL($C231:$E231,1),$L$3,IF(C231=SMALL($C231:$E231,2),$M$3,$N$3)),"")</f>
        <v/>
      </c>
      <c r="AI231" s="67" t="str">
        <f aca="false">IF(ISNUMBER($AG231),IF(D231=SMALL($C231:$E231,1),$L$3,IF(D231=SMALL($C231:$E231,2),$M$3,$N$3)),"")</f>
        <v/>
      </c>
      <c r="AJ231" s="67" t="str">
        <f aca="false">IF(ISNUMBER($AG231),IF(E231=SMALL($C231:$E231,1),$L$3,IF(E231=SMALL($C231:$E231,2),$M$3,$N$3)),"")</f>
        <v/>
      </c>
      <c r="AK231" s="69" t="str">
        <f aca="false">IF(ISBLANK($F231),"",$F231)</f>
        <v/>
      </c>
      <c r="AL231" s="48"/>
      <c r="AM231" s="0"/>
    </row>
    <row r="232" customFormat="false" ht="21.2" hidden="true" customHeight="true" outlineLevel="0" collapsed="false">
      <c r="A232" s="46"/>
      <c r="B232" s="56"/>
      <c r="C232" s="75"/>
      <c r="D232" s="75"/>
      <c r="E232" s="75"/>
      <c r="F232" s="69"/>
      <c r="G232" s="48"/>
      <c r="H232" s="12"/>
      <c r="I232" s="2"/>
      <c r="S232" s="2"/>
      <c r="W232" s="3"/>
      <c r="X232" s="2"/>
      <c r="AC232" s="3"/>
      <c r="AF232" s="46"/>
      <c r="AG232" s="56" t="str">
        <f aca="false">IF(ISBLANK($B232),"",$B232)</f>
        <v/>
      </c>
      <c r="AH232" s="67" t="str">
        <f aca="false">IF(ISNUMBER($AG232),IF(C232=SMALL($C232:$E232,1),$L$3,IF(C232=SMALL($C232:$E232,2),$M$3,$N$3)),"")</f>
        <v/>
      </c>
      <c r="AI232" s="67" t="str">
        <f aca="false">IF(ISNUMBER($AG232),IF(D232=SMALL($C232:$E232,1),$L$3,IF(D232=SMALL($C232:$E232,2),$M$3,$N$3)),"")</f>
        <v/>
      </c>
      <c r="AJ232" s="67" t="str">
        <f aca="false">IF(ISNUMBER($AG232),IF(E232=SMALL($C232:$E232,1),$L$3,IF(E232=SMALL($C232:$E232,2),$M$3,$N$3)),"")</f>
        <v/>
      </c>
      <c r="AK232" s="69" t="str">
        <f aca="false">IF(ISBLANK($F232),"",$F232)</f>
        <v/>
      </c>
      <c r="AL232" s="48"/>
      <c r="AM232" s="0"/>
    </row>
    <row r="233" customFormat="false" ht="21.2" hidden="true" customHeight="true" outlineLevel="0" collapsed="false">
      <c r="A233" s="46"/>
      <c r="B233" s="56"/>
      <c r="C233" s="75"/>
      <c r="D233" s="75"/>
      <c r="E233" s="75"/>
      <c r="F233" s="69"/>
      <c r="G233" s="48"/>
      <c r="H233" s="12"/>
      <c r="I233" s="2"/>
      <c r="S233" s="2"/>
      <c r="W233" s="3"/>
      <c r="X233" s="2"/>
      <c r="AC233" s="3"/>
      <c r="AF233" s="46"/>
      <c r="AG233" s="56" t="str">
        <f aca="false">IF(ISBLANK($B233),"",$B233)</f>
        <v/>
      </c>
      <c r="AH233" s="67" t="str">
        <f aca="false">IF(ISNUMBER($AG233),IF(C233=SMALL($C233:$E233,1),$L$3,IF(C233=SMALL($C233:$E233,2),$M$3,$N$3)),"")</f>
        <v/>
      </c>
      <c r="AI233" s="67" t="str">
        <f aca="false">IF(ISNUMBER($AG233),IF(D233=SMALL($C233:$E233,1),$L$3,IF(D233=SMALL($C233:$E233,2),$M$3,$N$3)),"")</f>
        <v/>
      </c>
      <c r="AJ233" s="67" t="str">
        <f aca="false">IF(ISNUMBER($AG233),IF(E233=SMALL($C233:$E233,1),$L$3,IF(E233=SMALL($C233:$E233,2),$M$3,$N$3)),"")</f>
        <v/>
      </c>
      <c r="AK233" s="69" t="str">
        <f aca="false">IF(ISBLANK($F233),"",$F233)</f>
        <v/>
      </c>
      <c r="AL233" s="48"/>
      <c r="AM233" s="0"/>
    </row>
    <row r="234" customFormat="false" ht="21.2" hidden="true" customHeight="true" outlineLevel="0" collapsed="false">
      <c r="A234" s="46"/>
      <c r="B234" s="56"/>
      <c r="C234" s="75"/>
      <c r="D234" s="75"/>
      <c r="E234" s="75"/>
      <c r="F234" s="69"/>
      <c r="G234" s="48"/>
      <c r="H234" s="12"/>
      <c r="I234" s="2"/>
      <c r="S234" s="2"/>
      <c r="W234" s="3"/>
      <c r="X234" s="2"/>
      <c r="AC234" s="3"/>
      <c r="AF234" s="46"/>
      <c r="AG234" s="56" t="str">
        <f aca="false">IF(ISBLANK($B234),"",$B234)</f>
        <v/>
      </c>
      <c r="AH234" s="67" t="str">
        <f aca="false">IF(ISNUMBER($AG234),IF(C234=SMALL($C234:$E234,1),$L$3,IF(C234=SMALL($C234:$E234,2),$M$3,$N$3)),"")</f>
        <v/>
      </c>
      <c r="AI234" s="67" t="str">
        <f aca="false">IF(ISNUMBER($AG234),IF(D234=SMALL($C234:$E234,1),$L$3,IF(D234=SMALL($C234:$E234,2),$M$3,$N$3)),"")</f>
        <v/>
      </c>
      <c r="AJ234" s="67" t="str">
        <f aca="false">IF(ISNUMBER($AG234),IF(E234=SMALL($C234:$E234,1),$L$3,IF(E234=SMALL($C234:$E234,2),$M$3,$N$3)),"")</f>
        <v/>
      </c>
      <c r="AK234" s="69" t="str">
        <f aca="false">IF(ISBLANK($F234),"",$F234)</f>
        <v/>
      </c>
      <c r="AL234" s="48"/>
      <c r="AM234" s="0"/>
    </row>
    <row r="235" customFormat="false" ht="21.2" hidden="true" customHeight="true" outlineLevel="0" collapsed="false">
      <c r="A235" s="46"/>
      <c r="B235" s="56"/>
      <c r="C235" s="75"/>
      <c r="D235" s="75"/>
      <c r="E235" s="75"/>
      <c r="F235" s="69"/>
      <c r="G235" s="48"/>
      <c r="H235" s="12"/>
      <c r="I235" s="2"/>
      <c r="S235" s="2"/>
      <c r="W235" s="3"/>
      <c r="X235" s="2"/>
      <c r="AC235" s="3"/>
      <c r="AF235" s="46"/>
      <c r="AG235" s="56" t="str">
        <f aca="false">IF(ISBLANK($B235),"",$B235)</f>
        <v/>
      </c>
      <c r="AH235" s="67" t="str">
        <f aca="false">IF(ISNUMBER($AG235),IF(C235=SMALL($C235:$E235,1),$L$3,IF(C235=SMALL($C235:$E235,2),$M$3,$N$3)),"")</f>
        <v/>
      </c>
      <c r="AI235" s="67" t="str">
        <f aca="false">IF(ISNUMBER($AG235),IF(D235=SMALL($C235:$E235,1),$L$3,IF(D235=SMALL($C235:$E235,2),$M$3,$N$3)),"")</f>
        <v/>
      </c>
      <c r="AJ235" s="67" t="str">
        <f aca="false">IF(ISNUMBER($AG235),IF(E235=SMALL($C235:$E235,1),$L$3,IF(E235=SMALL($C235:$E235,2),$M$3,$N$3)),"")</f>
        <v/>
      </c>
      <c r="AK235" s="69" t="str">
        <f aca="false">IF(ISBLANK($F235),"",$F235)</f>
        <v/>
      </c>
      <c r="AL235" s="48"/>
      <c r="AM235" s="0"/>
    </row>
    <row r="236" customFormat="false" ht="21.2" hidden="true" customHeight="true" outlineLevel="0" collapsed="false">
      <c r="A236" s="46"/>
      <c r="B236" s="56"/>
      <c r="C236" s="75"/>
      <c r="D236" s="75"/>
      <c r="E236" s="75"/>
      <c r="F236" s="69"/>
      <c r="G236" s="48"/>
      <c r="H236" s="12"/>
      <c r="I236" s="2"/>
      <c r="S236" s="2"/>
      <c r="W236" s="3"/>
      <c r="X236" s="2"/>
      <c r="AC236" s="3"/>
      <c r="AF236" s="46"/>
      <c r="AG236" s="56" t="str">
        <f aca="false">IF(ISBLANK($B236),"",$B236)</f>
        <v/>
      </c>
      <c r="AH236" s="67" t="str">
        <f aca="false">IF(ISNUMBER($AG236),IF(C236=SMALL($C236:$E236,1),$L$3,IF(C236=SMALL($C236:$E236,2),$M$3,$N$3)),"")</f>
        <v/>
      </c>
      <c r="AI236" s="67" t="str">
        <f aca="false">IF(ISNUMBER($AG236),IF(D236=SMALL($C236:$E236,1),$L$3,IF(D236=SMALL($C236:$E236,2),$M$3,$N$3)),"")</f>
        <v/>
      </c>
      <c r="AJ236" s="67" t="str">
        <f aca="false">IF(ISNUMBER($AG236),IF(E236=SMALL($C236:$E236,1),$L$3,IF(E236=SMALL($C236:$E236,2),$M$3,$N$3)),"")</f>
        <v/>
      </c>
      <c r="AK236" s="69" t="str">
        <f aca="false">IF(ISBLANK($F236),"",$F236)</f>
        <v/>
      </c>
      <c r="AL236" s="48"/>
      <c r="AM236" s="0"/>
    </row>
    <row r="237" customFormat="false" ht="21.2" hidden="true" customHeight="true" outlineLevel="0" collapsed="false">
      <c r="A237" s="46"/>
      <c r="B237" s="56"/>
      <c r="C237" s="75"/>
      <c r="D237" s="75"/>
      <c r="E237" s="75"/>
      <c r="F237" s="69"/>
      <c r="G237" s="48"/>
      <c r="H237" s="12"/>
      <c r="I237" s="2"/>
      <c r="S237" s="2"/>
      <c r="W237" s="3"/>
      <c r="X237" s="2"/>
      <c r="AC237" s="3"/>
      <c r="AF237" s="46"/>
      <c r="AG237" s="56" t="str">
        <f aca="false">IF(ISBLANK($B237),"",$B237)</f>
        <v/>
      </c>
      <c r="AH237" s="67" t="str">
        <f aca="false">IF(ISNUMBER($AG237),IF(C237=SMALL($C237:$E237,1),$L$3,IF(C237=SMALL($C237:$E237,2),$M$3,$N$3)),"")</f>
        <v/>
      </c>
      <c r="AI237" s="67" t="str">
        <f aca="false">IF(ISNUMBER($AG237),IF(D237=SMALL($C237:$E237,1),$L$3,IF(D237=SMALL($C237:$E237,2),$M$3,$N$3)),"")</f>
        <v/>
      </c>
      <c r="AJ237" s="67" t="str">
        <f aca="false">IF(ISNUMBER($AG237),IF(E237=SMALL($C237:$E237,1),$L$3,IF(E237=SMALL($C237:$E237,2),$M$3,$N$3)),"")</f>
        <v/>
      </c>
      <c r="AK237" s="69" t="str">
        <f aca="false">IF(ISBLANK($F237),"",$F237)</f>
        <v/>
      </c>
      <c r="AL237" s="48"/>
      <c r="AM237" s="0"/>
    </row>
    <row r="238" customFormat="false" ht="21.2" hidden="true" customHeight="true" outlineLevel="0" collapsed="false">
      <c r="A238" s="46"/>
      <c r="B238" s="56"/>
      <c r="C238" s="75"/>
      <c r="D238" s="75"/>
      <c r="E238" s="75"/>
      <c r="F238" s="69"/>
      <c r="G238" s="48"/>
      <c r="H238" s="12"/>
      <c r="I238" s="2"/>
      <c r="S238" s="2"/>
      <c r="W238" s="3"/>
      <c r="X238" s="2"/>
      <c r="AC238" s="3"/>
      <c r="AF238" s="46"/>
      <c r="AG238" s="56" t="str">
        <f aca="false">IF(ISBLANK($B238),"",$B238)</f>
        <v/>
      </c>
      <c r="AH238" s="67" t="str">
        <f aca="false">IF(ISNUMBER($AG238),IF(C238=SMALL($C238:$E238,1),$L$3,IF(C238=SMALL($C238:$E238,2),$M$3,$N$3)),"")</f>
        <v/>
      </c>
      <c r="AI238" s="67" t="str">
        <f aca="false">IF(ISNUMBER($AG238),IF(D238=SMALL($C238:$E238,1),$L$3,IF(D238=SMALL($C238:$E238,2),$M$3,$N$3)),"")</f>
        <v/>
      </c>
      <c r="AJ238" s="67" t="str">
        <f aca="false">IF(ISNUMBER($AG238),IF(E238=SMALL($C238:$E238,1),$L$3,IF(E238=SMALL($C238:$E238,2),$M$3,$N$3)),"")</f>
        <v/>
      </c>
      <c r="AK238" s="69" t="str">
        <f aca="false">IF(ISBLANK($F238),"",$F238)</f>
        <v/>
      </c>
      <c r="AL238" s="48"/>
      <c r="AM238" s="0"/>
    </row>
    <row r="239" customFormat="false" ht="21.2" hidden="true" customHeight="true" outlineLevel="0" collapsed="false">
      <c r="A239" s="46"/>
      <c r="B239" s="56"/>
      <c r="C239" s="75"/>
      <c r="D239" s="75"/>
      <c r="E239" s="75"/>
      <c r="F239" s="69"/>
      <c r="G239" s="48"/>
      <c r="H239" s="12"/>
      <c r="I239" s="2"/>
      <c r="S239" s="2"/>
      <c r="W239" s="3"/>
      <c r="X239" s="2"/>
      <c r="AC239" s="3"/>
      <c r="AF239" s="46"/>
      <c r="AG239" s="56" t="str">
        <f aca="false">IF(ISBLANK($B239),"",$B239)</f>
        <v/>
      </c>
      <c r="AH239" s="67" t="str">
        <f aca="false">IF(ISNUMBER($AG239),IF(C239=SMALL($C239:$E239,1),$L$3,IF(C239=SMALL($C239:$E239,2),$M$3,$N$3)),"")</f>
        <v/>
      </c>
      <c r="AI239" s="67" t="str">
        <f aca="false">IF(ISNUMBER($AG239),IF(D239=SMALL($C239:$E239,1),$L$3,IF(D239=SMALL($C239:$E239,2),$M$3,$N$3)),"")</f>
        <v/>
      </c>
      <c r="AJ239" s="67" t="str">
        <f aca="false">IF(ISNUMBER($AG239),IF(E239=SMALL($C239:$E239,1),$L$3,IF(E239=SMALL($C239:$E239,2),$M$3,$N$3)),"")</f>
        <v/>
      </c>
      <c r="AK239" s="69" t="str">
        <f aca="false">IF(ISBLANK($F239),"",$F239)</f>
        <v/>
      </c>
      <c r="AL239" s="48"/>
      <c r="AM239" s="0"/>
    </row>
    <row r="240" customFormat="false" ht="21.2" hidden="true" customHeight="true" outlineLevel="0" collapsed="false">
      <c r="A240" s="46"/>
      <c r="B240" s="56"/>
      <c r="C240" s="75"/>
      <c r="D240" s="75"/>
      <c r="E240" s="75"/>
      <c r="F240" s="69"/>
      <c r="G240" s="48"/>
      <c r="H240" s="12"/>
      <c r="I240" s="2"/>
      <c r="S240" s="2"/>
      <c r="W240" s="3"/>
      <c r="X240" s="2"/>
      <c r="AC240" s="3"/>
      <c r="AF240" s="46"/>
      <c r="AG240" s="56" t="str">
        <f aca="false">IF(ISBLANK($B240),"",$B240)</f>
        <v/>
      </c>
      <c r="AH240" s="67" t="str">
        <f aca="false">IF(ISNUMBER($AG240),IF(C240=SMALL($C240:$E240,1),$L$3,IF(C240=SMALL($C240:$E240,2),$M$3,$N$3)),"")</f>
        <v/>
      </c>
      <c r="AI240" s="67" t="str">
        <f aca="false">IF(ISNUMBER($AG240),IF(D240=SMALL($C240:$E240,1),$L$3,IF(D240=SMALL($C240:$E240,2),$M$3,$N$3)),"")</f>
        <v/>
      </c>
      <c r="AJ240" s="67" t="str">
        <f aca="false">IF(ISNUMBER($AG240),IF(E240=SMALL($C240:$E240,1),$L$3,IF(E240=SMALL($C240:$E240,2),$M$3,$N$3)),"")</f>
        <v/>
      </c>
      <c r="AK240" s="69" t="str">
        <f aca="false">IF(ISBLANK($F240),"",$F240)</f>
        <v/>
      </c>
      <c r="AL240" s="48"/>
      <c r="AM240" s="0"/>
    </row>
    <row r="241" customFormat="false" ht="21.2" hidden="true" customHeight="true" outlineLevel="0" collapsed="false">
      <c r="A241" s="46"/>
      <c r="B241" s="56"/>
      <c r="C241" s="75"/>
      <c r="D241" s="75"/>
      <c r="E241" s="75"/>
      <c r="F241" s="69"/>
      <c r="G241" s="48"/>
      <c r="H241" s="12"/>
      <c r="I241" s="2"/>
      <c r="S241" s="2"/>
      <c r="W241" s="3"/>
      <c r="X241" s="2"/>
      <c r="AC241" s="3"/>
      <c r="AF241" s="46"/>
      <c r="AG241" s="56" t="str">
        <f aca="false">IF(ISBLANK($B241),"",$B241)</f>
        <v/>
      </c>
      <c r="AH241" s="67" t="str">
        <f aca="false">IF(ISNUMBER($AG241),IF(C241=SMALL($C241:$E241,1),$L$3,IF(C241=SMALL($C241:$E241,2),$M$3,$N$3)),"")</f>
        <v/>
      </c>
      <c r="AI241" s="67" t="str">
        <f aca="false">IF(ISNUMBER($AG241),IF(D241=SMALL($C241:$E241,1),$L$3,IF(D241=SMALL($C241:$E241,2),$M$3,$N$3)),"")</f>
        <v/>
      </c>
      <c r="AJ241" s="67" t="str">
        <f aca="false">IF(ISNUMBER($AG241),IF(E241=SMALL($C241:$E241,1),$L$3,IF(E241=SMALL($C241:$E241,2),$M$3,$N$3)),"")</f>
        <v/>
      </c>
      <c r="AK241" s="69" t="str">
        <f aca="false">IF(ISBLANK($F241),"",$F241)</f>
        <v/>
      </c>
      <c r="AL241" s="48"/>
      <c r="AM241" s="0"/>
    </row>
    <row r="242" customFormat="false" ht="21.2" hidden="true" customHeight="true" outlineLevel="0" collapsed="false">
      <c r="A242" s="46"/>
      <c r="B242" s="56"/>
      <c r="C242" s="75"/>
      <c r="D242" s="75"/>
      <c r="E242" s="75"/>
      <c r="F242" s="69"/>
      <c r="G242" s="48"/>
      <c r="H242" s="12"/>
      <c r="I242" s="2"/>
      <c r="S242" s="2"/>
      <c r="W242" s="3"/>
      <c r="X242" s="2"/>
      <c r="AC242" s="3"/>
      <c r="AF242" s="46"/>
      <c r="AG242" s="56" t="str">
        <f aca="false">IF(ISBLANK($B242),"",$B242)</f>
        <v/>
      </c>
      <c r="AH242" s="67" t="str">
        <f aca="false">IF(ISNUMBER($AG242),IF(C242=SMALL($C242:$E242,1),$L$3,IF(C242=SMALL($C242:$E242,2),$M$3,$N$3)),"")</f>
        <v/>
      </c>
      <c r="AI242" s="67" t="str">
        <f aca="false">IF(ISNUMBER($AG242),IF(D242=SMALL($C242:$E242,1),$L$3,IF(D242=SMALL($C242:$E242,2),$M$3,$N$3)),"")</f>
        <v/>
      </c>
      <c r="AJ242" s="67" t="str">
        <f aca="false">IF(ISNUMBER($AG242),IF(E242=SMALL($C242:$E242,1),$L$3,IF(E242=SMALL($C242:$E242,2),$M$3,$N$3)),"")</f>
        <v/>
      </c>
      <c r="AK242" s="69" t="str">
        <f aca="false">IF(ISBLANK($F242),"",$F242)</f>
        <v/>
      </c>
      <c r="AL242" s="48"/>
      <c r="AM242" s="0"/>
    </row>
    <row r="243" customFormat="false" ht="21.2" hidden="true" customHeight="true" outlineLevel="0" collapsed="false">
      <c r="A243" s="46"/>
      <c r="B243" s="56"/>
      <c r="C243" s="75"/>
      <c r="D243" s="75"/>
      <c r="E243" s="75"/>
      <c r="F243" s="69"/>
      <c r="G243" s="48"/>
      <c r="H243" s="12"/>
      <c r="I243" s="2"/>
      <c r="S243" s="2"/>
      <c r="W243" s="3"/>
      <c r="X243" s="2"/>
      <c r="AC243" s="3"/>
      <c r="AF243" s="46"/>
      <c r="AG243" s="56" t="str">
        <f aca="false">IF(ISBLANK($B243),"",$B243)</f>
        <v/>
      </c>
      <c r="AH243" s="67" t="str">
        <f aca="false">IF(ISNUMBER($AG243),IF(C243=SMALL($C243:$E243,1),$L$3,IF(C243=SMALL($C243:$E243,2),$M$3,$N$3)),"")</f>
        <v/>
      </c>
      <c r="AI243" s="67" t="str">
        <f aca="false">IF(ISNUMBER($AG243),IF(D243=SMALL($C243:$E243,1),$L$3,IF(D243=SMALL($C243:$E243,2),$M$3,$N$3)),"")</f>
        <v/>
      </c>
      <c r="AJ243" s="67" t="str">
        <f aca="false">IF(ISNUMBER($AG243),IF(E243=SMALL($C243:$E243,1),$L$3,IF(E243=SMALL($C243:$E243,2),$M$3,$N$3)),"")</f>
        <v/>
      </c>
      <c r="AK243" s="69" t="str">
        <f aca="false">IF(ISBLANK($F243),"",$F243)</f>
        <v/>
      </c>
      <c r="AL243" s="48"/>
      <c r="AM243" s="0"/>
    </row>
    <row r="244" customFormat="false" ht="21.2" hidden="true" customHeight="true" outlineLevel="0" collapsed="false">
      <c r="A244" s="46"/>
      <c r="B244" s="56"/>
      <c r="C244" s="75"/>
      <c r="D244" s="75"/>
      <c r="E244" s="75"/>
      <c r="F244" s="69"/>
      <c r="G244" s="48"/>
      <c r="H244" s="12"/>
      <c r="I244" s="2"/>
      <c r="S244" s="2"/>
      <c r="W244" s="3"/>
      <c r="X244" s="2"/>
      <c r="AC244" s="3"/>
      <c r="AF244" s="46"/>
      <c r="AG244" s="56" t="str">
        <f aca="false">IF(ISBLANK($B244),"",$B244)</f>
        <v/>
      </c>
      <c r="AH244" s="67" t="str">
        <f aca="false">IF(ISNUMBER($AG244),IF(C244=SMALL($C244:$E244,1),$L$3,IF(C244=SMALL($C244:$E244,2),$M$3,$N$3)),"")</f>
        <v/>
      </c>
      <c r="AI244" s="67" t="str">
        <f aca="false">IF(ISNUMBER($AG244),IF(D244=SMALL($C244:$E244,1),$L$3,IF(D244=SMALL($C244:$E244,2),$M$3,$N$3)),"")</f>
        <v/>
      </c>
      <c r="AJ244" s="67" t="str">
        <f aca="false">IF(ISNUMBER($AG244),IF(E244=SMALL($C244:$E244,1),$L$3,IF(E244=SMALL($C244:$E244,2),$M$3,$N$3)),"")</f>
        <v/>
      </c>
      <c r="AK244" s="69" t="str">
        <f aca="false">IF(ISBLANK($F244),"",$F244)</f>
        <v/>
      </c>
      <c r="AL244" s="48"/>
      <c r="AM244" s="0"/>
    </row>
    <row r="245" customFormat="false" ht="21.2" hidden="true" customHeight="true" outlineLevel="0" collapsed="false">
      <c r="A245" s="46"/>
      <c r="B245" s="56"/>
      <c r="C245" s="75"/>
      <c r="D245" s="75"/>
      <c r="E245" s="75"/>
      <c r="F245" s="69"/>
      <c r="G245" s="48"/>
      <c r="H245" s="12"/>
      <c r="I245" s="2"/>
      <c r="S245" s="2"/>
      <c r="W245" s="3"/>
      <c r="X245" s="2"/>
      <c r="AC245" s="3"/>
      <c r="AF245" s="46"/>
      <c r="AG245" s="56" t="str">
        <f aca="false">IF(ISBLANK($B245),"",$B245)</f>
        <v/>
      </c>
      <c r="AH245" s="67" t="str">
        <f aca="false">IF(ISNUMBER($AG245),IF(C245=SMALL($C245:$E245,1),$L$3,IF(C245=SMALL($C245:$E245,2),$M$3,$N$3)),"")</f>
        <v/>
      </c>
      <c r="AI245" s="67" t="str">
        <f aca="false">IF(ISNUMBER($AG245),IF(D245=SMALL($C245:$E245,1),$L$3,IF(D245=SMALL($C245:$E245,2),$M$3,$N$3)),"")</f>
        <v/>
      </c>
      <c r="AJ245" s="67" t="str">
        <f aca="false">IF(ISNUMBER($AG245),IF(E245=SMALL($C245:$E245,1),$L$3,IF(E245=SMALL($C245:$E245,2),$M$3,$N$3)),"")</f>
        <v/>
      </c>
      <c r="AK245" s="69" t="str">
        <f aca="false">IF(ISBLANK($F245),"",$F245)</f>
        <v/>
      </c>
      <c r="AL245" s="48"/>
      <c r="AM245" s="0"/>
    </row>
    <row r="246" customFormat="false" ht="21.2" hidden="true" customHeight="true" outlineLevel="0" collapsed="false">
      <c r="A246" s="46"/>
      <c r="B246" s="56"/>
      <c r="C246" s="75"/>
      <c r="D246" s="75"/>
      <c r="E246" s="75"/>
      <c r="F246" s="69"/>
      <c r="G246" s="48"/>
      <c r="H246" s="12"/>
      <c r="I246" s="2"/>
      <c r="S246" s="2"/>
      <c r="W246" s="3"/>
      <c r="X246" s="2"/>
      <c r="AC246" s="3"/>
      <c r="AF246" s="46"/>
      <c r="AG246" s="56" t="str">
        <f aca="false">IF(ISBLANK($B246),"",$B246)</f>
        <v/>
      </c>
      <c r="AH246" s="67" t="str">
        <f aca="false">IF(ISNUMBER($AG246),IF(C246=SMALL($C246:$E246,1),$L$3,IF(C246=SMALL($C246:$E246,2),$M$3,$N$3)),"")</f>
        <v/>
      </c>
      <c r="AI246" s="67" t="str">
        <f aca="false">IF(ISNUMBER($AG246),IF(D246=SMALL($C246:$E246,1),$L$3,IF(D246=SMALL($C246:$E246,2),$M$3,$N$3)),"")</f>
        <v/>
      </c>
      <c r="AJ246" s="67" t="str">
        <f aca="false">IF(ISNUMBER($AG246),IF(E246=SMALL($C246:$E246,1),$L$3,IF(E246=SMALL($C246:$E246,2),$M$3,$N$3)),"")</f>
        <v/>
      </c>
      <c r="AK246" s="69" t="str">
        <f aca="false">IF(ISBLANK($F246),"",$F246)</f>
        <v/>
      </c>
      <c r="AL246" s="48"/>
      <c r="AM246" s="0"/>
    </row>
    <row r="247" customFormat="false" ht="21.2" hidden="true" customHeight="true" outlineLevel="0" collapsed="false">
      <c r="A247" s="46"/>
      <c r="B247" s="56"/>
      <c r="C247" s="75"/>
      <c r="D247" s="75"/>
      <c r="E247" s="75"/>
      <c r="F247" s="69"/>
      <c r="G247" s="48"/>
      <c r="H247" s="12"/>
      <c r="I247" s="2"/>
      <c r="S247" s="2"/>
      <c r="W247" s="3"/>
      <c r="X247" s="2"/>
      <c r="AC247" s="3"/>
      <c r="AF247" s="46"/>
      <c r="AG247" s="56" t="str">
        <f aca="false">IF(ISBLANK($B247),"",$B247)</f>
        <v/>
      </c>
      <c r="AH247" s="67" t="str">
        <f aca="false">IF(ISNUMBER($AG247),IF(C247=SMALL($C247:$E247,1),$L$3,IF(C247=SMALL($C247:$E247,2),$M$3,$N$3)),"")</f>
        <v/>
      </c>
      <c r="AI247" s="67" t="str">
        <f aca="false">IF(ISNUMBER($AG247),IF(D247=SMALL($C247:$E247,1),$L$3,IF(D247=SMALL($C247:$E247,2),$M$3,$N$3)),"")</f>
        <v/>
      </c>
      <c r="AJ247" s="67" t="str">
        <f aca="false">IF(ISNUMBER($AG247),IF(E247=SMALL($C247:$E247,1),$L$3,IF(E247=SMALL($C247:$E247,2),$M$3,$N$3)),"")</f>
        <v/>
      </c>
      <c r="AK247" s="69" t="str">
        <f aca="false">IF(ISBLANK($F247),"",$F247)</f>
        <v/>
      </c>
      <c r="AL247" s="48"/>
      <c r="AM247" s="0"/>
    </row>
    <row r="248" customFormat="false" ht="21.2" hidden="true" customHeight="true" outlineLevel="0" collapsed="false">
      <c r="A248" s="46"/>
      <c r="B248" s="56"/>
      <c r="C248" s="75"/>
      <c r="D248" s="75"/>
      <c r="E248" s="75"/>
      <c r="F248" s="69"/>
      <c r="G248" s="48"/>
      <c r="H248" s="12"/>
      <c r="I248" s="2"/>
      <c r="S248" s="2"/>
      <c r="W248" s="3"/>
      <c r="X248" s="2"/>
      <c r="AC248" s="3"/>
      <c r="AF248" s="46"/>
      <c r="AG248" s="56" t="str">
        <f aca="false">IF(ISBLANK($B248),"",$B248)</f>
        <v/>
      </c>
      <c r="AH248" s="67" t="str">
        <f aca="false">IF(ISNUMBER($AG248),IF(C248=SMALL($C248:$E248,1),$L$3,IF(C248=SMALL($C248:$E248,2),$M$3,$N$3)),"")</f>
        <v/>
      </c>
      <c r="AI248" s="67" t="str">
        <f aca="false">IF(ISNUMBER($AG248),IF(D248=SMALL($C248:$E248,1),$L$3,IF(D248=SMALL($C248:$E248,2),$M$3,$N$3)),"")</f>
        <v/>
      </c>
      <c r="AJ248" s="67" t="str">
        <f aca="false">IF(ISNUMBER($AG248),IF(E248=SMALL($C248:$E248,1),$L$3,IF(E248=SMALL($C248:$E248,2),$M$3,$N$3)),"")</f>
        <v/>
      </c>
      <c r="AK248" s="69" t="str">
        <f aca="false">IF(ISBLANK($F248),"",$F248)</f>
        <v/>
      </c>
      <c r="AL248" s="48"/>
      <c r="AM248" s="0"/>
    </row>
    <row r="249" customFormat="false" ht="21.2" hidden="true" customHeight="true" outlineLevel="0" collapsed="false">
      <c r="A249" s="46"/>
      <c r="B249" s="56"/>
      <c r="C249" s="75"/>
      <c r="D249" s="75"/>
      <c r="E249" s="75"/>
      <c r="F249" s="69"/>
      <c r="G249" s="48"/>
      <c r="H249" s="12"/>
      <c r="I249" s="2"/>
      <c r="S249" s="2"/>
      <c r="W249" s="3"/>
      <c r="X249" s="2"/>
      <c r="AC249" s="3"/>
      <c r="AF249" s="46"/>
      <c r="AG249" s="56" t="str">
        <f aca="false">IF(ISBLANK($B249),"",$B249)</f>
        <v/>
      </c>
      <c r="AH249" s="67" t="str">
        <f aca="false">IF(ISNUMBER($AG249),IF(C249=SMALL($C249:$E249,1),$L$3,IF(C249=SMALL($C249:$E249,2),$M$3,$N$3)),"")</f>
        <v/>
      </c>
      <c r="AI249" s="67" t="str">
        <f aca="false">IF(ISNUMBER($AG249),IF(D249=SMALL($C249:$E249,1),$L$3,IF(D249=SMALL($C249:$E249,2),$M$3,$N$3)),"")</f>
        <v/>
      </c>
      <c r="AJ249" s="67" t="str">
        <f aca="false">IF(ISNUMBER($AG249),IF(E249=SMALL($C249:$E249,1),$L$3,IF(E249=SMALL($C249:$E249,2),$M$3,$N$3)),"")</f>
        <v/>
      </c>
      <c r="AK249" s="69" t="str">
        <f aca="false">IF(ISBLANK($F249),"",$F249)</f>
        <v/>
      </c>
      <c r="AL249" s="48"/>
      <c r="AM249" s="0"/>
    </row>
    <row r="250" customFormat="false" ht="21.2" hidden="true" customHeight="true" outlineLevel="0" collapsed="false">
      <c r="A250" s="46"/>
      <c r="B250" s="56"/>
      <c r="C250" s="75"/>
      <c r="D250" s="75"/>
      <c r="E250" s="75"/>
      <c r="F250" s="69"/>
      <c r="G250" s="48"/>
      <c r="H250" s="12"/>
      <c r="I250" s="2"/>
      <c r="S250" s="2"/>
      <c r="W250" s="3"/>
      <c r="X250" s="2"/>
      <c r="AC250" s="3"/>
      <c r="AF250" s="46"/>
      <c r="AG250" s="56" t="str">
        <f aca="false">IF(ISBLANK($B250),"",$B250)</f>
        <v/>
      </c>
      <c r="AH250" s="67" t="str">
        <f aca="false">IF(ISNUMBER($AG250),IF(C250=SMALL($C250:$E250,1),$L$3,IF(C250=SMALL($C250:$E250,2),$M$3,$N$3)),"")</f>
        <v/>
      </c>
      <c r="AI250" s="67" t="str">
        <f aca="false">IF(ISNUMBER($AG250),IF(D250=SMALL($C250:$E250,1),$L$3,IF(D250=SMALL($C250:$E250,2),$M$3,$N$3)),"")</f>
        <v/>
      </c>
      <c r="AJ250" s="67" t="str">
        <f aca="false">IF(ISNUMBER($AG250),IF(E250=SMALL($C250:$E250,1),$L$3,IF(E250=SMALL($C250:$E250,2),$M$3,$N$3)),"")</f>
        <v/>
      </c>
      <c r="AK250" s="69" t="str">
        <f aca="false">IF(ISBLANK($F250),"",$F250)</f>
        <v/>
      </c>
      <c r="AL250" s="48"/>
      <c r="AM250" s="0"/>
    </row>
    <row r="251" customFormat="false" ht="21.2" hidden="true" customHeight="true" outlineLevel="0" collapsed="false">
      <c r="A251" s="46"/>
      <c r="B251" s="56"/>
      <c r="C251" s="75"/>
      <c r="D251" s="75"/>
      <c r="E251" s="75"/>
      <c r="F251" s="69"/>
      <c r="G251" s="48"/>
      <c r="H251" s="12"/>
      <c r="I251" s="2"/>
      <c r="S251" s="2"/>
      <c r="W251" s="3"/>
      <c r="X251" s="2"/>
      <c r="AC251" s="3"/>
      <c r="AF251" s="46"/>
      <c r="AG251" s="56" t="str">
        <f aca="false">IF(ISBLANK($B251),"",$B251)</f>
        <v/>
      </c>
      <c r="AH251" s="67" t="str">
        <f aca="false">IF(ISNUMBER($AG251),IF(C251=SMALL($C251:$E251,1),$L$3,IF(C251=SMALL($C251:$E251,2),$M$3,$N$3)),"")</f>
        <v/>
      </c>
      <c r="AI251" s="67" t="str">
        <f aca="false">IF(ISNUMBER($AG251),IF(D251=SMALL($C251:$E251,1),$L$3,IF(D251=SMALL($C251:$E251,2),$M$3,$N$3)),"")</f>
        <v/>
      </c>
      <c r="AJ251" s="67" t="str">
        <f aca="false">IF(ISNUMBER($AG251),IF(E251=SMALL($C251:$E251,1),$L$3,IF(E251=SMALL($C251:$E251,2),$M$3,$N$3)),"")</f>
        <v/>
      </c>
      <c r="AK251" s="69" t="str">
        <f aca="false">IF(ISBLANK($F251),"",$F251)</f>
        <v/>
      </c>
      <c r="AL251" s="48"/>
      <c r="AM251" s="0"/>
    </row>
    <row r="252" customFormat="false" ht="21.2" hidden="true" customHeight="true" outlineLevel="0" collapsed="false">
      <c r="A252" s="46"/>
      <c r="B252" s="56"/>
      <c r="C252" s="75"/>
      <c r="D252" s="75"/>
      <c r="E252" s="75"/>
      <c r="F252" s="69"/>
      <c r="G252" s="48"/>
      <c r="H252" s="12"/>
      <c r="I252" s="2"/>
      <c r="S252" s="2"/>
      <c r="W252" s="3"/>
      <c r="X252" s="2"/>
      <c r="AC252" s="3"/>
      <c r="AF252" s="46"/>
      <c r="AG252" s="56" t="str">
        <f aca="false">IF(ISBLANK($B252),"",$B252)</f>
        <v/>
      </c>
      <c r="AH252" s="67" t="str">
        <f aca="false">IF(ISNUMBER($AG252),IF(C252=SMALL($C252:$E252,1),$L$3,IF(C252=SMALL($C252:$E252,2),$M$3,$N$3)),"")</f>
        <v/>
      </c>
      <c r="AI252" s="67" t="str">
        <f aca="false">IF(ISNUMBER($AG252),IF(D252=SMALL($C252:$E252,1),$L$3,IF(D252=SMALL($C252:$E252,2),$M$3,$N$3)),"")</f>
        <v/>
      </c>
      <c r="AJ252" s="67" t="str">
        <f aca="false">IF(ISNUMBER($AG252),IF(E252=SMALL($C252:$E252,1),$L$3,IF(E252=SMALL($C252:$E252,2),$M$3,$N$3)),"")</f>
        <v/>
      </c>
      <c r="AK252" s="69" t="str">
        <f aca="false">IF(ISBLANK($F252),"",$F252)</f>
        <v/>
      </c>
      <c r="AL252" s="48"/>
      <c r="AM252" s="0"/>
    </row>
    <row r="253" customFormat="false" ht="21.2" hidden="true" customHeight="true" outlineLevel="0" collapsed="false">
      <c r="A253" s="46"/>
      <c r="B253" s="56"/>
      <c r="C253" s="75"/>
      <c r="D253" s="75"/>
      <c r="E253" s="75"/>
      <c r="F253" s="69"/>
      <c r="G253" s="48"/>
      <c r="H253" s="12"/>
      <c r="I253" s="2"/>
      <c r="S253" s="2"/>
      <c r="W253" s="3"/>
      <c r="X253" s="2"/>
      <c r="AC253" s="3"/>
      <c r="AF253" s="46"/>
      <c r="AG253" s="56" t="str">
        <f aca="false">IF(ISBLANK($B253),"",$B253)</f>
        <v/>
      </c>
      <c r="AH253" s="67" t="str">
        <f aca="false">IF(ISNUMBER($AG253),IF(C253=SMALL($C253:$E253,1),$L$3,IF(C253=SMALL($C253:$E253,2),$M$3,$N$3)),"")</f>
        <v/>
      </c>
      <c r="AI253" s="67" t="str">
        <f aca="false">IF(ISNUMBER($AG253),IF(D253=SMALL($C253:$E253,1),$L$3,IF(D253=SMALL($C253:$E253,2),$M$3,$N$3)),"")</f>
        <v/>
      </c>
      <c r="AJ253" s="67" t="str">
        <f aca="false">IF(ISNUMBER($AG253),IF(E253=SMALL($C253:$E253,1),$L$3,IF(E253=SMALL($C253:$E253,2),$M$3,$N$3)),"")</f>
        <v/>
      </c>
      <c r="AK253" s="69" t="str">
        <f aca="false">IF(ISBLANK($F253),"",$F253)</f>
        <v/>
      </c>
      <c r="AL253" s="48"/>
      <c r="AM253" s="0"/>
    </row>
    <row r="254" customFormat="false" ht="21.2" hidden="true" customHeight="true" outlineLevel="0" collapsed="false">
      <c r="A254" s="46"/>
      <c r="B254" s="56"/>
      <c r="C254" s="75"/>
      <c r="D254" s="75"/>
      <c r="E254" s="75"/>
      <c r="F254" s="69"/>
      <c r="G254" s="48"/>
      <c r="H254" s="12"/>
      <c r="I254" s="2"/>
      <c r="S254" s="2"/>
      <c r="W254" s="3"/>
      <c r="X254" s="2"/>
      <c r="AC254" s="3"/>
      <c r="AF254" s="46"/>
      <c r="AG254" s="56" t="str">
        <f aca="false">IF(ISBLANK($B254),"",$B254)</f>
        <v/>
      </c>
      <c r="AH254" s="67" t="str">
        <f aca="false">IF(ISNUMBER($AG254),IF(C254=SMALL($C254:$E254,1),$L$3,IF(C254=SMALL($C254:$E254,2),$M$3,$N$3)),"")</f>
        <v/>
      </c>
      <c r="AI254" s="67" t="str">
        <f aca="false">IF(ISNUMBER($AG254),IF(D254=SMALL($C254:$E254,1),$L$3,IF(D254=SMALL($C254:$E254,2),$M$3,$N$3)),"")</f>
        <v/>
      </c>
      <c r="AJ254" s="67" t="str">
        <f aca="false">IF(ISNUMBER($AG254),IF(E254=SMALL($C254:$E254,1),$L$3,IF(E254=SMALL($C254:$E254,2),$M$3,$N$3)),"")</f>
        <v/>
      </c>
      <c r="AK254" s="69" t="str">
        <f aca="false">IF(ISBLANK($F254),"",$F254)</f>
        <v/>
      </c>
      <c r="AL254" s="48"/>
      <c r="AM254" s="0"/>
    </row>
    <row r="255" customFormat="false" ht="21.2" hidden="true" customHeight="true" outlineLevel="0" collapsed="false">
      <c r="A255" s="46"/>
      <c r="B255" s="56"/>
      <c r="C255" s="75"/>
      <c r="D255" s="75"/>
      <c r="E255" s="75"/>
      <c r="F255" s="69"/>
      <c r="G255" s="48"/>
      <c r="H255" s="12"/>
      <c r="I255" s="2"/>
      <c r="S255" s="2"/>
      <c r="W255" s="3"/>
      <c r="X255" s="2"/>
      <c r="AC255" s="3"/>
      <c r="AF255" s="46"/>
      <c r="AG255" s="56" t="str">
        <f aca="false">IF(ISBLANK($B255),"",$B255)</f>
        <v/>
      </c>
      <c r="AH255" s="67" t="str">
        <f aca="false">IF(ISNUMBER($AG255),IF(C255=SMALL($C255:$E255,1),$L$3,IF(C255=SMALL($C255:$E255,2),$M$3,$N$3)),"")</f>
        <v/>
      </c>
      <c r="AI255" s="67" t="str">
        <f aca="false">IF(ISNUMBER($AG255),IF(D255=SMALL($C255:$E255,1),$L$3,IF(D255=SMALL($C255:$E255,2),$M$3,$N$3)),"")</f>
        <v/>
      </c>
      <c r="AJ255" s="67" t="str">
        <f aca="false">IF(ISNUMBER($AG255),IF(E255=SMALL($C255:$E255,1),$L$3,IF(E255=SMALL($C255:$E255,2),$M$3,$N$3)),"")</f>
        <v/>
      </c>
      <c r="AK255" s="69" t="str">
        <f aca="false">IF(ISBLANK($F255),"",$F255)</f>
        <v/>
      </c>
      <c r="AL255" s="48"/>
      <c r="AM255" s="0"/>
    </row>
    <row r="256" customFormat="false" ht="21.2" hidden="true" customHeight="true" outlineLevel="0" collapsed="false">
      <c r="A256" s="46"/>
      <c r="B256" s="56"/>
      <c r="C256" s="75"/>
      <c r="D256" s="75"/>
      <c r="E256" s="75"/>
      <c r="F256" s="69"/>
      <c r="G256" s="48"/>
      <c r="H256" s="12"/>
      <c r="I256" s="2"/>
      <c r="S256" s="2"/>
      <c r="W256" s="3"/>
      <c r="X256" s="2"/>
      <c r="AC256" s="3"/>
      <c r="AF256" s="46"/>
      <c r="AG256" s="56" t="str">
        <f aca="false">IF(ISBLANK($B256),"",$B256)</f>
        <v/>
      </c>
      <c r="AH256" s="67" t="str">
        <f aca="false">IF(ISNUMBER($AG256),IF(C256=SMALL($C256:$E256,1),$L$3,IF(C256=SMALL($C256:$E256,2),$M$3,$N$3)),"")</f>
        <v/>
      </c>
      <c r="AI256" s="67" t="str">
        <f aca="false">IF(ISNUMBER($AG256),IF(D256=SMALL($C256:$E256,1),$L$3,IF(D256=SMALL($C256:$E256,2),$M$3,$N$3)),"")</f>
        <v/>
      </c>
      <c r="AJ256" s="67" t="str">
        <f aca="false">IF(ISNUMBER($AG256),IF(E256=SMALL($C256:$E256,1),$L$3,IF(E256=SMALL($C256:$E256,2),$M$3,$N$3)),"")</f>
        <v/>
      </c>
      <c r="AK256" s="69" t="str">
        <f aca="false">IF(ISBLANK($F256),"",$F256)</f>
        <v/>
      </c>
      <c r="AL256" s="48"/>
      <c r="AM256" s="0"/>
    </row>
    <row r="257" customFormat="false" ht="21.2" hidden="true" customHeight="true" outlineLevel="0" collapsed="false">
      <c r="A257" s="46"/>
      <c r="B257" s="56"/>
      <c r="C257" s="75"/>
      <c r="D257" s="75"/>
      <c r="E257" s="75"/>
      <c r="F257" s="69"/>
      <c r="G257" s="48"/>
      <c r="H257" s="12"/>
      <c r="I257" s="2"/>
      <c r="S257" s="2"/>
      <c r="W257" s="3"/>
      <c r="X257" s="2"/>
      <c r="AC257" s="3"/>
      <c r="AF257" s="46"/>
      <c r="AG257" s="56" t="str">
        <f aca="false">IF(ISBLANK($B257),"",$B257)</f>
        <v/>
      </c>
      <c r="AH257" s="67" t="str">
        <f aca="false">IF(ISNUMBER($AG257),IF(C257=SMALL($C257:$E257,1),$L$3,IF(C257=SMALL($C257:$E257,2),$M$3,$N$3)),"")</f>
        <v/>
      </c>
      <c r="AI257" s="67" t="str">
        <f aca="false">IF(ISNUMBER($AG257),IF(D257=SMALL($C257:$E257,1),$L$3,IF(D257=SMALL($C257:$E257,2),$M$3,$N$3)),"")</f>
        <v/>
      </c>
      <c r="AJ257" s="67" t="str">
        <f aca="false">IF(ISNUMBER($AG257),IF(E257=SMALL($C257:$E257,1),$L$3,IF(E257=SMALL($C257:$E257,2),$M$3,$N$3)),"")</f>
        <v/>
      </c>
      <c r="AK257" s="69" t="str">
        <f aca="false">IF(ISBLANK($F257),"",$F257)</f>
        <v/>
      </c>
      <c r="AL257" s="48"/>
      <c r="AM257" s="0"/>
    </row>
    <row r="258" customFormat="false" ht="21.2" hidden="true" customHeight="true" outlineLevel="0" collapsed="false">
      <c r="A258" s="46"/>
      <c r="B258" s="56"/>
      <c r="C258" s="75"/>
      <c r="D258" s="75"/>
      <c r="E258" s="75"/>
      <c r="F258" s="69"/>
      <c r="G258" s="48"/>
      <c r="H258" s="12"/>
      <c r="I258" s="2"/>
      <c r="S258" s="2"/>
      <c r="W258" s="3"/>
      <c r="X258" s="2"/>
      <c r="AC258" s="3"/>
      <c r="AF258" s="46"/>
      <c r="AG258" s="56" t="str">
        <f aca="false">IF(ISBLANK($B258),"",$B258)</f>
        <v/>
      </c>
      <c r="AH258" s="67" t="str">
        <f aca="false">IF(ISNUMBER($AG258),IF(C258=SMALL($C258:$E258,1),$L$3,IF(C258=SMALL($C258:$E258,2),$M$3,$N$3)),"")</f>
        <v/>
      </c>
      <c r="AI258" s="67" t="str">
        <f aca="false">IF(ISNUMBER($AG258),IF(D258=SMALL($C258:$E258,1),$L$3,IF(D258=SMALL($C258:$E258,2),$M$3,$N$3)),"")</f>
        <v/>
      </c>
      <c r="AJ258" s="67" t="str">
        <f aca="false">IF(ISNUMBER($AG258),IF(E258=SMALL($C258:$E258,1),$L$3,IF(E258=SMALL($C258:$E258,2),$M$3,$N$3)),"")</f>
        <v/>
      </c>
      <c r="AK258" s="69" t="str">
        <f aca="false">IF(ISBLANK($F258),"",$F258)</f>
        <v/>
      </c>
      <c r="AL258" s="48"/>
      <c r="AM258" s="0"/>
    </row>
    <row r="259" customFormat="false" ht="21.2" hidden="true" customHeight="true" outlineLevel="0" collapsed="false">
      <c r="A259" s="46"/>
      <c r="B259" s="56"/>
      <c r="C259" s="75"/>
      <c r="D259" s="75"/>
      <c r="E259" s="75"/>
      <c r="F259" s="69"/>
      <c r="G259" s="48"/>
      <c r="H259" s="12"/>
      <c r="I259" s="2"/>
      <c r="S259" s="2"/>
      <c r="W259" s="3"/>
      <c r="X259" s="2"/>
      <c r="AC259" s="3"/>
      <c r="AF259" s="46"/>
      <c r="AG259" s="56" t="str">
        <f aca="false">IF(ISBLANK($B259),"",$B259)</f>
        <v/>
      </c>
      <c r="AH259" s="67" t="str">
        <f aca="false">IF(ISNUMBER($AG259),IF(C259=SMALL($C259:$E259,1),$L$3,IF(C259=SMALL($C259:$E259,2),$M$3,$N$3)),"")</f>
        <v/>
      </c>
      <c r="AI259" s="67" t="str">
        <f aca="false">IF(ISNUMBER($AG259),IF(D259=SMALL($C259:$E259,1),$L$3,IF(D259=SMALL($C259:$E259,2),$M$3,$N$3)),"")</f>
        <v/>
      </c>
      <c r="AJ259" s="67" t="str">
        <f aca="false">IF(ISNUMBER($AG259),IF(E259=SMALL($C259:$E259,1),$L$3,IF(E259=SMALL($C259:$E259,2),$M$3,$N$3)),"")</f>
        <v/>
      </c>
      <c r="AK259" s="69" t="str">
        <f aca="false">IF(ISBLANK($F259),"",$F259)</f>
        <v/>
      </c>
      <c r="AL259" s="48"/>
      <c r="AM259" s="0"/>
    </row>
    <row r="260" customFormat="false" ht="21.2" hidden="true" customHeight="true" outlineLevel="0" collapsed="false">
      <c r="A260" s="46"/>
      <c r="B260" s="56"/>
      <c r="C260" s="75"/>
      <c r="D260" s="75"/>
      <c r="E260" s="75"/>
      <c r="F260" s="69"/>
      <c r="G260" s="48"/>
      <c r="H260" s="12"/>
      <c r="I260" s="2"/>
      <c r="S260" s="2"/>
      <c r="W260" s="3"/>
      <c r="X260" s="2"/>
      <c r="AC260" s="3"/>
      <c r="AF260" s="46"/>
      <c r="AG260" s="56" t="str">
        <f aca="false">IF(ISBLANK($B260),"",$B260)</f>
        <v/>
      </c>
      <c r="AH260" s="67" t="str">
        <f aca="false">IF(ISNUMBER($AG260),IF(C260=SMALL($C260:$E260,1),$L$3,IF(C260=SMALL($C260:$E260,2),$M$3,$N$3)),"")</f>
        <v/>
      </c>
      <c r="AI260" s="67" t="str">
        <f aca="false">IF(ISNUMBER($AG260),IF(D260=SMALL($C260:$E260,1),$L$3,IF(D260=SMALL($C260:$E260,2),$M$3,$N$3)),"")</f>
        <v/>
      </c>
      <c r="AJ260" s="67" t="str">
        <f aca="false">IF(ISNUMBER($AG260),IF(E260=SMALL($C260:$E260,1),$L$3,IF(E260=SMALL($C260:$E260,2),$M$3,$N$3)),"")</f>
        <v/>
      </c>
      <c r="AK260" s="69" t="str">
        <f aca="false">IF(ISBLANK($F260),"",$F260)</f>
        <v/>
      </c>
      <c r="AL260" s="48"/>
      <c r="AM260" s="0"/>
    </row>
    <row r="261" customFormat="false" ht="21.2" hidden="true" customHeight="true" outlineLevel="0" collapsed="false">
      <c r="A261" s="46"/>
      <c r="B261" s="56"/>
      <c r="C261" s="75"/>
      <c r="D261" s="75"/>
      <c r="E261" s="75"/>
      <c r="F261" s="69"/>
      <c r="G261" s="48"/>
      <c r="H261" s="12"/>
      <c r="I261" s="2"/>
      <c r="S261" s="2"/>
      <c r="W261" s="3"/>
      <c r="X261" s="2"/>
      <c r="AC261" s="3"/>
      <c r="AF261" s="46"/>
      <c r="AG261" s="56" t="str">
        <f aca="false">IF(ISBLANK($B261),"",$B261)</f>
        <v/>
      </c>
      <c r="AH261" s="67" t="str">
        <f aca="false">IF(ISNUMBER($AG261),IF(C261=SMALL($C261:$E261,1),$L$3,IF(C261=SMALL($C261:$E261,2),$M$3,$N$3)),"")</f>
        <v/>
      </c>
      <c r="AI261" s="67" t="str">
        <f aca="false">IF(ISNUMBER($AG261),IF(D261=SMALL($C261:$E261,1),$L$3,IF(D261=SMALL($C261:$E261,2),$M$3,$N$3)),"")</f>
        <v/>
      </c>
      <c r="AJ261" s="67" t="str">
        <f aca="false">IF(ISNUMBER($AG261),IF(E261=SMALL($C261:$E261,1),$L$3,IF(E261=SMALL($C261:$E261,2),$M$3,$N$3)),"")</f>
        <v/>
      </c>
      <c r="AK261" s="69" t="str">
        <f aca="false">IF(ISBLANK($F261),"",$F261)</f>
        <v/>
      </c>
      <c r="AL261" s="48"/>
      <c r="AM261" s="0"/>
    </row>
    <row r="262" customFormat="false" ht="21.2" hidden="true" customHeight="true" outlineLevel="0" collapsed="false">
      <c r="A262" s="46"/>
      <c r="B262" s="56"/>
      <c r="C262" s="75"/>
      <c r="D262" s="75"/>
      <c r="E262" s="75"/>
      <c r="F262" s="69"/>
      <c r="G262" s="48"/>
      <c r="H262" s="12"/>
      <c r="I262" s="2"/>
      <c r="S262" s="2"/>
      <c r="W262" s="3"/>
      <c r="X262" s="2"/>
      <c r="AC262" s="3"/>
      <c r="AF262" s="46"/>
      <c r="AG262" s="56" t="str">
        <f aca="false">IF(ISBLANK($B262),"",$B262)</f>
        <v/>
      </c>
      <c r="AH262" s="67" t="str">
        <f aca="false">IF(ISNUMBER($AG262),IF(C262=SMALL($C262:$E262,1),$L$3,IF(C262=SMALL($C262:$E262,2),$M$3,$N$3)),"")</f>
        <v/>
      </c>
      <c r="AI262" s="67" t="str">
        <f aca="false">IF(ISNUMBER($AG262),IF(D262=SMALL($C262:$E262,1),$L$3,IF(D262=SMALL($C262:$E262,2),$M$3,$N$3)),"")</f>
        <v/>
      </c>
      <c r="AJ262" s="67" t="str">
        <f aca="false">IF(ISNUMBER($AG262),IF(E262=SMALL($C262:$E262,1),$L$3,IF(E262=SMALL($C262:$E262,2),$M$3,$N$3)),"")</f>
        <v/>
      </c>
      <c r="AK262" s="69" t="str">
        <f aca="false">IF(ISBLANK($F262),"",$F262)</f>
        <v/>
      </c>
      <c r="AL262" s="48"/>
      <c r="AM262" s="0"/>
    </row>
    <row r="263" customFormat="false" ht="21.2" hidden="true" customHeight="true" outlineLevel="0" collapsed="false">
      <c r="A263" s="46"/>
      <c r="B263" s="56"/>
      <c r="C263" s="75"/>
      <c r="D263" s="75"/>
      <c r="E263" s="75"/>
      <c r="F263" s="69"/>
      <c r="G263" s="48"/>
      <c r="H263" s="12"/>
      <c r="I263" s="2"/>
      <c r="S263" s="2"/>
      <c r="W263" s="3"/>
      <c r="X263" s="2"/>
      <c r="AC263" s="3"/>
      <c r="AF263" s="46"/>
      <c r="AG263" s="56" t="str">
        <f aca="false">IF(ISBLANK($B263),"",$B263)</f>
        <v/>
      </c>
      <c r="AH263" s="67" t="str">
        <f aca="false">IF(ISNUMBER($AG263),IF(C263=SMALL($C263:$E263,1),$L$3,IF(C263=SMALL($C263:$E263,2),$M$3,$N$3)),"")</f>
        <v/>
      </c>
      <c r="AI263" s="67" t="str">
        <f aca="false">IF(ISNUMBER($AG263),IF(D263=SMALL($C263:$E263,1),$L$3,IF(D263=SMALL($C263:$E263,2),$M$3,$N$3)),"")</f>
        <v/>
      </c>
      <c r="AJ263" s="67" t="str">
        <f aca="false">IF(ISNUMBER($AG263),IF(E263=SMALL($C263:$E263,1),$L$3,IF(E263=SMALL($C263:$E263,2),$M$3,$N$3)),"")</f>
        <v/>
      </c>
      <c r="AK263" s="69" t="str">
        <f aca="false">IF(ISBLANK($F263),"",$F263)</f>
        <v/>
      </c>
      <c r="AL263" s="48"/>
      <c r="AM263" s="0"/>
    </row>
    <row r="264" customFormat="false" ht="21.2" hidden="true" customHeight="true" outlineLevel="0" collapsed="false">
      <c r="A264" s="46"/>
      <c r="B264" s="56"/>
      <c r="C264" s="75"/>
      <c r="D264" s="75"/>
      <c r="E264" s="75"/>
      <c r="F264" s="69"/>
      <c r="G264" s="48"/>
      <c r="H264" s="12"/>
      <c r="I264" s="2"/>
      <c r="S264" s="2"/>
      <c r="W264" s="3"/>
      <c r="X264" s="2"/>
      <c r="AC264" s="3"/>
      <c r="AF264" s="46"/>
      <c r="AG264" s="56" t="str">
        <f aca="false">IF(ISBLANK($B264),"",$B264)</f>
        <v/>
      </c>
      <c r="AH264" s="67" t="str">
        <f aca="false">IF(ISNUMBER($AG264),IF(C264=SMALL($C264:$E264,1),$L$3,IF(C264=SMALL($C264:$E264,2),$M$3,$N$3)),"")</f>
        <v/>
      </c>
      <c r="AI264" s="67" t="str">
        <f aca="false">IF(ISNUMBER($AG264),IF(D264=SMALL($C264:$E264,1),$L$3,IF(D264=SMALL($C264:$E264,2),$M$3,$N$3)),"")</f>
        <v/>
      </c>
      <c r="AJ264" s="67" t="str">
        <f aca="false">IF(ISNUMBER($AG264),IF(E264=SMALL($C264:$E264,1),$L$3,IF(E264=SMALL($C264:$E264,2),$M$3,$N$3)),"")</f>
        <v/>
      </c>
      <c r="AK264" s="69" t="str">
        <f aca="false">IF(ISBLANK($F264),"",$F264)</f>
        <v/>
      </c>
      <c r="AL264" s="48"/>
      <c r="AM264" s="0"/>
    </row>
    <row r="265" customFormat="false" ht="21.2" hidden="true" customHeight="true" outlineLevel="0" collapsed="false">
      <c r="A265" s="46"/>
      <c r="B265" s="56"/>
      <c r="C265" s="75"/>
      <c r="D265" s="75"/>
      <c r="E265" s="75"/>
      <c r="F265" s="69"/>
      <c r="G265" s="48"/>
      <c r="H265" s="12"/>
      <c r="I265" s="2"/>
      <c r="S265" s="2"/>
      <c r="W265" s="3"/>
      <c r="X265" s="2"/>
      <c r="AC265" s="3"/>
      <c r="AF265" s="46"/>
      <c r="AG265" s="56" t="str">
        <f aca="false">IF(ISBLANK($B265),"",$B265)</f>
        <v/>
      </c>
      <c r="AH265" s="67" t="str">
        <f aca="false">IF(ISNUMBER($AG265),IF(C265=SMALL($C265:$E265,1),$L$3,IF(C265=SMALL($C265:$E265,2),$M$3,$N$3)),"")</f>
        <v/>
      </c>
      <c r="AI265" s="67" t="str">
        <f aca="false">IF(ISNUMBER($AG265),IF(D265=SMALL($C265:$E265,1),$L$3,IF(D265=SMALL($C265:$E265,2),$M$3,$N$3)),"")</f>
        <v/>
      </c>
      <c r="AJ265" s="67" t="str">
        <f aca="false">IF(ISNUMBER($AG265),IF(E265=SMALL($C265:$E265,1),$L$3,IF(E265=SMALL($C265:$E265,2),$M$3,$N$3)),"")</f>
        <v/>
      </c>
      <c r="AK265" s="69" t="str">
        <f aca="false">IF(ISBLANK($F265),"",$F265)</f>
        <v/>
      </c>
      <c r="AL265" s="48"/>
      <c r="AM265" s="0"/>
    </row>
    <row r="266" customFormat="false" ht="21.2" hidden="true" customHeight="true" outlineLevel="0" collapsed="false">
      <c r="A266" s="46"/>
      <c r="B266" s="56"/>
      <c r="C266" s="75"/>
      <c r="D266" s="75"/>
      <c r="E266" s="75"/>
      <c r="F266" s="69"/>
      <c r="G266" s="48"/>
      <c r="H266" s="12"/>
      <c r="I266" s="2"/>
      <c r="S266" s="2"/>
      <c r="W266" s="3"/>
      <c r="X266" s="2"/>
      <c r="AC266" s="3"/>
      <c r="AF266" s="46"/>
      <c r="AG266" s="56" t="str">
        <f aca="false">IF(ISBLANK($B266),"",$B266)</f>
        <v/>
      </c>
      <c r="AH266" s="67" t="str">
        <f aca="false">IF(ISNUMBER($AG266),IF(C266=SMALL($C266:$E266,1),$L$3,IF(C266=SMALL($C266:$E266,2),$M$3,$N$3)),"")</f>
        <v/>
      </c>
      <c r="AI266" s="67" t="str">
        <f aca="false">IF(ISNUMBER($AG266),IF(D266=SMALL($C266:$E266,1),$L$3,IF(D266=SMALL($C266:$E266,2),$M$3,$N$3)),"")</f>
        <v/>
      </c>
      <c r="AJ266" s="67" t="str">
        <f aca="false">IF(ISNUMBER($AG266),IF(E266=SMALL($C266:$E266,1),$L$3,IF(E266=SMALL($C266:$E266,2),$M$3,$N$3)),"")</f>
        <v/>
      </c>
      <c r="AK266" s="69" t="str">
        <f aca="false">IF(ISBLANK($F266),"",$F266)</f>
        <v/>
      </c>
      <c r="AL266" s="48"/>
      <c r="AM266" s="0"/>
    </row>
    <row r="267" customFormat="false" ht="21.2" hidden="true" customHeight="true" outlineLevel="0" collapsed="false">
      <c r="A267" s="46"/>
      <c r="B267" s="56"/>
      <c r="C267" s="75"/>
      <c r="D267" s="75"/>
      <c r="E267" s="75"/>
      <c r="F267" s="69"/>
      <c r="G267" s="48"/>
      <c r="H267" s="12"/>
      <c r="I267" s="2"/>
      <c r="S267" s="2"/>
      <c r="W267" s="3"/>
      <c r="X267" s="2"/>
      <c r="AC267" s="3"/>
      <c r="AF267" s="46"/>
      <c r="AG267" s="56" t="str">
        <f aca="false">IF(ISBLANK($B267),"",$B267)</f>
        <v/>
      </c>
      <c r="AH267" s="67" t="str">
        <f aca="false">IF(ISNUMBER($AG267),IF(C267=SMALL($C267:$E267,1),$L$3,IF(C267=SMALL($C267:$E267,2),$M$3,$N$3)),"")</f>
        <v/>
      </c>
      <c r="AI267" s="67" t="str">
        <f aca="false">IF(ISNUMBER($AG267),IF(D267=SMALL($C267:$E267,1),$L$3,IF(D267=SMALL($C267:$E267,2),$M$3,$N$3)),"")</f>
        <v/>
      </c>
      <c r="AJ267" s="67" t="str">
        <f aca="false">IF(ISNUMBER($AG267),IF(E267=SMALL($C267:$E267,1),$L$3,IF(E267=SMALL($C267:$E267,2),$M$3,$N$3)),"")</f>
        <v/>
      </c>
      <c r="AK267" s="69" t="str">
        <f aca="false">IF(ISBLANK($F267),"",$F267)</f>
        <v/>
      </c>
      <c r="AL267" s="48"/>
      <c r="AM267" s="0"/>
    </row>
    <row r="268" customFormat="false" ht="21.2" hidden="true" customHeight="true" outlineLevel="0" collapsed="false">
      <c r="A268" s="46"/>
      <c r="B268" s="56"/>
      <c r="C268" s="75"/>
      <c r="D268" s="75"/>
      <c r="E268" s="75"/>
      <c r="F268" s="69"/>
      <c r="G268" s="48"/>
      <c r="H268" s="12"/>
      <c r="I268" s="2"/>
      <c r="S268" s="2"/>
      <c r="W268" s="3"/>
      <c r="X268" s="2"/>
      <c r="AC268" s="3"/>
      <c r="AF268" s="46"/>
      <c r="AG268" s="56" t="str">
        <f aca="false">IF(ISBLANK($B268),"",$B268)</f>
        <v/>
      </c>
      <c r="AH268" s="67" t="str">
        <f aca="false">IF(ISNUMBER($AG268),IF(C268=SMALL($C268:$E268,1),$L$3,IF(C268=SMALL($C268:$E268,2),$M$3,$N$3)),"")</f>
        <v/>
      </c>
      <c r="AI268" s="67" t="str">
        <f aca="false">IF(ISNUMBER($AG268),IF(D268=SMALL($C268:$E268,1),$L$3,IF(D268=SMALL($C268:$E268,2),$M$3,$N$3)),"")</f>
        <v/>
      </c>
      <c r="AJ268" s="67" t="str">
        <f aca="false">IF(ISNUMBER($AG268),IF(E268=SMALL($C268:$E268,1),$L$3,IF(E268=SMALL($C268:$E268,2),$M$3,$N$3)),"")</f>
        <v/>
      </c>
      <c r="AK268" s="69" t="str">
        <f aca="false">IF(ISBLANK($F268),"",$F268)</f>
        <v/>
      </c>
      <c r="AL268" s="48"/>
      <c r="AM268" s="0"/>
    </row>
    <row r="269" customFormat="false" ht="21.2" hidden="true" customHeight="true" outlineLevel="0" collapsed="false">
      <c r="A269" s="46"/>
      <c r="B269" s="56"/>
      <c r="C269" s="75"/>
      <c r="D269" s="75"/>
      <c r="E269" s="75"/>
      <c r="F269" s="69"/>
      <c r="G269" s="48"/>
      <c r="H269" s="12"/>
      <c r="I269" s="2"/>
      <c r="S269" s="2"/>
      <c r="W269" s="3"/>
      <c r="X269" s="2"/>
      <c r="AC269" s="3"/>
      <c r="AF269" s="46"/>
      <c r="AG269" s="56" t="str">
        <f aca="false">IF(ISBLANK($B269),"",$B269)</f>
        <v/>
      </c>
      <c r="AH269" s="67" t="str">
        <f aca="false">IF(ISNUMBER($AG269),IF(C269=SMALL($C269:$E269,1),$L$3,IF(C269=SMALL($C269:$E269,2),$M$3,$N$3)),"")</f>
        <v/>
      </c>
      <c r="AI269" s="67" t="str">
        <f aca="false">IF(ISNUMBER($AG269),IF(D269=SMALL($C269:$E269,1),$L$3,IF(D269=SMALL($C269:$E269,2),$M$3,$N$3)),"")</f>
        <v/>
      </c>
      <c r="AJ269" s="67" t="str">
        <f aca="false">IF(ISNUMBER($AG269),IF(E269=SMALL($C269:$E269,1),$L$3,IF(E269=SMALL($C269:$E269,2),$M$3,$N$3)),"")</f>
        <v/>
      </c>
      <c r="AK269" s="69" t="str">
        <f aca="false">IF(ISBLANK($F269),"",$F269)</f>
        <v/>
      </c>
      <c r="AL269" s="48"/>
      <c r="AM269" s="0"/>
    </row>
    <row r="270" customFormat="false" ht="21.2" hidden="true" customHeight="true" outlineLevel="0" collapsed="false">
      <c r="A270" s="46"/>
      <c r="B270" s="56"/>
      <c r="C270" s="75"/>
      <c r="D270" s="75"/>
      <c r="E270" s="75"/>
      <c r="F270" s="69"/>
      <c r="G270" s="48"/>
      <c r="H270" s="12"/>
      <c r="I270" s="2"/>
      <c r="S270" s="2"/>
      <c r="W270" s="3"/>
      <c r="X270" s="2"/>
      <c r="AC270" s="3"/>
      <c r="AF270" s="46"/>
      <c r="AG270" s="56" t="str">
        <f aca="false">IF(ISBLANK($B270),"",$B270)</f>
        <v/>
      </c>
      <c r="AH270" s="67" t="str">
        <f aca="false">IF(ISNUMBER($AG270),IF(C270=SMALL($C270:$E270,1),$L$3,IF(C270=SMALL($C270:$E270,2),$M$3,$N$3)),"")</f>
        <v/>
      </c>
      <c r="AI270" s="67" t="str">
        <f aca="false">IF(ISNUMBER($AG270),IF(D270=SMALL($C270:$E270,1),$L$3,IF(D270=SMALL($C270:$E270,2),$M$3,$N$3)),"")</f>
        <v/>
      </c>
      <c r="AJ270" s="67" t="str">
        <f aca="false">IF(ISNUMBER($AG270),IF(E270=SMALL($C270:$E270,1),$L$3,IF(E270=SMALL($C270:$E270,2),$M$3,$N$3)),"")</f>
        <v/>
      </c>
      <c r="AK270" s="69" t="str">
        <f aca="false">IF(ISBLANK($F270),"",$F270)</f>
        <v/>
      </c>
      <c r="AL270" s="48"/>
      <c r="AM270" s="0"/>
    </row>
    <row r="271" customFormat="false" ht="21.2" hidden="true" customHeight="true" outlineLevel="0" collapsed="false">
      <c r="A271" s="46"/>
      <c r="B271" s="56"/>
      <c r="C271" s="75"/>
      <c r="D271" s="75"/>
      <c r="E271" s="75"/>
      <c r="F271" s="69"/>
      <c r="G271" s="48"/>
      <c r="H271" s="12"/>
      <c r="I271" s="2"/>
      <c r="S271" s="2"/>
      <c r="W271" s="3"/>
      <c r="X271" s="2"/>
      <c r="AC271" s="3"/>
      <c r="AF271" s="46"/>
      <c r="AG271" s="56" t="str">
        <f aca="false">IF(ISBLANK($B271),"",$B271)</f>
        <v/>
      </c>
      <c r="AH271" s="67" t="str">
        <f aca="false">IF(ISNUMBER($AG271),IF(C271=SMALL($C271:$E271,1),$L$3,IF(C271=SMALL($C271:$E271,2),$M$3,$N$3)),"")</f>
        <v/>
      </c>
      <c r="AI271" s="67" t="str">
        <f aca="false">IF(ISNUMBER($AG271),IF(D271=SMALL($C271:$E271,1),$L$3,IF(D271=SMALL($C271:$E271,2),$M$3,$N$3)),"")</f>
        <v/>
      </c>
      <c r="AJ271" s="67" t="str">
        <f aca="false">IF(ISNUMBER($AG271),IF(E271=SMALL($C271:$E271,1),$L$3,IF(E271=SMALL($C271:$E271,2),$M$3,$N$3)),"")</f>
        <v/>
      </c>
      <c r="AK271" s="69" t="str">
        <f aca="false">IF(ISBLANK($F271),"",$F271)</f>
        <v/>
      </c>
      <c r="AL271" s="48"/>
      <c r="AM271" s="0"/>
    </row>
    <row r="272" customFormat="false" ht="21.2" hidden="true" customHeight="true" outlineLevel="0" collapsed="false">
      <c r="A272" s="46"/>
      <c r="B272" s="56"/>
      <c r="C272" s="75"/>
      <c r="D272" s="75"/>
      <c r="E272" s="75"/>
      <c r="F272" s="69"/>
      <c r="G272" s="48"/>
      <c r="H272" s="12"/>
      <c r="I272" s="2"/>
      <c r="S272" s="2"/>
      <c r="W272" s="3"/>
      <c r="X272" s="2"/>
      <c r="AC272" s="3"/>
      <c r="AF272" s="46"/>
      <c r="AG272" s="56" t="str">
        <f aca="false">IF(ISBLANK($B272),"",$B272)</f>
        <v/>
      </c>
      <c r="AH272" s="67" t="str">
        <f aca="false">IF(ISNUMBER($AG272),IF(C272=SMALL($C272:$E272,1),$L$3,IF(C272=SMALL($C272:$E272,2),$M$3,$N$3)),"")</f>
        <v/>
      </c>
      <c r="AI272" s="67" t="str">
        <f aca="false">IF(ISNUMBER($AG272),IF(D272=SMALL($C272:$E272,1),$L$3,IF(D272=SMALL($C272:$E272,2),$M$3,$N$3)),"")</f>
        <v/>
      </c>
      <c r="AJ272" s="67" t="str">
        <f aca="false">IF(ISNUMBER($AG272),IF(E272=SMALL($C272:$E272,1),$L$3,IF(E272=SMALL($C272:$E272,2),$M$3,$N$3)),"")</f>
        <v/>
      </c>
      <c r="AK272" s="69" t="str">
        <f aca="false">IF(ISBLANK($F272),"",$F272)</f>
        <v/>
      </c>
      <c r="AL272" s="48"/>
      <c r="AM272" s="0"/>
    </row>
    <row r="273" customFormat="false" ht="21.2" hidden="true" customHeight="true" outlineLevel="0" collapsed="false">
      <c r="A273" s="46"/>
      <c r="B273" s="56"/>
      <c r="C273" s="75"/>
      <c r="D273" s="75"/>
      <c r="E273" s="75"/>
      <c r="F273" s="69"/>
      <c r="G273" s="48"/>
      <c r="H273" s="12"/>
      <c r="I273" s="2"/>
      <c r="S273" s="2"/>
      <c r="W273" s="3"/>
      <c r="X273" s="2"/>
      <c r="AC273" s="3"/>
      <c r="AF273" s="46"/>
      <c r="AG273" s="56" t="str">
        <f aca="false">IF(ISBLANK($B273),"",$B273)</f>
        <v/>
      </c>
      <c r="AH273" s="67" t="str">
        <f aca="false">IF(ISNUMBER($AG273),IF(C273=SMALL($C273:$E273,1),$L$3,IF(C273=SMALL($C273:$E273,2),$M$3,$N$3)),"")</f>
        <v/>
      </c>
      <c r="AI273" s="67" t="str">
        <f aca="false">IF(ISNUMBER($AG273),IF(D273=SMALL($C273:$E273,1),$L$3,IF(D273=SMALL($C273:$E273,2),$M$3,$N$3)),"")</f>
        <v/>
      </c>
      <c r="AJ273" s="67" t="str">
        <f aca="false">IF(ISNUMBER($AG273),IF(E273=SMALL($C273:$E273,1),$L$3,IF(E273=SMALL($C273:$E273,2),$M$3,$N$3)),"")</f>
        <v/>
      </c>
      <c r="AK273" s="69" t="str">
        <f aca="false">IF(ISBLANK($F273),"",$F273)</f>
        <v/>
      </c>
      <c r="AL273" s="48"/>
      <c r="AM273" s="0"/>
    </row>
    <row r="274" customFormat="false" ht="21.2" hidden="true" customHeight="true" outlineLevel="0" collapsed="false">
      <c r="A274" s="46"/>
      <c r="B274" s="56"/>
      <c r="C274" s="75"/>
      <c r="D274" s="75"/>
      <c r="E274" s="75"/>
      <c r="F274" s="69"/>
      <c r="G274" s="48"/>
      <c r="H274" s="12"/>
      <c r="I274" s="2"/>
      <c r="S274" s="2"/>
      <c r="W274" s="3"/>
      <c r="X274" s="2"/>
      <c r="AC274" s="3"/>
      <c r="AF274" s="46"/>
      <c r="AG274" s="56" t="str">
        <f aca="false">IF(ISBLANK($B274),"",$B274)</f>
        <v/>
      </c>
      <c r="AH274" s="67" t="str">
        <f aca="false">IF(ISNUMBER($AG274),IF(C274=SMALL($C274:$E274,1),$L$3,IF(C274=SMALL($C274:$E274,2),$M$3,$N$3)),"")</f>
        <v/>
      </c>
      <c r="AI274" s="67" t="str">
        <f aca="false">IF(ISNUMBER($AG274),IF(D274=SMALL($C274:$E274,1),$L$3,IF(D274=SMALL($C274:$E274,2),$M$3,$N$3)),"")</f>
        <v/>
      </c>
      <c r="AJ274" s="67" t="str">
        <f aca="false">IF(ISNUMBER($AG274),IF(E274=SMALL($C274:$E274,1),$L$3,IF(E274=SMALL($C274:$E274,2),$M$3,$N$3)),"")</f>
        <v/>
      </c>
      <c r="AK274" s="69" t="str">
        <f aca="false">IF(ISBLANK($F274),"",$F274)</f>
        <v/>
      </c>
      <c r="AL274" s="48"/>
      <c r="AM274" s="0"/>
    </row>
    <row r="275" customFormat="false" ht="21.2" hidden="true" customHeight="true" outlineLevel="0" collapsed="false">
      <c r="A275" s="46"/>
      <c r="B275" s="56"/>
      <c r="C275" s="75"/>
      <c r="D275" s="75"/>
      <c r="E275" s="75"/>
      <c r="F275" s="69"/>
      <c r="G275" s="48"/>
      <c r="H275" s="12"/>
      <c r="I275" s="2"/>
      <c r="S275" s="2"/>
      <c r="W275" s="3"/>
      <c r="X275" s="2"/>
      <c r="AC275" s="3"/>
      <c r="AF275" s="46"/>
      <c r="AG275" s="56" t="str">
        <f aca="false">IF(ISBLANK($B275),"",$B275)</f>
        <v/>
      </c>
      <c r="AH275" s="67" t="str">
        <f aca="false">IF(ISNUMBER($AG275),IF(C275=SMALL($C275:$E275,1),$L$3,IF(C275=SMALL($C275:$E275,2),$M$3,$N$3)),"")</f>
        <v/>
      </c>
      <c r="AI275" s="67" t="str">
        <f aca="false">IF(ISNUMBER($AG275),IF(D275=SMALL($C275:$E275,1),$L$3,IF(D275=SMALL($C275:$E275,2),$M$3,$N$3)),"")</f>
        <v/>
      </c>
      <c r="AJ275" s="67" t="str">
        <f aca="false">IF(ISNUMBER($AG275),IF(E275=SMALL($C275:$E275,1),$L$3,IF(E275=SMALL($C275:$E275,2),$M$3,$N$3)),"")</f>
        <v/>
      </c>
      <c r="AK275" s="69" t="str">
        <f aca="false">IF(ISBLANK($F275),"",$F275)</f>
        <v/>
      </c>
      <c r="AL275" s="48"/>
      <c r="AM275" s="0"/>
    </row>
    <row r="276" customFormat="false" ht="21.2" hidden="true" customHeight="true" outlineLevel="0" collapsed="false">
      <c r="A276" s="46"/>
      <c r="B276" s="56"/>
      <c r="C276" s="75"/>
      <c r="D276" s="75"/>
      <c r="E276" s="75"/>
      <c r="F276" s="69"/>
      <c r="G276" s="48"/>
      <c r="H276" s="12"/>
      <c r="I276" s="2"/>
      <c r="S276" s="2"/>
      <c r="W276" s="3"/>
      <c r="X276" s="2"/>
      <c r="AC276" s="3"/>
      <c r="AF276" s="46"/>
      <c r="AG276" s="56" t="str">
        <f aca="false">IF(ISBLANK($B276),"",$B276)</f>
        <v/>
      </c>
      <c r="AH276" s="67" t="str">
        <f aca="false">IF(ISNUMBER($AG276),IF(C276=SMALL($C276:$E276,1),$L$3,IF(C276=SMALL($C276:$E276,2),$M$3,$N$3)),"")</f>
        <v/>
      </c>
      <c r="AI276" s="67" t="str">
        <f aca="false">IF(ISNUMBER($AG276),IF(D276=SMALL($C276:$E276,1),$L$3,IF(D276=SMALL($C276:$E276,2),$M$3,$N$3)),"")</f>
        <v/>
      </c>
      <c r="AJ276" s="67" t="str">
        <f aca="false">IF(ISNUMBER($AG276),IF(E276=SMALL($C276:$E276,1),$L$3,IF(E276=SMALL($C276:$E276,2),$M$3,$N$3)),"")</f>
        <v/>
      </c>
      <c r="AK276" s="69" t="str">
        <f aca="false">IF(ISBLANK($F276),"",$F276)</f>
        <v/>
      </c>
      <c r="AL276" s="48"/>
      <c r="AM276" s="0"/>
    </row>
    <row r="277" customFormat="false" ht="21.2" hidden="true" customHeight="true" outlineLevel="0" collapsed="false">
      <c r="A277" s="46"/>
      <c r="B277" s="56"/>
      <c r="C277" s="75"/>
      <c r="D277" s="75"/>
      <c r="E277" s="75"/>
      <c r="F277" s="69"/>
      <c r="G277" s="48"/>
      <c r="H277" s="12"/>
      <c r="I277" s="2"/>
      <c r="S277" s="2"/>
      <c r="W277" s="3"/>
      <c r="X277" s="2"/>
      <c r="AC277" s="3"/>
      <c r="AF277" s="46"/>
      <c r="AG277" s="56" t="str">
        <f aca="false">IF(ISBLANK($B277),"",$B277)</f>
        <v/>
      </c>
      <c r="AH277" s="67" t="str">
        <f aca="false">IF(ISNUMBER($AG277),IF(C277=SMALL($C277:$E277,1),$L$3,IF(C277=SMALL($C277:$E277,2),$M$3,$N$3)),"")</f>
        <v/>
      </c>
      <c r="AI277" s="67" t="str">
        <f aca="false">IF(ISNUMBER($AG277),IF(D277=SMALL($C277:$E277,1),$L$3,IF(D277=SMALL($C277:$E277,2),$M$3,$N$3)),"")</f>
        <v/>
      </c>
      <c r="AJ277" s="67" t="str">
        <f aca="false">IF(ISNUMBER($AG277),IF(E277=SMALL($C277:$E277,1),$L$3,IF(E277=SMALL($C277:$E277,2),$M$3,$N$3)),"")</f>
        <v/>
      </c>
      <c r="AK277" s="69" t="str">
        <f aca="false">IF(ISBLANK($F277),"",$F277)</f>
        <v/>
      </c>
      <c r="AL277" s="48"/>
      <c r="AM277" s="0"/>
    </row>
    <row r="278" customFormat="false" ht="21.2" hidden="true" customHeight="true" outlineLevel="0" collapsed="false">
      <c r="A278" s="46"/>
      <c r="B278" s="56"/>
      <c r="C278" s="75"/>
      <c r="D278" s="75"/>
      <c r="E278" s="75"/>
      <c r="F278" s="69"/>
      <c r="G278" s="48"/>
      <c r="H278" s="12"/>
      <c r="I278" s="2"/>
      <c r="S278" s="2"/>
      <c r="W278" s="3"/>
      <c r="X278" s="2"/>
      <c r="AC278" s="3"/>
      <c r="AF278" s="46"/>
      <c r="AG278" s="56" t="str">
        <f aca="false">IF(ISBLANK($B278),"",$B278)</f>
        <v/>
      </c>
      <c r="AH278" s="67" t="str">
        <f aca="false">IF(ISNUMBER($AG278),IF(C278=SMALL($C278:$E278,1),$L$3,IF(C278=SMALL($C278:$E278,2),$M$3,$N$3)),"")</f>
        <v/>
      </c>
      <c r="AI278" s="67" t="str">
        <f aca="false">IF(ISNUMBER($AG278),IF(D278=SMALL($C278:$E278,1),$L$3,IF(D278=SMALL($C278:$E278,2),$M$3,$N$3)),"")</f>
        <v/>
      </c>
      <c r="AJ278" s="67" t="str">
        <f aca="false">IF(ISNUMBER($AG278),IF(E278=SMALL($C278:$E278,1),$L$3,IF(E278=SMALL($C278:$E278,2),$M$3,$N$3)),"")</f>
        <v/>
      </c>
      <c r="AK278" s="69" t="str">
        <f aca="false">IF(ISBLANK($F278),"",$F278)</f>
        <v/>
      </c>
      <c r="AL278" s="48"/>
      <c r="AM278" s="0"/>
    </row>
    <row r="279" customFormat="false" ht="21.2" hidden="true" customHeight="true" outlineLevel="0" collapsed="false">
      <c r="A279" s="46"/>
      <c r="B279" s="56"/>
      <c r="C279" s="75"/>
      <c r="D279" s="75"/>
      <c r="E279" s="75"/>
      <c r="F279" s="69"/>
      <c r="G279" s="48"/>
      <c r="H279" s="12"/>
      <c r="I279" s="2"/>
      <c r="S279" s="2"/>
      <c r="W279" s="3"/>
      <c r="X279" s="2"/>
      <c r="AC279" s="3"/>
      <c r="AF279" s="46"/>
      <c r="AG279" s="56" t="str">
        <f aca="false">IF(ISBLANK($B279),"",$B279)</f>
        <v/>
      </c>
      <c r="AH279" s="67" t="str">
        <f aca="false">IF(ISNUMBER($AG279),IF(C279=SMALL($C279:$E279,1),$L$3,IF(C279=SMALL($C279:$E279,2),$M$3,$N$3)),"")</f>
        <v/>
      </c>
      <c r="AI279" s="67" t="str">
        <f aca="false">IF(ISNUMBER($AG279),IF(D279=SMALL($C279:$E279,1),$L$3,IF(D279=SMALL($C279:$E279,2),$M$3,$N$3)),"")</f>
        <v/>
      </c>
      <c r="AJ279" s="67" t="str">
        <f aca="false">IF(ISNUMBER($AG279),IF(E279=SMALL($C279:$E279,1),$L$3,IF(E279=SMALL($C279:$E279,2),$M$3,$N$3)),"")</f>
        <v/>
      </c>
      <c r="AK279" s="69" t="str">
        <f aca="false">IF(ISBLANK($F279),"",$F279)</f>
        <v/>
      </c>
      <c r="AL279" s="48"/>
      <c r="AM279" s="0"/>
    </row>
    <row r="280" customFormat="false" ht="21.2" hidden="true" customHeight="true" outlineLevel="0" collapsed="false">
      <c r="A280" s="46"/>
      <c r="B280" s="56"/>
      <c r="C280" s="75"/>
      <c r="D280" s="75"/>
      <c r="E280" s="75"/>
      <c r="F280" s="69"/>
      <c r="G280" s="48"/>
      <c r="H280" s="12"/>
      <c r="I280" s="2"/>
      <c r="S280" s="2"/>
      <c r="W280" s="3"/>
      <c r="X280" s="2"/>
      <c r="AC280" s="3"/>
      <c r="AF280" s="46"/>
      <c r="AG280" s="56" t="str">
        <f aca="false">IF(ISBLANK($B280),"",$B280)</f>
        <v/>
      </c>
      <c r="AH280" s="67" t="str">
        <f aca="false">IF(ISNUMBER($AG280),IF(C280=SMALL($C280:$E280,1),$L$3,IF(C280=SMALL($C280:$E280,2),$M$3,$N$3)),"")</f>
        <v/>
      </c>
      <c r="AI280" s="67" t="str">
        <f aca="false">IF(ISNUMBER($AG280),IF(D280=SMALL($C280:$E280,1),$L$3,IF(D280=SMALL($C280:$E280,2),$M$3,$N$3)),"")</f>
        <v/>
      </c>
      <c r="AJ280" s="67" t="str">
        <f aca="false">IF(ISNUMBER($AG280),IF(E280=SMALL($C280:$E280,1),$L$3,IF(E280=SMALL($C280:$E280,2),$M$3,$N$3)),"")</f>
        <v/>
      </c>
      <c r="AK280" s="69" t="str">
        <f aca="false">IF(ISBLANK($F280),"",$F280)</f>
        <v/>
      </c>
      <c r="AL280" s="48"/>
      <c r="AM280" s="0"/>
    </row>
    <row r="281" customFormat="false" ht="21.2" hidden="true" customHeight="true" outlineLevel="0" collapsed="false">
      <c r="A281" s="46"/>
      <c r="B281" s="56"/>
      <c r="C281" s="75"/>
      <c r="D281" s="75"/>
      <c r="E281" s="75"/>
      <c r="F281" s="69"/>
      <c r="G281" s="48"/>
      <c r="H281" s="12"/>
      <c r="I281" s="2"/>
      <c r="S281" s="2"/>
      <c r="W281" s="3"/>
      <c r="X281" s="2"/>
      <c r="AC281" s="3"/>
      <c r="AF281" s="46"/>
      <c r="AG281" s="56" t="str">
        <f aca="false">IF(ISBLANK($B281),"",$B281)</f>
        <v/>
      </c>
      <c r="AH281" s="67" t="str">
        <f aca="false">IF(ISNUMBER($AG281),IF(C281=SMALL($C281:$E281,1),$L$3,IF(C281=SMALL($C281:$E281,2),$M$3,$N$3)),"")</f>
        <v/>
      </c>
      <c r="AI281" s="67" t="str">
        <f aca="false">IF(ISNUMBER($AG281),IF(D281=SMALL($C281:$E281,1),$L$3,IF(D281=SMALL($C281:$E281,2),$M$3,$N$3)),"")</f>
        <v/>
      </c>
      <c r="AJ281" s="67" t="str">
        <f aca="false">IF(ISNUMBER($AG281),IF(E281=SMALL($C281:$E281,1),$L$3,IF(E281=SMALL($C281:$E281,2),$M$3,$N$3)),"")</f>
        <v/>
      </c>
      <c r="AK281" s="69" t="str">
        <f aca="false">IF(ISBLANK($F281),"",$F281)</f>
        <v/>
      </c>
      <c r="AL281" s="48"/>
      <c r="AM281" s="0"/>
    </row>
    <row r="282" customFormat="false" ht="21.2" hidden="true" customHeight="true" outlineLevel="0" collapsed="false">
      <c r="A282" s="46"/>
      <c r="B282" s="56"/>
      <c r="C282" s="75"/>
      <c r="D282" s="75"/>
      <c r="E282" s="75"/>
      <c r="F282" s="69"/>
      <c r="G282" s="48"/>
      <c r="H282" s="12"/>
      <c r="I282" s="2"/>
      <c r="S282" s="2"/>
      <c r="W282" s="3"/>
      <c r="X282" s="2"/>
      <c r="AC282" s="3"/>
      <c r="AF282" s="46"/>
      <c r="AG282" s="56" t="str">
        <f aca="false">IF(ISBLANK($B282),"",$B282)</f>
        <v/>
      </c>
      <c r="AH282" s="67" t="str">
        <f aca="false">IF(ISNUMBER($AG282),IF(C282=SMALL($C282:$E282,1),$L$3,IF(C282=SMALL($C282:$E282,2),$M$3,$N$3)),"")</f>
        <v/>
      </c>
      <c r="AI282" s="67" t="str">
        <f aca="false">IF(ISNUMBER($AG282),IF(D282=SMALL($C282:$E282,1),$L$3,IF(D282=SMALL($C282:$E282,2),$M$3,$N$3)),"")</f>
        <v/>
      </c>
      <c r="AJ282" s="67" t="str">
        <f aca="false">IF(ISNUMBER($AG282),IF(E282=SMALL($C282:$E282,1),$L$3,IF(E282=SMALL($C282:$E282,2),$M$3,$N$3)),"")</f>
        <v/>
      </c>
      <c r="AK282" s="69" t="str">
        <f aca="false">IF(ISBLANK($F282),"",$F282)</f>
        <v/>
      </c>
      <c r="AL282" s="48"/>
      <c r="AM282" s="0"/>
    </row>
    <row r="283" customFormat="false" ht="21.2" hidden="true" customHeight="true" outlineLevel="0" collapsed="false">
      <c r="A283" s="46"/>
      <c r="B283" s="56"/>
      <c r="C283" s="75"/>
      <c r="D283" s="75"/>
      <c r="E283" s="75"/>
      <c r="F283" s="69"/>
      <c r="G283" s="48"/>
      <c r="H283" s="12"/>
      <c r="I283" s="2"/>
      <c r="S283" s="2"/>
      <c r="W283" s="3"/>
      <c r="X283" s="2"/>
      <c r="AC283" s="3"/>
      <c r="AF283" s="46"/>
      <c r="AG283" s="56" t="str">
        <f aca="false">IF(ISBLANK($B283),"",$B283)</f>
        <v/>
      </c>
      <c r="AH283" s="67" t="str">
        <f aca="false">IF(ISNUMBER($AG283),IF(C283=SMALL($C283:$E283,1),$L$3,IF(C283=SMALL($C283:$E283,2),$M$3,$N$3)),"")</f>
        <v/>
      </c>
      <c r="AI283" s="67" t="str">
        <f aca="false">IF(ISNUMBER($AG283),IF(D283=SMALL($C283:$E283,1),$L$3,IF(D283=SMALL($C283:$E283,2),$M$3,$N$3)),"")</f>
        <v/>
      </c>
      <c r="AJ283" s="67" t="str">
        <f aca="false">IF(ISNUMBER($AG283),IF(E283=SMALL($C283:$E283,1),$L$3,IF(E283=SMALL($C283:$E283,2),$M$3,$N$3)),"")</f>
        <v/>
      </c>
      <c r="AK283" s="69" t="str">
        <f aca="false">IF(ISBLANK($F283),"",$F283)</f>
        <v/>
      </c>
      <c r="AL283" s="48"/>
      <c r="AM283" s="0"/>
    </row>
    <row r="284" customFormat="false" ht="21.2" hidden="true" customHeight="true" outlineLevel="0" collapsed="false">
      <c r="A284" s="46"/>
      <c r="B284" s="56"/>
      <c r="C284" s="75"/>
      <c r="D284" s="75"/>
      <c r="E284" s="75"/>
      <c r="F284" s="69"/>
      <c r="G284" s="48"/>
      <c r="H284" s="12"/>
      <c r="I284" s="2"/>
      <c r="S284" s="2"/>
      <c r="W284" s="3"/>
      <c r="X284" s="2"/>
      <c r="AC284" s="3"/>
      <c r="AF284" s="46"/>
      <c r="AG284" s="56" t="str">
        <f aca="false">IF(ISBLANK($B284),"",$B284)</f>
        <v/>
      </c>
      <c r="AH284" s="67" t="str">
        <f aca="false">IF(ISNUMBER($AG284),IF(C284=SMALL($C284:$E284,1),$L$3,IF(C284=SMALL($C284:$E284,2),$M$3,$N$3)),"")</f>
        <v/>
      </c>
      <c r="AI284" s="67" t="str">
        <f aca="false">IF(ISNUMBER($AG284),IF(D284=SMALL($C284:$E284,1),$L$3,IF(D284=SMALL($C284:$E284,2),$M$3,$N$3)),"")</f>
        <v/>
      </c>
      <c r="AJ284" s="67" t="str">
        <f aca="false">IF(ISNUMBER($AG284),IF(E284=SMALL($C284:$E284,1),$L$3,IF(E284=SMALL($C284:$E284,2),$M$3,$N$3)),"")</f>
        <v/>
      </c>
      <c r="AK284" s="69" t="str">
        <f aca="false">IF(ISBLANK($F284),"",$F284)</f>
        <v/>
      </c>
      <c r="AL284" s="48"/>
      <c r="AM284" s="0"/>
    </row>
    <row r="285" customFormat="false" ht="21.2" hidden="true" customHeight="true" outlineLevel="0" collapsed="false">
      <c r="A285" s="46"/>
      <c r="B285" s="56"/>
      <c r="C285" s="75"/>
      <c r="D285" s="75"/>
      <c r="E285" s="75"/>
      <c r="F285" s="69"/>
      <c r="G285" s="48"/>
      <c r="H285" s="12"/>
      <c r="I285" s="2"/>
      <c r="S285" s="2"/>
      <c r="W285" s="3"/>
      <c r="X285" s="2"/>
      <c r="AC285" s="3"/>
      <c r="AF285" s="46"/>
      <c r="AG285" s="56" t="str">
        <f aca="false">IF(ISBLANK($B285),"",$B285)</f>
        <v/>
      </c>
      <c r="AH285" s="67" t="str">
        <f aca="false">IF(ISNUMBER($AG285),IF(C285=SMALL($C285:$E285,1),$L$3,IF(C285=SMALL($C285:$E285,2),$M$3,$N$3)),"")</f>
        <v/>
      </c>
      <c r="AI285" s="67" t="str">
        <f aca="false">IF(ISNUMBER($AG285),IF(D285=SMALL($C285:$E285,1),$L$3,IF(D285=SMALL($C285:$E285,2),$M$3,$N$3)),"")</f>
        <v/>
      </c>
      <c r="AJ285" s="67" t="str">
        <f aca="false">IF(ISNUMBER($AG285),IF(E285=SMALL($C285:$E285,1),$L$3,IF(E285=SMALL($C285:$E285,2),$M$3,$N$3)),"")</f>
        <v/>
      </c>
      <c r="AK285" s="69" t="str">
        <f aca="false">IF(ISBLANK($F285),"",$F285)</f>
        <v/>
      </c>
      <c r="AL285" s="48"/>
      <c r="AM285" s="0"/>
    </row>
    <row r="286" customFormat="false" ht="21.2" hidden="true" customHeight="true" outlineLevel="0" collapsed="false">
      <c r="A286" s="46"/>
      <c r="B286" s="56"/>
      <c r="C286" s="75"/>
      <c r="D286" s="75"/>
      <c r="E286" s="75"/>
      <c r="F286" s="69"/>
      <c r="G286" s="48"/>
      <c r="H286" s="12"/>
      <c r="I286" s="2"/>
      <c r="S286" s="2"/>
      <c r="W286" s="3"/>
      <c r="X286" s="2"/>
      <c r="AC286" s="3"/>
      <c r="AF286" s="46"/>
      <c r="AG286" s="56" t="str">
        <f aca="false">IF(ISBLANK($B286),"",$B286)</f>
        <v/>
      </c>
      <c r="AH286" s="67" t="str">
        <f aca="false">IF(ISNUMBER($AG286),IF(C286=SMALL($C286:$E286,1),$L$3,IF(C286=SMALL($C286:$E286,2),$M$3,$N$3)),"")</f>
        <v/>
      </c>
      <c r="AI286" s="67" t="str">
        <f aca="false">IF(ISNUMBER($AG286),IF(D286=SMALL($C286:$E286,1),$L$3,IF(D286=SMALL($C286:$E286,2),$M$3,$N$3)),"")</f>
        <v/>
      </c>
      <c r="AJ286" s="67" t="str">
        <f aca="false">IF(ISNUMBER($AG286),IF(E286=SMALL($C286:$E286,1),$L$3,IF(E286=SMALL($C286:$E286,2),$M$3,$N$3)),"")</f>
        <v/>
      </c>
      <c r="AK286" s="69" t="str">
        <f aca="false">IF(ISBLANK($F286),"",$F286)</f>
        <v/>
      </c>
      <c r="AL286" s="48"/>
      <c r="AM286" s="0"/>
    </row>
    <row r="287" customFormat="false" ht="21.2" hidden="true" customHeight="true" outlineLevel="0" collapsed="false">
      <c r="A287" s="46"/>
      <c r="B287" s="56"/>
      <c r="C287" s="75"/>
      <c r="D287" s="75"/>
      <c r="E287" s="75"/>
      <c r="F287" s="69"/>
      <c r="G287" s="48"/>
      <c r="H287" s="12"/>
      <c r="I287" s="2"/>
      <c r="S287" s="2"/>
      <c r="W287" s="3"/>
      <c r="X287" s="2"/>
      <c r="AC287" s="3"/>
      <c r="AF287" s="46"/>
      <c r="AG287" s="56" t="str">
        <f aca="false">IF(ISBLANK($B287),"",$B287)</f>
        <v/>
      </c>
      <c r="AH287" s="67" t="str">
        <f aca="false">IF(ISNUMBER($AG287),IF(C287=SMALL($C287:$E287,1),$L$3,IF(C287=SMALL($C287:$E287,2),$M$3,$N$3)),"")</f>
        <v/>
      </c>
      <c r="AI287" s="67" t="str">
        <f aca="false">IF(ISNUMBER($AG287),IF(D287=SMALL($C287:$E287,1),$L$3,IF(D287=SMALL($C287:$E287,2),$M$3,$N$3)),"")</f>
        <v/>
      </c>
      <c r="AJ287" s="67" t="str">
        <f aca="false">IF(ISNUMBER($AG287),IF(E287=SMALL($C287:$E287,1),$L$3,IF(E287=SMALL($C287:$E287,2),$M$3,$N$3)),"")</f>
        <v/>
      </c>
      <c r="AK287" s="69" t="str">
        <f aca="false">IF(ISBLANK($F287),"",$F287)</f>
        <v/>
      </c>
      <c r="AL287" s="48"/>
      <c r="AM287" s="0"/>
    </row>
    <row r="288" customFormat="false" ht="21.2" hidden="true" customHeight="true" outlineLevel="0" collapsed="false">
      <c r="A288" s="46"/>
      <c r="B288" s="56"/>
      <c r="C288" s="75"/>
      <c r="D288" s="75"/>
      <c r="E288" s="75"/>
      <c r="F288" s="69"/>
      <c r="G288" s="48"/>
      <c r="H288" s="12"/>
      <c r="I288" s="2"/>
      <c r="S288" s="2"/>
      <c r="W288" s="3"/>
      <c r="X288" s="2"/>
      <c r="AC288" s="3"/>
      <c r="AF288" s="46"/>
      <c r="AG288" s="56" t="str">
        <f aca="false">IF(ISBLANK($B288),"",$B288)</f>
        <v/>
      </c>
      <c r="AH288" s="67" t="str">
        <f aca="false">IF(ISNUMBER($AG288),IF(C288=SMALL($C288:$E288,1),$L$3,IF(C288=SMALL($C288:$E288,2),$M$3,$N$3)),"")</f>
        <v/>
      </c>
      <c r="AI288" s="67" t="str">
        <f aca="false">IF(ISNUMBER($AG288),IF(D288=SMALL($C288:$E288,1),$L$3,IF(D288=SMALL($C288:$E288,2),$M$3,$N$3)),"")</f>
        <v/>
      </c>
      <c r="AJ288" s="67" t="str">
        <f aca="false">IF(ISNUMBER($AG288),IF(E288=SMALL($C288:$E288,1),$L$3,IF(E288=SMALL($C288:$E288,2),$M$3,$N$3)),"")</f>
        <v/>
      </c>
      <c r="AK288" s="69" t="str">
        <f aca="false">IF(ISBLANK($F288),"",$F288)</f>
        <v/>
      </c>
      <c r="AL288" s="48"/>
      <c r="AM288" s="0"/>
    </row>
    <row r="289" customFormat="false" ht="21.2" hidden="true" customHeight="true" outlineLevel="0" collapsed="false">
      <c r="A289" s="46"/>
      <c r="B289" s="56"/>
      <c r="C289" s="75"/>
      <c r="D289" s="75"/>
      <c r="E289" s="75"/>
      <c r="F289" s="69"/>
      <c r="G289" s="48"/>
      <c r="H289" s="12"/>
      <c r="I289" s="2"/>
      <c r="S289" s="2"/>
      <c r="W289" s="3"/>
      <c r="X289" s="2"/>
      <c r="AC289" s="3"/>
      <c r="AF289" s="46"/>
      <c r="AG289" s="56" t="str">
        <f aca="false">IF(ISBLANK($B289),"",$B289)</f>
        <v/>
      </c>
      <c r="AH289" s="67" t="str">
        <f aca="false">IF(ISNUMBER($AG289),IF(C289=SMALL($C289:$E289,1),$L$3,IF(C289=SMALL($C289:$E289,2),$M$3,$N$3)),"")</f>
        <v/>
      </c>
      <c r="AI289" s="67" t="str">
        <f aca="false">IF(ISNUMBER($AG289),IF(D289=SMALL($C289:$E289,1),$L$3,IF(D289=SMALL($C289:$E289,2),$M$3,$N$3)),"")</f>
        <v/>
      </c>
      <c r="AJ289" s="67" t="str">
        <f aca="false">IF(ISNUMBER($AG289),IF(E289=SMALL($C289:$E289,1),$L$3,IF(E289=SMALL($C289:$E289,2),$M$3,$N$3)),"")</f>
        <v/>
      </c>
      <c r="AK289" s="69" t="str">
        <f aca="false">IF(ISBLANK($F289),"",$F289)</f>
        <v/>
      </c>
      <c r="AL289" s="48"/>
      <c r="AM289" s="0"/>
    </row>
    <row r="290" customFormat="false" ht="21.2" hidden="true" customHeight="true" outlineLevel="0" collapsed="false">
      <c r="A290" s="46"/>
      <c r="B290" s="56"/>
      <c r="C290" s="75"/>
      <c r="D290" s="75"/>
      <c r="E290" s="75"/>
      <c r="F290" s="69"/>
      <c r="G290" s="48"/>
      <c r="H290" s="12"/>
      <c r="I290" s="2"/>
      <c r="S290" s="2"/>
      <c r="W290" s="3"/>
      <c r="X290" s="2"/>
      <c r="AC290" s="3"/>
      <c r="AF290" s="46"/>
      <c r="AG290" s="56" t="str">
        <f aca="false">IF(ISBLANK($B290),"",$B290)</f>
        <v/>
      </c>
      <c r="AH290" s="67" t="str">
        <f aca="false">IF(ISNUMBER($AG290),IF(C290=SMALL($C290:$E290,1),$L$3,IF(C290=SMALL($C290:$E290,2),$M$3,$N$3)),"")</f>
        <v/>
      </c>
      <c r="AI290" s="67" t="str">
        <f aca="false">IF(ISNUMBER($AG290),IF(D290=SMALL($C290:$E290,1),$L$3,IF(D290=SMALL($C290:$E290,2),$M$3,$N$3)),"")</f>
        <v/>
      </c>
      <c r="AJ290" s="67" t="str">
        <f aca="false">IF(ISNUMBER($AG290),IF(E290=SMALL($C290:$E290,1),$L$3,IF(E290=SMALL($C290:$E290,2),$M$3,$N$3)),"")</f>
        <v/>
      </c>
      <c r="AK290" s="69" t="str">
        <f aca="false">IF(ISBLANK($F290),"",$F290)</f>
        <v/>
      </c>
      <c r="AL290" s="48"/>
      <c r="AM290" s="0"/>
    </row>
    <row r="291" customFormat="false" ht="21.2" hidden="true" customHeight="true" outlineLevel="0" collapsed="false">
      <c r="A291" s="46"/>
      <c r="B291" s="56"/>
      <c r="C291" s="75"/>
      <c r="D291" s="75"/>
      <c r="E291" s="75"/>
      <c r="F291" s="69"/>
      <c r="G291" s="48"/>
      <c r="H291" s="12"/>
      <c r="I291" s="2"/>
      <c r="S291" s="2"/>
      <c r="W291" s="3"/>
      <c r="X291" s="2"/>
      <c r="AC291" s="3"/>
      <c r="AF291" s="46"/>
      <c r="AG291" s="56" t="str">
        <f aca="false">IF(ISBLANK($B291),"",$B291)</f>
        <v/>
      </c>
      <c r="AH291" s="67" t="str">
        <f aca="false">IF(ISNUMBER($AG291),IF(C291=SMALL($C291:$E291,1),$L$3,IF(C291=SMALL($C291:$E291,2),$M$3,$N$3)),"")</f>
        <v/>
      </c>
      <c r="AI291" s="67" t="str">
        <f aca="false">IF(ISNUMBER($AG291),IF(D291=SMALL($C291:$E291,1),$L$3,IF(D291=SMALL($C291:$E291,2),$M$3,$N$3)),"")</f>
        <v/>
      </c>
      <c r="AJ291" s="67" t="str">
        <f aca="false">IF(ISNUMBER($AG291),IF(E291=SMALL($C291:$E291,1),$L$3,IF(E291=SMALL($C291:$E291,2),$M$3,$N$3)),"")</f>
        <v/>
      </c>
      <c r="AK291" s="69" t="str">
        <f aca="false">IF(ISBLANK($F291),"",$F291)</f>
        <v/>
      </c>
      <c r="AL291" s="48"/>
      <c r="AM291" s="0"/>
    </row>
    <row r="292" customFormat="false" ht="21.2" hidden="true" customHeight="true" outlineLevel="0" collapsed="false">
      <c r="A292" s="46"/>
      <c r="B292" s="56"/>
      <c r="C292" s="75"/>
      <c r="D292" s="75"/>
      <c r="E292" s="75"/>
      <c r="F292" s="69"/>
      <c r="G292" s="48"/>
      <c r="H292" s="12"/>
      <c r="I292" s="2"/>
      <c r="S292" s="2"/>
      <c r="W292" s="3"/>
      <c r="X292" s="2"/>
      <c r="AC292" s="3"/>
      <c r="AF292" s="46"/>
      <c r="AG292" s="56" t="str">
        <f aca="false">IF(ISBLANK($B292),"",$B292)</f>
        <v/>
      </c>
      <c r="AH292" s="67" t="str">
        <f aca="false">IF(ISNUMBER($AG292),IF(C292=SMALL($C292:$E292,1),$L$3,IF(C292=SMALL($C292:$E292,2),$M$3,$N$3)),"")</f>
        <v/>
      </c>
      <c r="AI292" s="67" t="str">
        <f aca="false">IF(ISNUMBER($AG292),IF(D292=SMALL($C292:$E292,1),$L$3,IF(D292=SMALL($C292:$E292,2),$M$3,$N$3)),"")</f>
        <v/>
      </c>
      <c r="AJ292" s="67" t="str">
        <f aca="false">IF(ISNUMBER($AG292),IF(E292=SMALL($C292:$E292,1),$L$3,IF(E292=SMALL($C292:$E292,2),$M$3,$N$3)),"")</f>
        <v/>
      </c>
      <c r="AK292" s="69" t="str">
        <f aca="false">IF(ISBLANK($F292),"",$F292)</f>
        <v/>
      </c>
      <c r="AL292" s="48"/>
      <c r="AM292" s="0"/>
    </row>
    <row r="293" customFormat="false" ht="21.2" hidden="true" customHeight="true" outlineLevel="0" collapsed="false">
      <c r="A293" s="46"/>
      <c r="B293" s="56"/>
      <c r="C293" s="75"/>
      <c r="D293" s="75"/>
      <c r="E293" s="75"/>
      <c r="F293" s="69"/>
      <c r="G293" s="48"/>
      <c r="H293" s="12"/>
      <c r="I293" s="2"/>
      <c r="S293" s="2"/>
      <c r="W293" s="3"/>
      <c r="X293" s="2"/>
      <c r="AC293" s="3"/>
      <c r="AF293" s="46"/>
      <c r="AG293" s="56" t="str">
        <f aca="false">IF(ISBLANK($B293),"",$B293)</f>
        <v/>
      </c>
      <c r="AH293" s="67" t="str">
        <f aca="false">IF(ISNUMBER($AG293),IF(C293=SMALL($C293:$E293,1),$L$3,IF(C293=SMALL($C293:$E293,2),$M$3,$N$3)),"")</f>
        <v/>
      </c>
      <c r="AI293" s="67" t="str">
        <f aca="false">IF(ISNUMBER($AG293),IF(D293=SMALL($C293:$E293,1),$L$3,IF(D293=SMALL($C293:$E293,2),$M$3,$N$3)),"")</f>
        <v/>
      </c>
      <c r="AJ293" s="67" t="str">
        <f aca="false">IF(ISNUMBER($AG293),IF(E293=SMALL($C293:$E293,1),$L$3,IF(E293=SMALL($C293:$E293,2),$M$3,$N$3)),"")</f>
        <v/>
      </c>
      <c r="AK293" s="69" t="str">
        <f aca="false">IF(ISBLANK($F293),"",$F293)</f>
        <v/>
      </c>
      <c r="AL293" s="48"/>
      <c r="AM293" s="0"/>
    </row>
    <row r="294" customFormat="false" ht="21.2" hidden="true" customHeight="true" outlineLevel="0" collapsed="false">
      <c r="A294" s="46"/>
      <c r="B294" s="56"/>
      <c r="C294" s="75"/>
      <c r="D294" s="75"/>
      <c r="E294" s="75"/>
      <c r="F294" s="69"/>
      <c r="G294" s="48"/>
      <c r="H294" s="12"/>
      <c r="I294" s="2"/>
      <c r="S294" s="2"/>
      <c r="W294" s="3"/>
      <c r="X294" s="2"/>
      <c r="AC294" s="3"/>
      <c r="AF294" s="46"/>
      <c r="AG294" s="56" t="str">
        <f aca="false">IF(ISBLANK($B294),"",$B294)</f>
        <v/>
      </c>
      <c r="AH294" s="67" t="str">
        <f aca="false">IF(ISNUMBER($AG294),IF(C294=SMALL($C294:$E294,1),$L$3,IF(C294=SMALL($C294:$E294,2),$M$3,$N$3)),"")</f>
        <v/>
      </c>
      <c r="AI294" s="67" t="str">
        <f aca="false">IF(ISNUMBER($AG294),IF(D294=SMALL($C294:$E294,1),$L$3,IF(D294=SMALL($C294:$E294,2),$M$3,$N$3)),"")</f>
        <v/>
      </c>
      <c r="AJ294" s="67" t="str">
        <f aca="false">IF(ISNUMBER($AG294),IF(E294=SMALL($C294:$E294,1),$L$3,IF(E294=SMALL($C294:$E294,2),$M$3,$N$3)),"")</f>
        <v/>
      </c>
      <c r="AK294" s="69" t="str">
        <f aca="false">IF(ISBLANK($F294),"",$F294)</f>
        <v/>
      </c>
      <c r="AL294" s="48"/>
      <c r="AM294" s="0"/>
    </row>
    <row r="295" customFormat="false" ht="21.2" hidden="true" customHeight="true" outlineLevel="0" collapsed="false">
      <c r="A295" s="46"/>
      <c r="B295" s="56"/>
      <c r="C295" s="75"/>
      <c r="D295" s="75"/>
      <c r="E295" s="75"/>
      <c r="F295" s="69"/>
      <c r="G295" s="48"/>
      <c r="H295" s="12"/>
      <c r="I295" s="2"/>
      <c r="S295" s="2"/>
      <c r="W295" s="3"/>
      <c r="X295" s="2"/>
      <c r="AC295" s="3"/>
      <c r="AF295" s="46"/>
      <c r="AG295" s="56" t="str">
        <f aca="false">IF(ISBLANK($B295),"",$B295)</f>
        <v/>
      </c>
      <c r="AH295" s="67" t="str">
        <f aca="false">IF(ISNUMBER($AG295),IF(C295=SMALL($C295:$E295,1),$L$3,IF(C295=SMALL($C295:$E295,2),$M$3,$N$3)),"")</f>
        <v/>
      </c>
      <c r="AI295" s="67" t="str">
        <f aca="false">IF(ISNUMBER($AG295),IF(D295=SMALL($C295:$E295,1),$L$3,IF(D295=SMALL($C295:$E295,2),$M$3,$N$3)),"")</f>
        <v/>
      </c>
      <c r="AJ295" s="67" t="str">
        <f aca="false">IF(ISNUMBER($AG295),IF(E295=SMALL($C295:$E295,1),$L$3,IF(E295=SMALL($C295:$E295,2),$M$3,$N$3)),"")</f>
        <v/>
      </c>
      <c r="AK295" s="69" t="str">
        <f aca="false">IF(ISBLANK($F295),"",$F295)</f>
        <v/>
      </c>
      <c r="AL295" s="48"/>
      <c r="AM295" s="0"/>
    </row>
    <row r="296" customFormat="false" ht="21.2" hidden="true" customHeight="true" outlineLevel="0" collapsed="false">
      <c r="A296" s="46"/>
      <c r="B296" s="56"/>
      <c r="C296" s="75"/>
      <c r="D296" s="75"/>
      <c r="E296" s="75"/>
      <c r="F296" s="69"/>
      <c r="G296" s="48"/>
      <c r="H296" s="12"/>
      <c r="I296" s="2"/>
      <c r="S296" s="2"/>
      <c r="W296" s="3"/>
      <c r="X296" s="2"/>
      <c r="AC296" s="3"/>
      <c r="AF296" s="46"/>
      <c r="AG296" s="56" t="str">
        <f aca="false">IF(ISBLANK($B296),"",$B296)</f>
        <v/>
      </c>
      <c r="AH296" s="67" t="str">
        <f aca="false">IF(ISNUMBER($AG296),IF(C296=SMALL($C296:$E296,1),$L$3,IF(C296=SMALL($C296:$E296,2),$M$3,$N$3)),"")</f>
        <v/>
      </c>
      <c r="AI296" s="67" t="str">
        <f aca="false">IF(ISNUMBER($AG296),IF(D296=SMALL($C296:$E296,1),$L$3,IF(D296=SMALL($C296:$E296,2),$M$3,$N$3)),"")</f>
        <v/>
      </c>
      <c r="AJ296" s="67" t="str">
        <f aca="false">IF(ISNUMBER($AG296),IF(E296=SMALL($C296:$E296,1),$L$3,IF(E296=SMALL($C296:$E296,2),$M$3,$N$3)),"")</f>
        <v/>
      </c>
      <c r="AK296" s="69" t="str">
        <f aca="false">IF(ISBLANK($F296),"",$F296)</f>
        <v/>
      </c>
      <c r="AL296" s="48"/>
      <c r="AM296" s="0"/>
    </row>
    <row r="297" customFormat="false" ht="21.2" hidden="true" customHeight="true" outlineLevel="0" collapsed="false">
      <c r="A297" s="46"/>
      <c r="B297" s="56"/>
      <c r="C297" s="75"/>
      <c r="D297" s="75"/>
      <c r="E297" s="75"/>
      <c r="F297" s="69"/>
      <c r="G297" s="48"/>
      <c r="H297" s="12"/>
      <c r="I297" s="2"/>
      <c r="S297" s="2"/>
      <c r="W297" s="3"/>
      <c r="X297" s="2"/>
      <c r="AC297" s="3"/>
      <c r="AF297" s="46"/>
      <c r="AG297" s="56" t="str">
        <f aca="false">IF(ISBLANK($B297),"",$B297)</f>
        <v/>
      </c>
      <c r="AH297" s="67" t="str">
        <f aca="false">IF(ISNUMBER($AG297),IF(C297=SMALL($C297:$E297,1),$L$3,IF(C297=SMALL($C297:$E297,2),$M$3,$N$3)),"")</f>
        <v/>
      </c>
      <c r="AI297" s="67" t="str">
        <f aca="false">IF(ISNUMBER($AG297),IF(D297=SMALL($C297:$E297,1),$L$3,IF(D297=SMALL($C297:$E297,2),$M$3,$N$3)),"")</f>
        <v/>
      </c>
      <c r="AJ297" s="67" t="str">
        <f aca="false">IF(ISNUMBER($AG297),IF(E297=SMALL($C297:$E297,1),$L$3,IF(E297=SMALL($C297:$E297,2),$M$3,$N$3)),"")</f>
        <v/>
      </c>
      <c r="AK297" s="69" t="str">
        <f aca="false">IF(ISBLANK($F297),"",$F297)</f>
        <v/>
      </c>
      <c r="AL297" s="48"/>
      <c r="AM297" s="0"/>
    </row>
    <row r="298" customFormat="false" ht="21.2" hidden="true" customHeight="true" outlineLevel="0" collapsed="false">
      <c r="A298" s="46"/>
      <c r="B298" s="56"/>
      <c r="C298" s="75"/>
      <c r="D298" s="75"/>
      <c r="E298" s="75"/>
      <c r="F298" s="69"/>
      <c r="G298" s="48"/>
      <c r="H298" s="12"/>
      <c r="I298" s="2"/>
      <c r="S298" s="2"/>
      <c r="W298" s="3"/>
      <c r="X298" s="2"/>
      <c r="AC298" s="3"/>
      <c r="AF298" s="46"/>
      <c r="AG298" s="56" t="str">
        <f aca="false">IF(ISBLANK($B298),"",$B298)</f>
        <v/>
      </c>
      <c r="AH298" s="67" t="str">
        <f aca="false">IF(ISNUMBER($AG298),IF(C298=SMALL($C298:$E298,1),$L$3,IF(C298=SMALL($C298:$E298,2),$M$3,$N$3)),"")</f>
        <v/>
      </c>
      <c r="AI298" s="67" t="str">
        <f aca="false">IF(ISNUMBER($AG298),IF(D298=SMALL($C298:$E298,1),$L$3,IF(D298=SMALL($C298:$E298,2),$M$3,$N$3)),"")</f>
        <v/>
      </c>
      <c r="AJ298" s="67" t="str">
        <f aca="false">IF(ISNUMBER($AG298),IF(E298=SMALL($C298:$E298,1),$L$3,IF(E298=SMALL($C298:$E298,2),$M$3,$N$3)),"")</f>
        <v/>
      </c>
      <c r="AK298" s="69" t="str">
        <f aca="false">IF(ISBLANK($F298),"",$F298)</f>
        <v/>
      </c>
      <c r="AL298" s="48"/>
      <c r="AM298" s="0"/>
    </row>
    <row r="299" customFormat="false" ht="21.2" hidden="true" customHeight="true" outlineLevel="0" collapsed="false">
      <c r="A299" s="46"/>
      <c r="B299" s="56"/>
      <c r="C299" s="75"/>
      <c r="D299" s="75"/>
      <c r="E299" s="75"/>
      <c r="F299" s="69"/>
      <c r="G299" s="48"/>
      <c r="H299" s="12"/>
      <c r="I299" s="2"/>
      <c r="S299" s="2"/>
      <c r="W299" s="3"/>
      <c r="X299" s="2"/>
      <c r="AC299" s="3"/>
      <c r="AF299" s="46"/>
      <c r="AG299" s="56" t="str">
        <f aca="false">IF(ISBLANK($B299),"",$B299)</f>
        <v/>
      </c>
      <c r="AH299" s="67" t="str">
        <f aca="false">IF(ISNUMBER($AG299),IF(C299=SMALL($C299:$E299,1),$L$3,IF(C299=SMALL($C299:$E299,2),$M$3,$N$3)),"")</f>
        <v/>
      </c>
      <c r="AI299" s="67" t="str">
        <f aca="false">IF(ISNUMBER($AG299),IF(D299=SMALL($C299:$E299,1),$L$3,IF(D299=SMALL($C299:$E299,2),$M$3,$N$3)),"")</f>
        <v/>
      </c>
      <c r="AJ299" s="67" t="str">
        <f aca="false">IF(ISNUMBER($AG299),IF(E299=SMALL($C299:$E299,1),$L$3,IF(E299=SMALL($C299:$E299,2),$M$3,$N$3)),"")</f>
        <v/>
      </c>
      <c r="AK299" s="69" t="str">
        <f aca="false">IF(ISBLANK($F299),"",$F299)</f>
        <v/>
      </c>
      <c r="AL299" s="48"/>
      <c r="AM299" s="0"/>
    </row>
    <row r="300" customFormat="false" ht="21.2" hidden="true" customHeight="true" outlineLevel="0" collapsed="false">
      <c r="A300" s="46"/>
      <c r="B300" s="56"/>
      <c r="C300" s="75"/>
      <c r="D300" s="75"/>
      <c r="E300" s="75"/>
      <c r="F300" s="69"/>
      <c r="G300" s="48"/>
      <c r="H300" s="12"/>
      <c r="I300" s="2"/>
      <c r="S300" s="2"/>
      <c r="W300" s="3"/>
      <c r="X300" s="2"/>
      <c r="AC300" s="3"/>
      <c r="AF300" s="46"/>
      <c r="AG300" s="56" t="str">
        <f aca="false">IF(ISBLANK($B300),"",$B300)</f>
        <v/>
      </c>
      <c r="AH300" s="67" t="str">
        <f aca="false">IF(ISNUMBER($AG300),IF(C300=SMALL($C300:$E300,1),$L$3,IF(C300=SMALL($C300:$E300,2),$M$3,$N$3)),"")</f>
        <v/>
      </c>
      <c r="AI300" s="67" t="str">
        <f aca="false">IF(ISNUMBER($AG300),IF(D300=SMALL($C300:$E300,1),$L$3,IF(D300=SMALL($C300:$E300,2),$M$3,$N$3)),"")</f>
        <v/>
      </c>
      <c r="AJ300" s="67" t="str">
        <f aca="false">IF(ISNUMBER($AG300),IF(E300=SMALL($C300:$E300,1),$L$3,IF(E300=SMALL($C300:$E300,2),$M$3,$N$3)),"")</f>
        <v/>
      </c>
      <c r="AK300" s="69" t="str">
        <f aca="false">IF(ISBLANK($F300),"",$F300)</f>
        <v/>
      </c>
      <c r="AL300" s="48"/>
      <c r="AM300" s="0"/>
    </row>
    <row r="301" customFormat="false" ht="21.2" hidden="true" customHeight="true" outlineLevel="0" collapsed="false">
      <c r="A301" s="46"/>
      <c r="B301" s="56"/>
      <c r="C301" s="75"/>
      <c r="D301" s="75"/>
      <c r="E301" s="75"/>
      <c r="F301" s="69"/>
      <c r="G301" s="48"/>
      <c r="H301" s="12"/>
      <c r="I301" s="2"/>
      <c r="S301" s="2"/>
      <c r="W301" s="3"/>
      <c r="X301" s="2"/>
      <c r="AC301" s="3"/>
      <c r="AF301" s="46"/>
      <c r="AG301" s="56" t="str">
        <f aca="false">IF(ISBLANK($B301),"",$B301)</f>
        <v/>
      </c>
      <c r="AH301" s="67" t="str">
        <f aca="false">IF(ISNUMBER($AG301),IF(C301=SMALL($C301:$E301,1),$L$3,IF(C301=SMALL($C301:$E301,2),$M$3,$N$3)),"")</f>
        <v/>
      </c>
      <c r="AI301" s="67" t="str">
        <f aca="false">IF(ISNUMBER($AG301),IF(D301=SMALL($C301:$E301,1),$L$3,IF(D301=SMALL($C301:$E301,2),$M$3,$N$3)),"")</f>
        <v/>
      </c>
      <c r="AJ301" s="67" t="str">
        <f aca="false">IF(ISNUMBER($AG301),IF(E301=SMALL($C301:$E301,1),$L$3,IF(E301=SMALL($C301:$E301,2),$M$3,$N$3)),"")</f>
        <v/>
      </c>
      <c r="AK301" s="69" t="str">
        <f aca="false">IF(ISBLANK($F301),"",$F301)</f>
        <v/>
      </c>
      <c r="AL301" s="48"/>
      <c r="AM301" s="0"/>
    </row>
    <row r="302" customFormat="false" ht="21.2" hidden="true" customHeight="true" outlineLevel="0" collapsed="false">
      <c r="A302" s="46"/>
      <c r="B302" s="56"/>
      <c r="C302" s="75"/>
      <c r="D302" s="75"/>
      <c r="E302" s="75"/>
      <c r="F302" s="69"/>
      <c r="G302" s="48"/>
      <c r="H302" s="12"/>
      <c r="I302" s="2"/>
      <c r="S302" s="2"/>
      <c r="W302" s="3"/>
      <c r="X302" s="2"/>
      <c r="AC302" s="3"/>
      <c r="AF302" s="46"/>
      <c r="AG302" s="56" t="str">
        <f aca="false">IF(ISBLANK($B302),"",$B302)</f>
        <v/>
      </c>
      <c r="AH302" s="67" t="str">
        <f aca="false">IF(ISNUMBER($AG302),IF(C302=SMALL($C302:$E302,1),$L$3,IF(C302=SMALL($C302:$E302,2),$M$3,$N$3)),"")</f>
        <v/>
      </c>
      <c r="AI302" s="67" t="str">
        <f aca="false">IF(ISNUMBER($AG302),IF(D302=SMALL($C302:$E302,1),$L$3,IF(D302=SMALL($C302:$E302,2),$M$3,$N$3)),"")</f>
        <v/>
      </c>
      <c r="AJ302" s="67" t="str">
        <f aca="false">IF(ISNUMBER($AG302),IF(E302=SMALL($C302:$E302,1),$L$3,IF(E302=SMALL($C302:$E302,2),$M$3,$N$3)),"")</f>
        <v/>
      </c>
      <c r="AK302" s="69" t="str">
        <f aca="false">IF(ISBLANK($F302),"",$F302)</f>
        <v/>
      </c>
      <c r="AL302" s="48"/>
      <c r="AM302" s="0"/>
    </row>
    <row r="303" customFormat="false" ht="21.2" hidden="true" customHeight="true" outlineLevel="0" collapsed="false">
      <c r="A303" s="46"/>
      <c r="B303" s="56"/>
      <c r="C303" s="75"/>
      <c r="D303" s="75"/>
      <c r="E303" s="75"/>
      <c r="F303" s="69"/>
      <c r="G303" s="48"/>
      <c r="H303" s="12"/>
      <c r="S303" s="2"/>
      <c r="W303" s="3"/>
      <c r="X303" s="2"/>
      <c r="AC303" s="3"/>
      <c r="AF303" s="46"/>
      <c r="AG303" s="56" t="str">
        <f aca="false">IF(ISBLANK($B303),"",$B303)</f>
        <v/>
      </c>
      <c r="AH303" s="67" t="str">
        <f aca="false">IF(ISNUMBER($AG303),IF(C303=SMALL($C303:$E303,1),$L$3,IF(C303=SMALL($C303:$E303,2),$M$3,$N$3)),"")</f>
        <v/>
      </c>
      <c r="AI303" s="67" t="str">
        <f aca="false">IF(ISNUMBER($AG303),IF(D303=SMALL($C303:$E303,1),$L$3,IF(D303=SMALL($C303:$E303,2),$M$3,$N$3)),"")</f>
        <v/>
      </c>
      <c r="AJ303" s="67" t="str">
        <f aca="false">IF(ISNUMBER($AG303),IF(E303=SMALL($C303:$E303,1),$L$3,IF(E303=SMALL($C303:$E303,2),$M$3,$N$3)),"")</f>
        <v/>
      </c>
      <c r="AK303" s="69" t="str">
        <f aca="false">IF(ISBLANK($F303),"",$F303)</f>
        <v/>
      </c>
      <c r="AL303" s="48"/>
      <c r="AM303" s="0"/>
    </row>
    <row r="304" customFormat="false" ht="21" hidden="false" customHeight="true" outlineLevel="0" collapsed="false">
      <c r="A304" s="46"/>
      <c r="B304" s="56"/>
      <c r="C304" s="76"/>
      <c r="D304" s="76"/>
      <c r="E304" s="76"/>
      <c r="F304" s="55"/>
      <c r="G304" s="48"/>
      <c r="H304" s="12"/>
      <c r="S304" s="2"/>
      <c r="W304" s="3"/>
      <c r="X304" s="2"/>
      <c r="AC304" s="3"/>
      <c r="AF304" s="46"/>
      <c r="AG304" s="77" t="s">
        <v>23</v>
      </c>
      <c r="AH304" s="78" t="n">
        <f aca="false">SUM(IF(ISNA(AH9:AH302),"",AH9:AH302))</f>
        <v>6.5</v>
      </c>
      <c r="AI304" s="78" t="n">
        <f aca="false">SUM(IF(ISNA(AI9:AI302),"",AI9:AI302))</f>
        <v>2.5</v>
      </c>
      <c r="AJ304" s="78" t="n">
        <f aca="false">SUM(IF(ISNA(AJ9:AJ302),"",AJ9:AJ302))</f>
        <v>4</v>
      </c>
      <c r="AK304" s="79" t="str">
        <f aca="false">IF(ISBLANK($F304),"",$F304)</f>
        <v/>
      </c>
      <c r="AL304" s="48"/>
      <c r="AM304" s="0"/>
    </row>
    <row r="305" customFormat="false" ht="21" hidden="false" customHeight="true" outlineLevel="0" collapsed="false">
      <c r="A305" s="46"/>
      <c r="B305" s="80"/>
      <c r="C305" s="56" t="s">
        <v>1</v>
      </c>
      <c r="D305" s="56" t="s">
        <v>2</v>
      </c>
      <c r="E305" s="56" t="s">
        <v>9</v>
      </c>
      <c r="F305" s="55"/>
      <c r="G305" s="48"/>
      <c r="H305" s="12"/>
      <c r="S305" s="2"/>
      <c r="T305" s="0"/>
      <c r="U305" s="0"/>
      <c r="V305" s="0"/>
      <c r="W305" s="0"/>
      <c r="X305" s="0"/>
      <c r="Y305" s="0"/>
      <c r="Z305" s="0"/>
      <c r="AC305" s="3"/>
      <c r="AF305" s="46"/>
      <c r="AG305" s="77"/>
      <c r="AH305" s="77" t="s">
        <v>1</v>
      </c>
      <c r="AI305" s="77" t="s">
        <v>2</v>
      </c>
      <c r="AJ305" s="77" t="s">
        <v>9</v>
      </c>
      <c r="AK305" s="79" t="str">
        <f aca="false">IF(ISBLANK($F305),"",$F305)</f>
        <v/>
      </c>
      <c r="AL305" s="48"/>
      <c r="AM305" s="0"/>
    </row>
    <row r="306" customFormat="false" ht="21" hidden="false" customHeight="true" outlineLevel="0" collapsed="false">
      <c r="A306" s="46"/>
      <c r="B306" s="47"/>
      <c r="C306" s="46"/>
      <c r="D306" s="46"/>
      <c r="E306" s="46"/>
      <c r="F306" s="46"/>
      <c r="G306" s="48"/>
      <c r="H306" s="12"/>
      <c r="S306" s="2"/>
      <c r="W306" s="3"/>
      <c r="X306" s="2"/>
      <c r="AC306" s="3"/>
      <c r="AF306" s="46"/>
      <c r="AG306" s="47"/>
      <c r="AH306" s="46"/>
      <c r="AI306" s="46"/>
      <c r="AJ306" s="46"/>
      <c r="AK306" s="46"/>
      <c r="AL306" s="48"/>
      <c r="AM306" s="0"/>
    </row>
    <row r="307" customFormat="false" ht="21" hidden="false" customHeight="true" outlineLevel="0" collapsed="false">
      <c r="AF307" s="0"/>
      <c r="AG307" s="0"/>
      <c r="AH307" s="0"/>
      <c r="AI307" s="0"/>
      <c r="AJ307" s="0"/>
      <c r="AK307" s="0"/>
      <c r="AL307" s="0"/>
      <c r="AM307" s="0"/>
    </row>
    <row r="308" customFormat="false" ht="21" hidden="false" customHeight="true" outlineLevel="0" collapsed="false">
      <c r="AF308" s="0"/>
      <c r="AG308" s="0"/>
      <c r="AH308" s="0"/>
      <c r="AI308" s="0"/>
      <c r="AJ308" s="0"/>
      <c r="AK308" s="0"/>
      <c r="AL308" s="0"/>
      <c r="AM308" s="0"/>
    </row>
    <row r="309" customFormat="false" ht="21" hidden="false" customHeight="true" outlineLevel="0" collapsed="false">
      <c r="AF309" s="0"/>
      <c r="AG309" s="0"/>
      <c r="AH309" s="0"/>
      <c r="AI309" s="0"/>
      <c r="AJ309" s="0"/>
      <c r="AK309" s="0"/>
      <c r="AL309" s="0"/>
      <c r="AM309" s="0"/>
    </row>
    <row r="310" customFormat="false" ht="13.8" hidden="false" customHeight="false" outlineLevel="0" collapsed="false">
      <c r="AF310" s="0"/>
      <c r="AG310" s="0"/>
      <c r="AH310" s="0"/>
      <c r="AI310" s="0"/>
      <c r="AJ310" s="0"/>
      <c r="AK310" s="0"/>
      <c r="AL310" s="0"/>
      <c r="AM310" s="0"/>
    </row>
    <row r="313" customFormat="false" ht="13.8" hidden="false" customHeight="false" outlineLevel="0" collapsed="false">
      <c r="AG313" s="0"/>
      <c r="AH313" s="0"/>
      <c r="AI313" s="0"/>
      <c r="AJ313" s="0"/>
      <c r="AK313" s="0"/>
    </row>
    <row r="314" customFormat="false" ht="13.8" hidden="false" customHeight="false" outlineLevel="0" collapsed="false">
      <c r="AG314" s="0"/>
      <c r="AH314" s="0"/>
      <c r="AI314" s="0"/>
      <c r="AJ314" s="0"/>
      <c r="AK314" s="0"/>
    </row>
    <row r="315" customFormat="false" ht="13.8" hidden="false" customHeight="false" outlineLevel="0" collapsed="false">
      <c r="AG315" s="0"/>
      <c r="AH315" s="0"/>
      <c r="AI315" s="0"/>
      <c r="AJ315" s="0"/>
      <c r="AK315" s="0"/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604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BU14" activeCellId="0" sqref="BU14"/>
    </sheetView>
  </sheetViews>
  <sheetFormatPr defaultRowHeight="13.8" zeroHeight="false" outlineLevelRow="0" outlineLevelCol="0"/>
  <cols>
    <col collapsed="false" customWidth="true" hidden="false" outlineLevel="0" max="1" min="1" style="2" width="10.51"/>
    <col collapsed="false" customWidth="true" hidden="false" outlineLevel="0" max="2" min="2" style="2" width="14.37"/>
    <col collapsed="false" customWidth="true" hidden="false" outlineLevel="0" max="7" min="3" style="2" width="10.51"/>
    <col collapsed="false" customWidth="true" hidden="false" outlineLevel="0" max="8" min="8" style="2" width="15.6"/>
    <col collapsed="false" customWidth="true" hidden="false" outlineLevel="0" max="12" min="9" style="2" width="10.51"/>
    <col collapsed="false" customWidth="true" hidden="false" outlineLevel="0" max="13" min="13" style="2" width="12.55"/>
    <col collapsed="false" customWidth="true" hidden="false" outlineLevel="0" max="23" min="14" style="2" width="10.51"/>
    <col collapsed="false" customWidth="true" hidden="false" outlineLevel="0" max="24" min="24" style="2" width="11.7"/>
    <col collapsed="false" customWidth="true" hidden="false" outlineLevel="0" max="38" min="25" style="2" width="10.51"/>
    <col collapsed="false" customWidth="true" hidden="true" outlineLevel="0" max="45" min="39" style="2" width="10.51"/>
    <col collapsed="false" customWidth="true" hidden="true" outlineLevel="0" max="46" min="46" style="2" width="17.55"/>
    <col collapsed="false" customWidth="true" hidden="true" outlineLevel="0" max="51" min="47" style="2" width="10.51"/>
    <col collapsed="false" customWidth="true" hidden="true" outlineLevel="0" max="52" min="52" style="2" width="14.01"/>
    <col collapsed="false" customWidth="true" hidden="true" outlineLevel="0" max="55" min="53" style="2" width="10.51"/>
    <col collapsed="false" customWidth="true" hidden="true" outlineLevel="0" max="56" min="56" style="2" width="14.01"/>
    <col collapsed="false" customWidth="true" hidden="true" outlineLevel="0" max="57" min="57" style="0" width="14.01"/>
    <col collapsed="false" customWidth="true" hidden="true" outlineLevel="0" max="63" min="58" style="2" width="10.51"/>
    <col collapsed="false" customWidth="true" hidden="false" outlineLevel="0" max="64" min="64" style="2" width="10.51"/>
    <col collapsed="false" customWidth="true" hidden="false" outlineLevel="0" max="65" min="65" style="2" width="16.82"/>
    <col collapsed="false" customWidth="true" hidden="false" outlineLevel="0" max="68" min="66" style="2" width="10.51"/>
    <col collapsed="false" customWidth="true" hidden="false" outlineLevel="0" max="69" min="69" style="2" width="10.47"/>
    <col collapsed="false" customWidth="true" hidden="false" outlineLevel="0" max="71" min="70" style="2" width="10.51"/>
    <col collapsed="false" customWidth="true" hidden="false" outlineLevel="0" max="72" min="72" style="2" width="14.74"/>
    <col collapsed="false" customWidth="true" hidden="false" outlineLevel="0" max="75" min="73" style="2" width="10.51"/>
    <col collapsed="false" customWidth="true" hidden="false" outlineLevel="0" max="76" min="76" style="2" width="10.72"/>
    <col collapsed="false" customWidth="true" hidden="false" outlineLevel="0" max="1025" min="77" style="2" width="10.51"/>
  </cols>
  <sheetData>
    <row r="1" customFormat="false" ht="13.8" hidden="false" customHeight="false" outlineLevel="0" collapsed="false">
      <c r="A1" s="6"/>
      <c r="B1" s="6"/>
      <c r="C1" s="6"/>
      <c r="D1" s="6"/>
      <c r="E1" s="6"/>
      <c r="F1" s="6"/>
      <c r="G1" s="7"/>
      <c r="H1" s="6"/>
      <c r="I1" s="6"/>
      <c r="J1" s="6"/>
      <c r="K1" s="81"/>
      <c r="L1" s="81"/>
      <c r="M1" s="81"/>
      <c r="N1" s="81"/>
      <c r="O1" s="81"/>
    </row>
    <row r="2" customFormat="false" ht="13.8" hidden="false" customHeight="false" outlineLevel="0" collapsed="false">
      <c r="A2" s="6"/>
      <c r="B2" s="82" t="s">
        <v>4</v>
      </c>
      <c r="C2" s="6"/>
      <c r="D2" s="83" t="n">
        <v>1</v>
      </c>
      <c r="E2" s="84" t="n">
        <v>2</v>
      </c>
      <c r="F2" s="85" t="n">
        <v>3</v>
      </c>
      <c r="G2" s="21"/>
      <c r="H2" s="21"/>
      <c r="I2" s="6"/>
      <c r="J2" s="6"/>
      <c r="K2" s="81"/>
      <c r="L2" s="86" t="s">
        <v>24</v>
      </c>
      <c r="M2" s="87" t="s">
        <v>25</v>
      </c>
      <c r="N2" s="88" t="s">
        <v>26</v>
      </c>
      <c r="O2" s="89"/>
      <c r="P2" s="0"/>
      <c r="Q2" s="0"/>
      <c r="R2" s="0"/>
      <c r="S2" s="0"/>
    </row>
    <row r="3" customFormat="false" ht="13.8" hidden="false" customHeight="false" outlineLevel="0" collapsed="false">
      <c r="A3" s="6"/>
      <c r="B3" s="90"/>
      <c r="C3" s="6"/>
      <c r="D3" s="91" t="n">
        <f aca="false">Liga_Cabron!L3</f>
        <v>0</v>
      </c>
      <c r="E3" s="92" t="n">
        <f aca="false">Liga_Cabron!M3</f>
        <v>1</v>
      </c>
      <c r="F3" s="93" t="n">
        <f aca="false">Liga_Cabron!N3</f>
        <v>3</v>
      </c>
      <c r="G3" s="6"/>
      <c r="H3" s="6"/>
      <c r="I3" s="6"/>
      <c r="J3" s="6"/>
      <c r="K3" s="81"/>
      <c r="L3" s="94" t="s">
        <v>27</v>
      </c>
      <c r="M3" s="89"/>
      <c r="N3" s="95" t="s">
        <v>28</v>
      </c>
      <c r="O3" s="89"/>
      <c r="P3" s="0"/>
      <c r="Q3" s="0"/>
      <c r="R3" s="0"/>
      <c r="S3" s="0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96" t="n">
        <v>-0.5</v>
      </c>
      <c r="J4" s="6"/>
      <c r="K4" s="81"/>
      <c r="L4" s="97" t="s">
        <v>29</v>
      </c>
      <c r="M4" s="98" t="s">
        <v>30</v>
      </c>
      <c r="N4" s="89"/>
      <c r="O4" s="89"/>
      <c r="P4" s="0"/>
      <c r="Q4" s="0"/>
      <c r="R4" s="0"/>
      <c r="S4" s="0"/>
      <c r="AM4" s="2" t="n">
        <f aca="false">IF($AT11&lt;&gt;$AT10,(Y10 - SUM(AU9:AU$10))/COUNTIF($AT$10:$AT304,"="&amp;$AT10),"")</f>
        <v>0.0136518771331058</v>
      </c>
      <c r="BF4" s="2" t="n">
        <f aca="false">IF($AT11&lt;&gt;$AT10,(AR10 - SUM(BN9:BN$10))/COUNTIF($AT$10:$AT304,"="&amp;$AT10),"")</f>
        <v>-0.0136518771331058</v>
      </c>
    </row>
    <row r="5" customFormat="false" ht="13.8" hidden="false" customHeight="false" outlineLevel="0" collapsed="false">
      <c r="A5" s="6"/>
      <c r="B5" s="82" t="s">
        <v>18</v>
      </c>
      <c r="C5" s="6"/>
      <c r="D5" s="83" t="n">
        <v>1</v>
      </c>
      <c r="E5" s="85" t="n">
        <v>3</v>
      </c>
      <c r="F5" s="6"/>
      <c r="G5" s="13" t="s">
        <v>13</v>
      </c>
      <c r="H5" s="14"/>
      <c r="I5" s="99" t="n">
        <v>-1</v>
      </c>
      <c r="J5" s="6"/>
      <c r="K5" s="81"/>
      <c r="L5" s="89"/>
      <c r="M5" s="100"/>
      <c r="N5" s="89"/>
      <c r="O5" s="89"/>
      <c r="P5" s="0"/>
      <c r="Q5" s="0"/>
      <c r="R5" s="0"/>
      <c r="S5" s="0"/>
    </row>
    <row r="6" customFormat="false" ht="13.8" hidden="false" customHeight="false" outlineLevel="0" collapsed="false">
      <c r="A6" s="6"/>
      <c r="B6" s="101"/>
      <c r="C6" s="6"/>
      <c r="D6" s="91" t="n">
        <f aca="false">AVERAGE(D3,E3)</f>
        <v>0.5</v>
      </c>
      <c r="E6" s="93" t="n">
        <f aca="false">AVERAGE(E3,F3)</f>
        <v>2</v>
      </c>
      <c r="F6" s="6"/>
      <c r="G6" s="42"/>
      <c r="H6" s="14"/>
      <c r="I6" s="35" t="n">
        <v>-2</v>
      </c>
      <c r="J6" s="6"/>
      <c r="K6" s="81"/>
      <c r="L6" s="81"/>
      <c r="M6" s="81"/>
      <c r="N6" s="89"/>
      <c r="O6" s="89"/>
      <c r="P6" s="0"/>
      <c r="Q6" s="0"/>
      <c r="R6" s="0"/>
      <c r="S6" s="0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BD7" s="0"/>
    </row>
    <row r="8" customFormat="false" ht="13.8" hidden="false" customHeight="false" outlineLevel="0" collapsed="false">
      <c r="A8" s="46"/>
      <c r="B8" s="47"/>
      <c r="C8" s="46"/>
      <c r="D8" s="46"/>
      <c r="E8" s="46"/>
      <c r="F8" s="46"/>
      <c r="G8" s="46"/>
      <c r="H8" s="102"/>
      <c r="I8" s="46"/>
      <c r="J8" s="46"/>
      <c r="K8" s="46"/>
      <c r="L8" s="46"/>
      <c r="M8" s="46"/>
      <c r="N8" s="47"/>
      <c r="O8" s="46"/>
      <c r="P8" s="46"/>
      <c r="Q8" s="46"/>
      <c r="R8" s="46"/>
      <c r="S8" s="46"/>
      <c r="T8" s="47"/>
      <c r="U8" s="46"/>
      <c r="V8" s="46"/>
      <c r="W8" s="46"/>
      <c r="X8" s="46"/>
      <c r="Y8" s="46"/>
      <c r="Z8" s="46"/>
      <c r="AA8" s="46"/>
      <c r="AB8" s="47"/>
      <c r="AC8" s="46"/>
      <c r="AD8" s="46"/>
      <c r="AE8" s="46"/>
      <c r="AF8" s="46"/>
      <c r="AG8" s="46"/>
      <c r="AH8" s="47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7"/>
      <c r="AT8" s="46"/>
      <c r="AU8" s="46"/>
      <c r="AV8" s="46"/>
      <c r="AW8" s="46"/>
      <c r="AX8" s="47"/>
      <c r="AY8" s="47"/>
      <c r="AZ8" s="46"/>
      <c r="BA8" s="46"/>
      <c r="BB8" s="46"/>
      <c r="BC8" s="46"/>
      <c r="BD8" s="47"/>
      <c r="BE8" s="103"/>
      <c r="BF8" s="46"/>
      <c r="BG8" s="46"/>
      <c r="BH8" s="46"/>
      <c r="BI8" s="46"/>
      <c r="BJ8" s="46"/>
      <c r="BK8" s="46"/>
      <c r="BL8" s="47"/>
      <c r="BM8" s="47"/>
      <c r="BN8" s="46"/>
      <c r="BO8" s="46"/>
      <c r="BP8" s="46"/>
      <c r="BQ8" s="46"/>
      <c r="BR8" s="47"/>
      <c r="BS8" s="47"/>
      <c r="BT8" s="47"/>
      <c r="BU8" s="46"/>
      <c r="BV8" s="46"/>
      <c r="BW8" s="46"/>
      <c r="BX8" s="46"/>
      <c r="BY8" s="47"/>
    </row>
    <row r="9" customFormat="false" ht="13.8" hidden="false" customHeight="false" outlineLevel="0" collapsed="false">
      <c r="A9" s="46"/>
      <c r="B9" s="104" t="s">
        <v>31</v>
      </c>
      <c r="C9" s="104" t="s">
        <v>1</v>
      </c>
      <c r="D9" s="104" t="s">
        <v>2</v>
      </c>
      <c r="E9" s="104" t="s">
        <v>3</v>
      </c>
      <c r="F9" s="105"/>
      <c r="G9" s="102"/>
      <c r="H9" s="106" t="s">
        <v>32</v>
      </c>
      <c r="I9" s="104" t="s">
        <v>1</v>
      </c>
      <c r="J9" s="104" t="s">
        <v>2</v>
      </c>
      <c r="K9" s="104" t="s">
        <v>3</v>
      </c>
      <c r="L9" s="46"/>
      <c r="M9" s="107" t="s">
        <v>33</v>
      </c>
      <c r="N9" s="104" t="s">
        <v>1</v>
      </c>
      <c r="O9" s="104" t="s">
        <v>2</v>
      </c>
      <c r="P9" s="104" t="s">
        <v>3</v>
      </c>
      <c r="Q9" s="46"/>
      <c r="R9" s="107" t="s">
        <v>34</v>
      </c>
      <c r="S9" s="104" t="s">
        <v>1</v>
      </c>
      <c r="T9" s="104" t="s">
        <v>2</v>
      </c>
      <c r="U9" s="104" t="s">
        <v>3</v>
      </c>
      <c r="V9" s="108"/>
      <c r="W9" s="46"/>
      <c r="X9" s="109" t="s">
        <v>34</v>
      </c>
      <c r="Y9" s="104" t="s">
        <v>1</v>
      </c>
      <c r="Z9" s="104" t="s">
        <v>2</v>
      </c>
      <c r="AA9" s="104" t="s">
        <v>3</v>
      </c>
      <c r="AB9" s="46"/>
      <c r="AC9" s="107" t="s">
        <v>35</v>
      </c>
      <c r="AD9" s="104" t="s">
        <v>1</v>
      </c>
      <c r="AE9" s="104" t="s">
        <v>2</v>
      </c>
      <c r="AF9" s="104" t="s">
        <v>3</v>
      </c>
      <c r="AG9" s="46"/>
      <c r="AH9" s="107" t="s">
        <v>36</v>
      </c>
      <c r="AI9" s="104" t="s">
        <v>1</v>
      </c>
      <c r="AJ9" s="104" t="s">
        <v>2</v>
      </c>
      <c r="AK9" s="104" t="s">
        <v>3</v>
      </c>
      <c r="AL9" s="46"/>
      <c r="AM9" s="46"/>
      <c r="AN9" s="110" t="s">
        <v>37</v>
      </c>
      <c r="AO9" s="104" t="s">
        <v>1</v>
      </c>
      <c r="AP9" s="104" t="s">
        <v>2</v>
      </c>
      <c r="AQ9" s="104" t="s">
        <v>9</v>
      </c>
      <c r="AR9" s="46"/>
      <c r="AS9" s="46"/>
      <c r="AT9" s="110" t="s">
        <v>38</v>
      </c>
      <c r="AU9" s="104" t="s">
        <v>1</v>
      </c>
      <c r="AV9" s="104" t="s">
        <v>2</v>
      </c>
      <c r="AW9" s="104" t="s">
        <v>9</v>
      </c>
      <c r="AX9" s="104" t="s">
        <v>39</v>
      </c>
      <c r="AY9" s="46"/>
      <c r="AZ9" s="110" t="s">
        <v>40</v>
      </c>
      <c r="BA9" s="104" t="s">
        <v>1</v>
      </c>
      <c r="BB9" s="104" t="s">
        <v>2</v>
      </c>
      <c r="BC9" s="104" t="s">
        <v>9</v>
      </c>
      <c r="BD9" s="104" t="s">
        <v>39</v>
      </c>
      <c r="BE9" s="103"/>
      <c r="BF9" s="46"/>
      <c r="BG9" s="110" t="s">
        <v>41</v>
      </c>
      <c r="BH9" s="104" t="s">
        <v>1</v>
      </c>
      <c r="BI9" s="104" t="s">
        <v>2</v>
      </c>
      <c r="BJ9" s="104" t="s">
        <v>9</v>
      </c>
      <c r="BK9" s="46"/>
      <c r="BL9" s="46"/>
      <c r="BM9" s="104" t="s">
        <v>42</v>
      </c>
      <c r="BN9" s="104" t="s">
        <v>1</v>
      </c>
      <c r="BO9" s="104" t="s">
        <v>2</v>
      </c>
      <c r="BP9" s="104" t="s">
        <v>3</v>
      </c>
      <c r="BQ9" s="111" t="s">
        <v>39</v>
      </c>
      <c r="BR9" s="46"/>
      <c r="BS9" s="46"/>
      <c r="BT9" s="104" t="s">
        <v>40</v>
      </c>
      <c r="BU9" s="104" t="s">
        <v>1</v>
      </c>
      <c r="BV9" s="104" t="s">
        <v>2</v>
      </c>
      <c r="BW9" s="104" t="s">
        <v>3</v>
      </c>
      <c r="BX9" s="111" t="s">
        <v>39</v>
      </c>
      <c r="BY9" s="46"/>
    </row>
    <row r="10" customFormat="false" ht="13.8" hidden="false" customHeight="false" outlineLevel="0" collapsed="false">
      <c r="A10" s="46"/>
      <c r="B10" s="112" t="n">
        <f aca="false">IF(ISBLANK(Liga_Cabron!$B10),"",Liga_Cabron!$B10)</f>
        <v>1</v>
      </c>
      <c r="C10" s="113" t="n">
        <f aca="false">IF(ISTEXT($B10),"",_xlfn.SWITCH(Liga_Cabron!AH10,$D$3,$D$2,$E$3,$E$2,$F$3,$F$2,$D$6,$D$5,$E$6,$E$5,$I$5,$D$2,$I$6,$D$2,$I$4,$D$2))</f>
        <v>3</v>
      </c>
      <c r="D10" s="113" t="n">
        <f aca="false">IF(ISTEXT($B10),"",_xlfn.SWITCH(Liga_Cabron!AI10,$D$3,$D$2,$E$3,$E$2,$F$3,$F$2,$D$6,$D$5,$E$6,$E$5,$I$5,$D$2,$I$6,$D$2,$I$4,$D$2))</f>
        <v>2</v>
      </c>
      <c r="E10" s="113" t="n">
        <f aca="false">IF(ISTEXT($B10),"",_xlfn.SWITCH(Liga_Cabron!AJ10,$D$3,$D$2,$E$3,$E$2,$F$3,$F$2,$D$6,$D$5,$E$6,$E$5,$I$5,$D$2,$I$6,$D$2,$I$4,$D$2))</f>
        <v>1</v>
      </c>
      <c r="F10" s="105"/>
      <c r="G10" s="102"/>
      <c r="H10" s="102"/>
      <c r="I10" s="113" t="n">
        <f aca="false">Liga_Cabron!AH10</f>
        <v>3</v>
      </c>
      <c r="J10" s="113" t="n">
        <f aca="false">Liga_Cabron!AI10</f>
        <v>1</v>
      </c>
      <c r="K10" s="113" t="n">
        <f aca="false">Liga_Cabron!AJ10</f>
        <v>0</v>
      </c>
      <c r="L10" s="46"/>
      <c r="M10" s="46"/>
      <c r="N10" s="114" t="n">
        <f aca="false">IF(ISNUMBER($B10),I10/SUM($I10:$L10),"")</f>
        <v>0.75</v>
      </c>
      <c r="O10" s="114" t="n">
        <f aca="false">IF(ISNUMBER($B10),J10/SUM($I10:$L10),"")</f>
        <v>0.25</v>
      </c>
      <c r="P10" s="114" t="n">
        <f aca="false">IF(ISNUMBER($B10),K10/SUM($I10:$L10),"")</f>
        <v>0</v>
      </c>
      <c r="Q10" s="46"/>
      <c r="R10" s="102"/>
      <c r="S10" s="113" t="n">
        <f aca="false">IF(ISNUMBER(Liga_Cabron!C10),Liga_Cabron!C10,"")</f>
        <v>4</v>
      </c>
      <c r="T10" s="113" t="n">
        <f aca="false">IF(ISNUMBER(Liga_Cabron!D10),Liga_Cabron!D10,"")</f>
        <v>3</v>
      </c>
      <c r="U10" s="113" t="n">
        <f aca="false">IF(ISNUMBER(Liga_Cabron!E10),Liga_Cabron!E10,"")</f>
        <v>2</v>
      </c>
      <c r="V10" s="108"/>
      <c r="W10" s="46"/>
      <c r="X10" s="115" t="s">
        <v>43</v>
      </c>
      <c r="Y10" s="113" t="n">
        <f aca="false">S10</f>
        <v>4</v>
      </c>
      <c r="Z10" s="113" t="n">
        <f aca="false">T10</f>
        <v>3</v>
      </c>
      <c r="AA10" s="113" t="n">
        <f aca="false">U10</f>
        <v>2</v>
      </c>
      <c r="AB10" s="46"/>
      <c r="AC10" s="102"/>
      <c r="AD10" s="113" t="n">
        <f aca="false">IF(ISNUMBER($B10),Y10/COUNTA(Y$10:Y10),"")</f>
        <v>4</v>
      </c>
      <c r="AE10" s="113" t="n">
        <f aca="false">IF(ISNUMBER($B10),Z10/COUNTA(Z$10:Z10),"")</f>
        <v>3</v>
      </c>
      <c r="AF10" s="113" t="n">
        <f aca="false">IF(ISNUMBER($B10),AA10/COUNTA(AA$10:AA10),"")</f>
        <v>2</v>
      </c>
      <c r="AG10" s="46"/>
      <c r="AH10" s="102"/>
      <c r="AI10" s="116"/>
      <c r="AJ10" s="116"/>
      <c r="AK10" s="116"/>
      <c r="AL10" s="46"/>
      <c r="AM10" s="46"/>
      <c r="AN10" s="117" t="str">
        <f aca="false">IF(ISBLANK(Liga_Cabron!$F10),"",IF(Liga_Cabron!$F11&lt;&gt;Liga_Cabron!$F10,Liga_Cabron!$F10,""))</f>
        <v/>
      </c>
      <c r="AO10" s="113" t="str">
        <f aca="false">IF(ISTEXT($AN10),"",Y10-SUM(AO9:AO$10))</f>
        <v/>
      </c>
      <c r="AP10" s="113" t="str">
        <f aca="false">IF(ISTEXT($AN10),"",Z10-SUM(AP9:AP$10))</f>
        <v/>
      </c>
      <c r="AQ10" s="113" t="str">
        <f aca="false">IF(ISTEXT($AN10),"",AA10-SUM(AQ9:AQ$10))</f>
        <v/>
      </c>
      <c r="AR10" s="46"/>
      <c r="AS10" s="46"/>
      <c r="AT10" s="117" t="str">
        <f aca="false">IF(ISBLANK(Liga_Cabron!$F10),"",IF(Liga_Cabron!$F11&lt;&gt;Liga_Cabron!$F10,Liga_Cabron!$F10,""))</f>
        <v/>
      </c>
      <c r="AU10" s="113" t="str">
        <f aca="false">IF(ISTEXT($AT10),"",(Y10 - SUM(AO9:AO$10))/COUNTIF(Liga_Cabron!$F$10:$F$304,"="&amp;$AT10))</f>
        <v/>
      </c>
      <c r="AV10" s="113" t="str">
        <f aca="false">IF(ISTEXT($AT10),"",(Z10 - SUM(AP9:AP$10))/COUNTIF(Liga_Cabron!$F$10:$F$304,"="&amp;$AT10))</f>
        <v/>
      </c>
      <c r="AW10" s="113" t="str">
        <f aca="false">IF(ISTEXT($AT10),"",(AA10 - SUM(AQ9:AQ$10))/COUNTIF(Liga_Cabron!$F$10:$F$304,"="&amp;$AT10))</f>
        <v/>
      </c>
      <c r="AX10" s="105" t="str">
        <f aca="false">IF(ISTEXT($AT10),"",COUNT($AU$10:$AU10))</f>
        <v/>
      </c>
      <c r="AY10" s="46"/>
      <c r="AZ10" s="117" t="str">
        <f aca="false">IF(ISBLANK(Liga_Cabron!$F10),"",IF(Liga_Cabron!$F11&lt;&gt;Liga_Cabron!$F10,Liga_Cabron!$F10,""))</f>
        <v/>
      </c>
      <c r="BA10" s="113" t="str">
        <f aca="false">IF(ISTEXT($AT10),"",(I10 - SUM(BH9:BH$10))/COUNTIF(Liga_Cabron!$F$10:$F$304,"="&amp;$AZ10))</f>
        <v/>
      </c>
      <c r="BB10" s="113" t="str">
        <f aca="false">IF(ISTEXT($AT10),"",(J10 - SUM(BI9:BI$10))/COUNTIF(Liga_Cabron!$F$10:$F$304,"="&amp;$AZ10))</f>
        <v/>
      </c>
      <c r="BC10" s="113" t="str">
        <f aca="false">IF(ISTEXT($AT10),"",(K10 - SUM(BJ9:BJ$10))/COUNTIF(Liga_Cabron!$F$10:$F$304,"="&amp;$AZ10))</f>
        <v/>
      </c>
      <c r="BD10" s="105" t="str">
        <f aca="false">IF(ISTEXT($AT10),"",COUNT($AU$10:$AU10))</f>
        <v/>
      </c>
      <c r="BE10" s="103"/>
      <c r="BF10" s="46"/>
      <c r="BG10" s="117" t="str">
        <f aca="false">IF(ISBLANK(Liga_Cabron!$F10),"",IF(Liga_Cabron!$F11&lt;&gt;Liga_Cabron!$F10,Liga_Cabron!$F10,""))</f>
        <v/>
      </c>
      <c r="BH10" s="113" t="str">
        <f aca="false">IF(ISTEXT($BG10),"",I10-SUM(BH9:BH$10))</f>
        <v/>
      </c>
      <c r="BI10" s="113" t="str">
        <f aca="false">IF(ISTEXT($BG10),"",J10-SUM(BI9:BI$10))</f>
        <v/>
      </c>
      <c r="BJ10" s="113" t="str">
        <f aca="false">IF(ISTEXT($BG10),"",K10-SUM(BJ9:BJ$10))</f>
        <v/>
      </c>
      <c r="BK10" s="46"/>
      <c r="BL10" s="118"/>
      <c r="BM10" s="119" t="n">
        <v>43647</v>
      </c>
      <c r="BN10" s="120" t="n">
        <v>4</v>
      </c>
      <c r="BO10" s="120" t="n">
        <v>1.5</v>
      </c>
      <c r="BP10" s="120" t="n">
        <v>2.5</v>
      </c>
      <c r="BQ10" s="119" t="n">
        <v>1</v>
      </c>
      <c r="BR10" s="118"/>
      <c r="BS10" s="118"/>
      <c r="BT10" s="119" t="n">
        <v>43647</v>
      </c>
      <c r="BU10" s="120" t="n">
        <v>3</v>
      </c>
      <c r="BV10" s="120" t="n">
        <v>0</v>
      </c>
      <c r="BW10" s="120" t="n">
        <v>0.5</v>
      </c>
      <c r="BX10" s="119" t="n">
        <v>1</v>
      </c>
      <c r="BY10" s="118"/>
    </row>
    <row r="11" customFormat="false" ht="13.8" hidden="false" customHeight="false" outlineLevel="0" collapsed="false">
      <c r="A11" s="46"/>
      <c r="B11" s="112" t="n">
        <f aca="false">IF(ISBLANK(Liga_Cabron!$B11),"",Liga_Cabron!$B11)</f>
        <v>2</v>
      </c>
      <c r="C11" s="113" t="n">
        <f aca="false">IF(ISTEXT($B11),"",_xlfn.SWITCH(Liga_Cabron!AH11,$D$3,$D$2,$E$3,$E$2,$F$3,$F$2,$D$6,$D$5,$E$6,$E$5,$I$5,$D$2,$I$6,$D$2,$I$4,$D$2))</f>
        <v>3</v>
      </c>
      <c r="D11" s="113" t="n">
        <f aca="false">IF(ISTEXT($B11),"",_xlfn.SWITCH(Liga_Cabron!AI11,$D$3,$D$2,$E$3,$E$2,$F$3,$F$2,$D$6,$D$5,$E$6,$E$5,$I$5,$D$2,$I$6,$D$2,$I$4,$D$2))</f>
        <v>1</v>
      </c>
      <c r="E11" s="113" t="n">
        <f aca="false">IF(ISTEXT($B11),"",_xlfn.SWITCH(Liga_Cabron!AJ11,$D$3,$D$2,$E$3,$E$2,$F$3,$F$2,$D$6,$D$5,$E$6,$E$5,$I$5,$D$2,$I$6,$D$2,$I$4,$D$2))</f>
        <v>2</v>
      </c>
      <c r="F11" s="105"/>
      <c r="G11" s="102"/>
      <c r="H11" s="102"/>
      <c r="I11" s="113" t="n">
        <f aca="false">IF(ISNUMBER($B11),I10+Liga_Cabron!AH11,"")</f>
        <v>6</v>
      </c>
      <c r="J11" s="113" t="n">
        <f aca="false">IF(ISNUMBER($B11),J10+Liga_Cabron!AI11,"")</f>
        <v>0</v>
      </c>
      <c r="K11" s="113" t="n">
        <f aca="false">IF(ISNUMBER($B11),K10+Liga_Cabron!AJ11,"")</f>
        <v>1</v>
      </c>
      <c r="L11" s="46"/>
      <c r="M11" s="46"/>
      <c r="N11" s="114" t="n">
        <f aca="false">IF(ISNUMBER($B11),I11/SUM($I11:$L11),"")</f>
        <v>0.857142857142857</v>
      </c>
      <c r="O11" s="114" t="n">
        <f aca="false">IF(ISNUMBER($B11),J11/SUM($I11:$L11),"")</f>
        <v>0</v>
      </c>
      <c r="P11" s="114" t="n">
        <f aca="false">IF(ISNUMBER($B11),K11/SUM($I11:$L11),"")</f>
        <v>0.142857142857143</v>
      </c>
      <c r="Q11" s="46"/>
      <c r="R11" s="102"/>
      <c r="S11" s="113" t="n">
        <f aca="false">IF(ISNUMBER(Liga_Cabron!C11),Liga_Cabron!C11,"")</f>
        <v>4</v>
      </c>
      <c r="T11" s="113" t="n">
        <f aca="false">IF(ISNUMBER(Liga_Cabron!D11),Liga_Cabron!D11,"")</f>
        <v>0</v>
      </c>
      <c r="U11" s="113" t="n">
        <f aca="false">IF(ISNUMBER(Liga_Cabron!E11),Liga_Cabron!E11,"")</f>
        <v>3</v>
      </c>
      <c r="V11" s="108"/>
      <c r="W11" s="46"/>
      <c r="X11" s="102"/>
      <c r="Y11" s="113" t="n">
        <f aca="false">IF(ISNUMBER($B11),S11+Y10,"")</f>
        <v>8</v>
      </c>
      <c r="Z11" s="113" t="n">
        <f aca="false">IF(ISNUMBER($B11),T11+Z10,"")</f>
        <v>3</v>
      </c>
      <c r="AA11" s="113" t="n">
        <f aca="false">IF(ISNUMBER($B11),U11+AA10,"")</f>
        <v>5</v>
      </c>
      <c r="AB11" s="46"/>
      <c r="AC11" s="102"/>
      <c r="AD11" s="113" t="n">
        <f aca="false">IF(ISNUMBER($B11),Y11/COUNTA(Y$10:Y11),"")</f>
        <v>4</v>
      </c>
      <c r="AE11" s="113" t="n">
        <f aca="false">IF(ISNUMBER($B11),Z11/COUNTA(Z$10:Z11),"")</f>
        <v>1.5</v>
      </c>
      <c r="AF11" s="113" t="n">
        <f aca="false">IF(ISNUMBER($B11),AA11/COUNTA(AA$10:AA11),"")</f>
        <v>2.5</v>
      </c>
      <c r="AG11" s="46"/>
      <c r="AH11" s="102"/>
      <c r="AI11" s="113" t="n">
        <f aca="false">IF(ISNUMBER($B11),SQRT(VAR(S$10:S11)),"")</f>
        <v>0</v>
      </c>
      <c r="AJ11" s="113" t="n">
        <f aca="false">IF(ISNUMBER($B11),SQRT(VAR(T$10:T11)),"")</f>
        <v>2.12132034355964</v>
      </c>
      <c r="AK11" s="113" t="n">
        <f aca="false">IF(ISNUMBER($B11),SQRT(VAR(U$10:U11)),"")</f>
        <v>0.707106781186548</v>
      </c>
      <c r="AL11" s="46"/>
      <c r="AM11" s="46"/>
      <c r="AN11" s="117" t="n">
        <f aca="false">IF(ISBLANK(Liga_Cabron!$F11),"",IF(Liga_Cabron!$F12&lt;&gt;Liga_Cabron!$F11,Liga_Cabron!$F11,""))</f>
        <v>43647</v>
      </c>
      <c r="AO11" s="113" t="n">
        <f aca="false">IF(ISTEXT($AN11),"",Y11-SUM(AO10:AO$10))</f>
        <v>8</v>
      </c>
      <c r="AP11" s="113" t="n">
        <f aca="false">IF(ISTEXT($AN11),"",Z11-SUM(AP10:AP$10))</f>
        <v>3</v>
      </c>
      <c r="AQ11" s="113" t="n">
        <f aca="false">IF(ISTEXT($AN11),"",AA11-SUM(AQ10:AQ$10))</f>
        <v>5</v>
      </c>
      <c r="AR11" s="46"/>
      <c r="AS11" s="46"/>
      <c r="AT11" s="117" t="n">
        <f aca="false">IF(ISBLANK(Liga_Cabron!$F11),"",IF(Liga_Cabron!$F12&lt;&gt;Liga_Cabron!$F11,Liga_Cabron!$F11,""))</f>
        <v>43647</v>
      </c>
      <c r="AU11" s="113" t="n">
        <f aca="false">IF(ISTEXT($AT11),"",(Y11 - SUM(AO10:AO$10))/COUNTIF(Liga_Cabron!$F$10:$F$304,"="&amp;$AT11))</f>
        <v>4</v>
      </c>
      <c r="AV11" s="113" t="n">
        <f aca="false">IF(ISTEXT($AT11),"",(Z11 - SUM(AP10:AP$10))/COUNTIF(Liga_Cabron!$F$10:$F$304,"="&amp;$AT11))</f>
        <v>1.5</v>
      </c>
      <c r="AW11" s="113" t="n">
        <f aca="false">IF(ISTEXT($AT11),"",(AA11 - SUM(AQ10:AQ$10))/COUNTIF(Liga_Cabron!$F$10:$F$304,"="&amp;$AT11))</f>
        <v>2.5</v>
      </c>
      <c r="AX11" s="105" t="n">
        <f aca="false">IF(ISTEXT($AT11),"",COUNT($AU$10:$AU11))</f>
        <v>1</v>
      </c>
      <c r="AY11" s="46"/>
      <c r="AZ11" s="117" t="n">
        <f aca="false">IF(ISBLANK(Liga_Cabron!$F11),"",IF(Liga_Cabron!$F12&lt;&gt;Liga_Cabron!$F11,Liga_Cabron!$F11,""))</f>
        <v>43647</v>
      </c>
      <c r="BA11" s="113" t="n">
        <f aca="false">IF(ISTEXT($AT11),"",(I11 - SUM(BH10:BH$10))/COUNTIF(Liga_Cabron!$F$10:$F$304,"="&amp;$AZ11))</f>
        <v>3</v>
      </c>
      <c r="BB11" s="113" t="n">
        <f aca="false">IF(ISTEXT($AT11),"",(J11 - SUM(BI10:BI$10))/COUNTIF(Liga_Cabron!$F$10:$F$304,"="&amp;$AZ11))</f>
        <v>0</v>
      </c>
      <c r="BC11" s="113" t="n">
        <f aca="false">IF(ISTEXT($AT11),"",(K11 - SUM(BJ10:BJ$10))/COUNTIF(Liga_Cabron!$F$10:$F$304,"="&amp;$AZ11))</f>
        <v>0.5</v>
      </c>
      <c r="BD11" s="105" t="n">
        <f aca="false">IF(ISTEXT($AT11),"",COUNT($AU$10:$AU11))</f>
        <v>1</v>
      </c>
      <c r="BE11" s="103"/>
      <c r="BF11" s="46"/>
      <c r="BG11" s="117" t="n">
        <f aca="false">IF(ISBLANK(Liga_Cabron!$F11),"",IF(Liga_Cabron!$F12&lt;&gt;Liga_Cabron!$F11,Liga_Cabron!$F11,""))</f>
        <v>43647</v>
      </c>
      <c r="BH11" s="113" t="n">
        <f aca="false">IF(ISTEXT($BG11),"",I11-SUM(BH10:BH$10))</f>
        <v>6</v>
      </c>
      <c r="BI11" s="113" t="n">
        <f aca="false">IF(ISTEXT($BG11),"",J11-SUM(BI10:BI$10))</f>
        <v>0</v>
      </c>
      <c r="BJ11" s="113" t="n">
        <f aca="false">IF(ISTEXT($BG11),"",K11-SUM(BJ10:BJ$10))</f>
        <v>1</v>
      </c>
      <c r="BK11" s="46"/>
      <c r="BL11" s="118"/>
      <c r="BM11" s="119" t="n">
        <v>43650</v>
      </c>
      <c r="BN11" s="120" t="n">
        <v>1</v>
      </c>
      <c r="BO11" s="120" t="n">
        <v>2</v>
      </c>
      <c r="BP11" s="120" t="n">
        <v>2.5</v>
      </c>
      <c r="BQ11" s="119" t="n">
        <v>2</v>
      </c>
      <c r="BR11" s="118"/>
      <c r="BS11" s="118"/>
      <c r="BT11" s="119" t="n">
        <v>43650</v>
      </c>
      <c r="BU11" s="120" t="n">
        <v>0.25</v>
      </c>
      <c r="BV11" s="120" t="n">
        <v>1.25</v>
      </c>
      <c r="BW11" s="120" t="n">
        <v>1.5</v>
      </c>
      <c r="BX11" s="119" t="n">
        <v>2</v>
      </c>
      <c r="BY11" s="118"/>
    </row>
    <row r="12" customFormat="false" ht="13.8" hidden="false" customHeight="false" outlineLevel="0" collapsed="false">
      <c r="A12" s="46"/>
      <c r="B12" s="112" t="n">
        <f aca="false">IF(ISBLANK(Liga_Cabron!$B12),"",Liga_Cabron!$B12)</f>
        <v>3</v>
      </c>
      <c r="C12" s="113" t="n">
        <f aca="false">IF(ISTEXT($B12),"",_xlfn.SWITCH(Liga_Cabron!AH12,$D$3,$D$2,$E$3,$E$2,$F$3,$F$2,$D$6,$D$5,$E$6,$E$5,$I$5,$D$2,$I$6,$D$2,$I$4,$D$2))</f>
        <v>2</v>
      </c>
      <c r="D12" s="113" t="n">
        <f aca="false">IF(ISTEXT($B12),"",_xlfn.SWITCH(Liga_Cabron!AI12,$D$3,$D$2,$E$3,$E$2,$F$3,$F$2,$D$6,$D$5,$E$6,$E$5,$I$5,$D$2,$I$6,$D$2,$I$4,$D$2))</f>
        <v>3</v>
      </c>
      <c r="E12" s="113" t="n">
        <f aca="false">IF(ISTEXT($B12),"",_xlfn.SWITCH(Liga_Cabron!AJ12,$D$3,$D$2,$E$3,$E$2,$F$3,$F$2,$D$6,$D$5,$E$6,$E$5,$I$5,$D$2,$I$6,$D$2,$I$4,$D$2))</f>
        <v>1</v>
      </c>
      <c r="F12" s="105"/>
      <c r="G12" s="102"/>
      <c r="H12" s="102"/>
      <c r="I12" s="113" t="n">
        <f aca="false">IF(ISNUMBER($B12),I11+Liga_Cabron!AH12,"")</f>
        <v>7</v>
      </c>
      <c r="J12" s="113" t="n">
        <f aca="false">IF(ISNUMBER($B12),J11+Liga_Cabron!AI12,"")</f>
        <v>3</v>
      </c>
      <c r="K12" s="113" t="n">
        <f aca="false">IF(ISNUMBER($B12),K11+Liga_Cabron!AJ12,"")</f>
        <v>1</v>
      </c>
      <c r="L12" s="46"/>
      <c r="M12" s="46"/>
      <c r="N12" s="114" t="n">
        <f aca="false">IF(ISNUMBER($B12),I12/SUM($I12:$L12),"")</f>
        <v>0.636363636363636</v>
      </c>
      <c r="O12" s="114" t="n">
        <f aca="false">IF(ISNUMBER($B12),J12/SUM($I12:$L12),"")</f>
        <v>0.272727272727273</v>
      </c>
      <c r="P12" s="114" t="n">
        <f aca="false">IF(ISNUMBER($B12),K12/SUM($I12:$L12),"")</f>
        <v>0.0909090909090909</v>
      </c>
      <c r="Q12" s="46"/>
      <c r="R12" s="102"/>
      <c r="S12" s="113" t="n">
        <f aca="false">IF(ISNUMBER(Liga_Cabron!C12),Liga_Cabron!C12,"")</f>
        <v>2</v>
      </c>
      <c r="T12" s="113" t="n">
        <f aca="false">IF(ISNUMBER(Liga_Cabron!D12),Liga_Cabron!D12,"")</f>
        <v>4</v>
      </c>
      <c r="U12" s="113" t="n">
        <f aca="false">IF(ISNUMBER(Liga_Cabron!E12),Liga_Cabron!E12,"")</f>
        <v>1</v>
      </c>
      <c r="V12" s="108"/>
      <c r="W12" s="46"/>
      <c r="X12" s="102"/>
      <c r="Y12" s="113" t="n">
        <f aca="false">IF(ISNUMBER($B12),S12+Y11,"")</f>
        <v>10</v>
      </c>
      <c r="Z12" s="113" t="n">
        <f aca="false">IF(ISNUMBER($B12),T12+Z11,"")</f>
        <v>7</v>
      </c>
      <c r="AA12" s="113" t="n">
        <f aca="false">IF(ISNUMBER($B12),U12+AA11,"")</f>
        <v>6</v>
      </c>
      <c r="AB12" s="46"/>
      <c r="AC12" s="102"/>
      <c r="AD12" s="113" t="n">
        <f aca="false">IF(ISNUMBER($B12),Y12/COUNTA(Y$10:Y12),"")</f>
        <v>3.33333333333333</v>
      </c>
      <c r="AE12" s="113" t="n">
        <f aca="false">IF(ISNUMBER($B12),Z12/COUNTA(Z$10:Z12),"")</f>
        <v>2.33333333333333</v>
      </c>
      <c r="AF12" s="113" t="n">
        <f aca="false">IF(ISNUMBER($B12),AA12/COUNTA(AA$10:AA12),"")</f>
        <v>2</v>
      </c>
      <c r="AG12" s="46"/>
      <c r="AH12" s="102"/>
      <c r="AI12" s="113" t="n">
        <f aca="false">IF(ISNUMBER($B12),SQRT(VAR(S$10:S12)),"")</f>
        <v>1.15470053837925</v>
      </c>
      <c r="AJ12" s="113" t="n">
        <f aca="false">IF(ISNUMBER($B12),SQRT(VAR(T$10:T12)),"")</f>
        <v>2.08166599946613</v>
      </c>
      <c r="AK12" s="113" t="n">
        <f aca="false">IF(ISNUMBER($B12),SQRT(VAR(U$10:U12)),"")</f>
        <v>1</v>
      </c>
      <c r="AL12" s="46"/>
      <c r="AM12" s="46"/>
      <c r="AN12" s="117" t="str">
        <f aca="false">IF(ISBLANK(Liga_Cabron!$F12),"",IF(Liga_Cabron!$F13&lt;&gt;Liga_Cabron!$F12,Liga_Cabron!$F12,""))</f>
        <v/>
      </c>
      <c r="AO12" s="113" t="str">
        <f aca="false">IF(ISTEXT($AN12),"",Y12-SUM(AO11:AO$10))</f>
        <v/>
      </c>
      <c r="AP12" s="113" t="str">
        <f aca="false">IF(ISTEXT($AN12),"",Z12-SUM(AP$10:AP11))</f>
        <v/>
      </c>
      <c r="AQ12" s="113" t="str">
        <f aca="false">IF(ISTEXT($AN12),"",AA12-SUM(AQ$10:AQ11))</f>
        <v/>
      </c>
      <c r="AR12" s="46"/>
      <c r="AS12" s="46"/>
      <c r="AT12" s="117" t="str">
        <f aca="false">IF(ISBLANK(Liga_Cabron!$F12),"",IF(Liga_Cabron!$F13&lt;&gt;Liga_Cabron!$F12,Liga_Cabron!$F12,""))</f>
        <v/>
      </c>
      <c r="AU12" s="113" t="str">
        <f aca="false">IF(ISTEXT($AT12),"",(Y12 - SUM(AO$10:AO11))/COUNTIF(Liga_Cabron!$F$10:$F$304,"="&amp;$AT12))</f>
        <v/>
      </c>
      <c r="AV12" s="113" t="str">
        <f aca="false">IF(ISTEXT($AT12),"",(Z12 - SUM(AP$10:AP11))/COUNTIF(Liga_Cabron!$F$10:$F$304,"="&amp;$AT12))</f>
        <v/>
      </c>
      <c r="AW12" s="113" t="str">
        <f aca="false">IF(ISTEXT($AT12),"",(AA12 - SUM(AQ$10:AQ11))/COUNTIF(Liga_Cabron!$F$10:$F$304,"="&amp;$AT12))</f>
        <v/>
      </c>
      <c r="AX12" s="105" t="str">
        <f aca="false">IF(ISTEXT($AT12),"",COUNT($AU$10:$AU12))</f>
        <v/>
      </c>
      <c r="AY12" s="46"/>
      <c r="AZ12" s="117" t="str">
        <f aca="false">IF(ISBLANK(Liga_Cabron!$F12),"",IF(Liga_Cabron!$F13&lt;&gt;Liga_Cabron!$F12,Liga_Cabron!$F12,""))</f>
        <v/>
      </c>
      <c r="BA12" s="113" t="str">
        <f aca="false">IF(ISTEXT($AT12),"",(I12 - SUM(BH11:BH$10))/COUNTIF(Liga_Cabron!$F$10:$F$304,"="&amp;$AZ12))</f>
        <v/>
      </c>
      <c r="BB12" s="113" t="str">
        <f aca="false">IF(ISTEXT($AT12),"",(J12 - SUM(BI11:BI$10))/COUNTIF(Liga_Cabron!$F$10:$F$304,"="&amp;$AZ12))</f>
        <v/>
      </c>
      <c r="BC12" s="113" t="str">
        <f aca="false">IF(ISTEXT($AT12),"",(K12 - SUM(BJ11:BJ$10))/COUNTIF(Liga_Cabron!$F$10:$F$304,"="&amp;$AZ12))</f>
        <v/>
      </c>
      <c r="BD12" s="105" t="str">
        <f aca="false">IF(ISTEXT($AT12),"",COUNT($AU$10:$AU12))</f>
        <v/>
      </c>
      <c r="BE12" s="103"/>
      <c r="BF12" s="46"/>
      <c r="BG12" s="117" t="str">
        <f aca="false">IF(ISBLANK(Liga_Cabron!$F12),"",IF(Liga_Cabron!$F13&lt;&gt;Liga_Cabron!$F12,Liga_Cabron!$F12,""))</f>
        <v/>
      </c>
      <c r="BH12" s="113" t="str">
        <f aca="false">IF(ISTEXT($BG12),"",I12-SUM(BH$10:BH11))</f>
        <v/>
      </c>
      <c r="BI12" s="113" t="str">
        <f aca="false">IF(ISTEXT($BG12),"",J12-SUM(BI$10:BI11))</f>
        <v/>
      </c>
      <c r="BJ12" s="113" t="str">
        <f aca="false">IF(ISTEXT($BG12),"",K12-SUM(BJ$10:BJ11))</f>
        <v/>
      </c>
      <c r="BK12" s="46"/>
      <c r="BL12" s="118"/>
      <c r="BM12" s="119"/>
      <c r="BN12" s="120"/>
      <c r="BO12" s="120"/>
      <c r="BP12" s="120"/>
      <c r="BQ12" s="119"/>
      <c r="BR12" s="118"/>
      <c r="BS12" s="118"/>
      <c r="BT12" s="119"/>
      <c r="BU12" s="120"/>
      <c r="BV12" s="120"/>
      <c r="BW12" s="120"/>
      <c r="BX12" s="119"/>
      <c r="BY12" s="118"/>
    </row>
    <row r="13" customFormat="false" ht="13.8" hidden="false" customHeight="false" outlineLevel="0" collapsed="false">
      <c r="A13" s="46"/>
      <c r="B13" s="112" t="n">
        <f aca="false">IF(ISBLANK(Liga_Cabron!$B13),"",Liga_Cabron!$B13)</f>
        <v>4</v>
      </c>
      <c r="C13" s="113" t="n">
        <f aca="false">IF(ISTEXT($B13),"",_xlfn.SWITCH(Liga_Cabron!AH13,$D$3,$D$2,$E$3,$E$2,$F$3,$F$2,$D$6,$D$5,$E$6,$E$5,$I$5,$D$2,$I$6,$D$2,$I$4,$D$2))</f>
        <v>1</v>
      </c>
      <c r="D13" s="113" t="n">
        <f aca="false">IF(ISTEXT($B13),"",_xlfn.SWITCH(Liga_Cabron!AI13,$D$3,$D$2,$E$3,$E$2,$F$3,$F$2,$D$6,$D$5,$E$6,$E$5,$I$5,$D$2,$I$6,$D$2,$I$4,$D$2))</f>
        <v>1</v>
      </c>
      <c r="E13" s="113" t="n">
        <f aca="false">IF(ISTEXT($B13),"",_xlfn.SWITCH(Liga_Cabron!AJ13,$D$3,$D$2,$E$3,$E$2,$F$3,$F$2,$D$6,$D$5,$E$6,$E$5,$I$5,$D$2,$I$6,$D$2,$I$4,$D$2))</f>
        <v>3</v>
      </c>
      <c r="F13" s="105"/>
      <c r="G13" s="102"/>
      <c r="H13" s="102"/>
      <c r="I13" s="113" t="n">
        <f aca="false">IF(ISNUMBER($B13),I12+Liga_Cabron!AH13,"")</f>
        <v>6.5</v>
      </c>
      <c r="J13" s="113" t="n">
        <f aca="false">IF(ISNUMBER($B13),J12+Liga_Cabron!AI13,"")</f>
        <v>2.5</v>
      </c>
      <c r="K13" s="113" t="n">
        <f aca="false">IF(ISNUMBER($B13),K12+Liga_Cabron!AJ13,"")</f>
        <v>4</v>
      </c>
      <c r="L13" s="118"/>
      <c r="M13" s="118"/>
      <c r="N13" s="114" t="n">
        <f aca="false">IF(ISNUMBER($B13),I13/SUM($I13:$L13),"")</f>
        <v>0.5</v>
      </c>
      <c r="O13" s="114" t="n">
        <f aca="false">IF(ISNUMBER($B13),J13/SUM($I13:$L13),"")</f>
        <v>0.192307692307692</v>
      </c>
      <c r="P13" s="114" t="n">
        <f aca="false">IF(ISNUMBER($B13),K13/SUM($I13:$L13),"")</f>
        <v>0.307692307692308</v>
      </c>
      <c r="Q13" s="46"/>
      <c r="R13" s="102"/>
      <c r="S13" s="113" t="n">
        <f aca="false">IF(ISNUMBER(Liga_Cabron!C13),Liga_Cabron!C13,"")</f>
        <v>0</v>
      </c>
      <c r="T13" s="113" t="n">
        <f aca="false">IF(ISNUMBER(Liga_Cabron!D13),Liga_Cabron!D13,"")</f>
        <v>0</v>
      </c>
      <c r="U13" s="113" t="n">
        <f aca="false">IF(ISNUMBER(Liga_Cabron!E13),Liga_Cabron!E13,"")</f>
        <v>4</v>
      </c>
      <c r="V13" s="108"/>
      <c r="W13" s="46"/>
      <c r="X13" s="102"/>
      <c r="Y13" s="113" t="n">
        <f aca="false">IF(ISNUMBER($B13),S13+Y12,"")</f>
        <v>10</v>
      </c>
      <c r="Z13" s="113" t="n">
        <f aca="false">IF(ISNUMBER($B13),T13+Z12,"")</f>
        <v>7</v>
      </c>
      <c r="AA13" s="113" t="n">
        <f aca="false">IF(ISNUMBER($B13),U13+AA12,"")</f>
        <v>10</v>
      </c>
      <c r="AB13" s="118"/>
      <c r="AC13" s="102"/>
      <c r="AD13" s="113" t="n">
        <f aca="false">IF(ISNUMBER($B13),Y13/COUNTA(Y$10:Y13),"")</f>
        <v>2.5</v>
      </c>
      <c r="AE13" s="113" t="n">
        <f aca="false">IF(ISNUMBER($B13),Z13/COUNTA(Z$10:Z13),"")</f>
        <v>1.75</v>
      </c>
      <c r="AF13" s="113" t="n">
        <f aca="false">IF(ISNUMBER($B13),AA13/COUNTA(AA$10:AA13),"")</f>
        <v>2.5</v>
      </c>
      <c r="AG13" s="118"/>
      <c r="AH13" s="102"/>
      <c r="AI13" s="113" t="n">
        <f aca="false">IF(ISNUMBER($B13),SQRT(VAR(S$10:S13)),"")</f>
        <v>1.91485421551268</v>
      </c>
      <c r="AJ13" s="113" t="n">
        <f aca="false">IF(ISNUMBER($B13),SQRT(VAR(T$10:T13)),"")</f>
        <v>2.06155281280883</v>
      </c>
      <c r="AK13" s="113" t="n">
        <f aca="false">IF(ISNUMBER($B13),SQRT(VAR(U$10:U13)),"")</f>
        <v>1.29099444873581</v>
      </c>
      <c r="AL13" s="118"/>
      <c r="AM13" s="118"/>
      <c r="AN13" s="117" t="n">
        <f aca="false">IF(ISBLANK(Liga_Cabron!$F13),"",IF(Liga_Cabron!$F14&lt;&gt;Liga_Cabron!$F13,Liga_Cabron!$F13,""))</f>
        <v>43650</v>
      </c>
      <c r="AO13" s="113" t="n">
        <f aca="false">IF(ISTEXT($AN13),"",Y13-SUM(AO12:AO$10))</f>
        <v>2</v>
      </c>
      <c r="AP13" s="113" t="n">
        <f aca="false">IF(ISTEXT($AN13),"",Z13-SUM(AP$10:AP12))</f>
        <v>4</v>
      </c>
      <c r="AQ13" s="113" t="n">
        <f aca="false">IF(ISTEXT($AN13),"",AA13-SUM(AQ$10:AQ12))</f>
        <v>5</v>
      </c>
      <c r="AR13" s="118"/>
      <c r="AS13" s="118"/>
      <c r="AT13" s="117" t="n">
        <f aca="false">IF(ISBLANK(Liga_Cabron!$F13),"",IF(Liga_Cabron!$F14&lt;&gt;Liga_Cabron!$F13,Liga_Cabron!$F13,""))</f>
        <v>43650</v>
      </c>
      <c r="AU13" s="113" t="n">
        <f aca="false">IF(ISTEXT($AT13),"",(Y13 - SUM(AO$10:AO12))/COUNTIF(Liga_Cabron!$F$10:$F$304,"="&amp;$AT13))</f>
        <v>1</v>
      </c>
      <c r="AV13" s="113" t="n">
        <f aca="false">IF(ISTEXT($AT13),"",(Z13 - SUM(AP$10:AP12))/COUNTIF(Liga_Cabron!$F$10:$F$304,"="&amp;$AT13))</f>
        <v>2</v>
      </c>
      <c r="AW13" s="113" t="n">
        <f aca="false">IF(ISTEXT($AT13),"",(AA13 - SUM(AQ$10:AQ12))/COUNTIF(Liga_Cabron!$F$10:$F$304,"="&amp;$AT13))</f>
        <v>2.5</v>
      </c>
      <c r="AX13" s="105" t="n">
        <f aca="false">IF(ISTEXT($AT13),"",COUNT($AU$10:$AU13))</f>
        <v>2</v>
      </c>
      <c r="AY13" s="118"/>
      <c r="AZ13" s="117" t="n">
        <f aca="false">IF(ISBLANK(Liga_Cabron!$F13),"",IF(Liga_Cabron!$F14&lt;&gt;Liga_Cabron!$F13,Liga_Cabron!$F13,""))</f>
        <v>43650</v>
      </c>
      <c r="BA13" s="113" t="n">
        <f aca="false">IF(ISTEXT($AT13),"",(I13 - SUM(BH12:BH$10))/COUNTIF(Liga_Cabron!$F$10:$F$304,"="&amp;$AZ13))</f>
        <v>0.25</v>
      </c>
      <c r="BB13" s="113" t="n">
        <f aca="false">IF(ISTEXT($AT13),"",(J13 - SUM(BI12:BI$10))/COUNTIF(Liga_Cabron!$F$10:$F$304,"="&amp;$AZ13))</f>
        <v>1.25</v>
      </c>
      <c r="BC13" s="113" t="n">
        <f aca="false">IF(ISTEXT($AT13),"",(K13 - SUM(BJ12:BJ$10))/COUNTIF(Liga_Cabron!$F$10:$F$304,"="&amp;$AZ13))</f>
        <v>1.5</v>
      </c>
      <c r="BD13" s="105" t="n">
        <f aca="false">IF(ISTEXT($AT13),"",COUNT($AU$10:$AU13))</f>
        <v>2</v>
      </c>
      <c r="BE13" s="103"/>
      <c r="BF13" s="118"/>
      <c r="BG13" s="117" t="n">
        <f aca="false">IF(ISBLANK(Liga_Cabron!$F13),"",IF(Liga_Cabron!$F14&lt;&gt;Liga_Cabron!$F13,Liga_Cabron!$F13,""))</f>
        <v>43650</v>
      </c>
      <c r="BH13" s="113" t="n">
        <f aca="false">IF(ISTEXT($BG13),"",I13-SUM(BH$10:BH12))</f>
        <v>0.5</v>
      </c>
      <c r="BI13" s="113" t="n">
        <f aca="false">IF(ISTEXT($BG13),"",J13-SUM(BI$10:BI12))</f>
        <v>2.5</v>
      </c>
      <c r="BJ13" s="113" t="n">
        <f aca="false">IF(ISTEXT($BG13),"",K13-SUM(BJ$10:BJ12))</f>
        <v>3</v>
      </c>
      <c r="BK13" s="118"/>
      <c r="BL13" s="118"/>
      <c r="BM13" s="119"/>
      <c r="BN13" s="120"/>
      <c r="BO13" s="120"/>
      <c r="BP13" s="120"/>
      <c r="BQ13" s="119"/>
      <c r="BR13" s="118"/>
      <c r="BS13" s="118"/>
      <c r="BT13" s="119"/>
      <c r="BU13" s="120"/>
      <c r="BV13" s="120"/>
      <c r="BW13" s="120"/>
      <c r="BX13" s="119"/>
      <c r="BY13" s="118"/>
    </row>
    <row r="14" customFormat="false" ht="13.8" hidden="false" customHeight="false" outlineLevel="0" collapsed="false">
      <c r="A14" s="46"/>
      <c r="B14" s="112" t="str">
        <f aca="false">IF(ISBLANK(Liga_Cabron!$B14),"",Liga_Cabron!$B14)</f>
        <v/>
      </c>
      <c r="C14" s="113" t="str">
        <f aca="false">IF(ISTEXT($B14),"",_xlfn.SWITCH(Liga_Cabron!AH14,$D$3,$D$2,$E$3,$E$2,$F$3,$F$2,$D$6,$D$5,$E$6,$E$5,$I$5,$D$2,$I$6,$D$2,$I$4,$D$2))</f>
        <v/>
      </c>
      <c r="D14" s="113" t="str">
        <f aca="false">IF(ISTEXT($B14),"",_xlfn.SWITCH(Liga_Cabron!AI14,$D$3,$D$2,$E$3,$E$2,$F$3,$F$2,$D$6,$D$5,$E$6,$E$5,$I$5,$D$2,$I$6,$D$2,$I$4,$D$2))</f>
        <v/>
      </c>
      <c r="E14" s="113" t="str">
        <f aca="false">IF(ISTEXT($B14),"",_xlfn.SWITCH(Liga_Cabron!AJ14,$D$3,$D$2,$E$3,$E$2,$F$3,$F$2,$D$6,$D$5,$E$6,$E$5,$I$5,$D$2,$I$6,$D$2,$I$4,$D$2))</f>
        <v/>
      </c>
      <c r="F14" s="105"/>
      <c r="G14" s="102"/>
      <c r="H14" s="102"/>
      <c r="I14" s="113" t="str">
        <f aca="false">IF(ISNUMBER($B14),I13+Liga_Cabron!AH14,"")</f>
        <v/>
      </c>
      <c r="J14" s="113" t="str">
        <f aca="false">IF(ISNUMBER($B14),J13+Liga_Cabron!AI14,"")</f>
        <v/>
      </c>
      <c r="K14" s="113" t="str">
        <f aca="false">IF(ISNUMBER($B14),K13+Liga_Cabron!AJ14,"")</f>
        <v/>
      </c>
      <c r="L14" s="118"/>
      <c r="M14" s="118"/>
      <c r="N14" s="114" t="str">
        <f aca="false">IF(ISNUMBER($B14),I14/SUM($I14:$L14),"")</f>
        <v/>
      </c>
      <c r="O14" s="114" t="str">
        <f aca="false">IF(ISNUMBER($B14),J14/SUM($I14:$L14),"")</f>
        <v/>
      </c>
      <c r="P14" s="114" t="str">
        <f aca="false">IF(ISNUMBER($B14),K14/SUM($I14:$L14),"")</f>
        <v/>
      </c>
      <c r="Q14" s="46"/>
      <c r="R14" s="102"/>
      <c r="S14" s="113" t="str">
        <f aca="false">IF(ISNUMBER(Liga_Cabron!C14),Liga_Cabron!C14,"")</f>
        <v/>
      </c>
      <c r="T14" s="113" t="str">
        <f aca="false">IF(ISNUMBER(Liga_Cabron!D14),Liga_Cabron!D14,"")</f>
        <v/>
      </c>
      <c r="U14" s="113" t="str">
        <f aca="false">IF(ISNUMBER(Liga_Cabron!E14),Liga_Cabron!E14,"")</f>
        <v/>
      </c>
      <c r="V14" s="108"/>
      <c r="W14" s="46"/>
      <c r="X14" s="102"/>
      <c r="Y14" s="113" t="str">
        <f aca="false">IF(ISNUMBER($B14),S14+Y13,"")</f>
        <v/>
      </c>
      <c r="Z14" s="113" t="str">
        <f aca="false">IF(ISNUMBER($B14),T14+Z13,"")</f>
        <v/>
      </c>
      <c r="AA14" s="113" t="str">
        <f aca="false">IF(ISNUMBER($B14),U14+AA13,"")</f>
        <v/>
      </c>
      <c r="AB14" s="118"/>
      <c r="AC14" s="102"/>
      <c r="AD14" s="113" t="str">
        <f aca="false">IF(ISNUMBER($B14),Y14/COUNTA(Y$10:Y14),"")</f>
        <v/>
      </c>
      <c r="AE14" s="113" t="str">
        <f aca="false">IF(ISNUMBER($B14),Z14/COUNTA(Z$10:Z14),"")</f>
        <v/>
      </c>
      <c r="AF14" s="113" t="str">
        <f aca="false">IF(ISNUMBER($B14),AA14/COUNTA(AA$10:AA14),"")</f>
        <v/>
      </c>
      <c r="AG14" s="118"/>
      <c r="AH14" s="102"/>
      <c r="AI14" s="113" t="str">
        <f aca="false">IF(ISNUMBER($B14),SQRT(VAR(S$10:S14)),"")</f>
        <v/>
      </c>
      <c r="AJ14" s="113" t="str">
        <f aca="false">IF(ISNUMBER($B14),SQRT(VAR(T$10:T14)),"")</f>
        <v/>
      </c>
      <c r="AK14" s="113" t="str">
        <f aca="false">IF(ISNUMBER($B14),SQRT(VAR(U$10:U14)),"")</f>
        <v/>
      </c>
      <c r="AL14" s="118"/>
      <c r="AM14" s="118"/>
      <c r="AN14" s="117" t="str">
        <f aca="false">IF(ISBLANK(Liga_Cabron!$F14),"",IF(Liga_Cabron!$F15&lt;&gt;Liga_Cabron!$F14,Liga_Cabron!$F14,""))</f>
        <v/>
      </c>
      <c r="AO14" s="113" t="str">
        <f aca="false">IF(ISTEXT($AN14),"",Y14-SUM(AO13:AO$10))</f>
        <v/>
      </c>
      <c r="AP14" s="113" t="str">
        <f aca="false">IF(ISTEXT($AN14),"",Z14-SUM(AP$10:AP13))</f>
        <v/>
      </c>
      <c r="AQ14" s="113" t="str">
        <f aca="false">IF(ISTEXT($AN14),"",AA14-SUM(AQ$10:AQ13))</f>
        <v/>
      </c>
      <c r="AR14" s="118"/>
      <c r="AS14" s="118"/>
      <c r="AT14" s="117" t="str">
        <f aca="false">IF(ISBLANK(Liga_Cabron!$F14),"",IF(Liga_Cabron!$F15&lt;&gt;Liga_Cabron!$F14,Liga_Cabron!$F14,""))</f>
        <v/>
      </c>
      <c r="AU14" s="113" t="str">
        <f aca="false">IF(ISTEXT($AT14),"",(Y14 - SUM(AO$10:AO13))/COUNTIF(Liga_Cabron!$F$10:$F$304,"="&amp;$AT14))</f>
        <v/>
      </c>
      <c r="AV14" s="113" t="str">
        <f aca="false">IF(ISTEXT($AT14),"",(Z14 - SUM(AP$10:AP13))/COUNTIF(Liga_Cabron!$F$10:$F$304,"="&amp;$AT14))</f>
        <v/>
      </c>
      <c r="AW14" s="113" t="str">
        <f aca="false">IF(ISTEXT($AT14),"",(AA14 - SUM(AQ$10:AQ13))/COUNTIF(Liga_Cabron!$F$10:$F$304,"="&amp;$AT14))</f>
        <v/>
      </c>
      <c r="AX14" s="105" t="str">
        <f aca="false">IF(ISTEXT($AT14),"",COUNT($AU$10:$AU14))</f>
        <v/>
      </c>
      <c r="AY14" s="118"/>
      <c r="AZ14" s="117" t="str">
        <f aca="false">IF(ISBLANK(Liga_Cabron!$F14),"",IF(Liga_Cabron!$F15&lt;&gt;Liga_Cabron!$F14,Liga_Cabron!$F14,""))</f>
        <v/>
      </c>
      <c r="BA14" s="113" t="str">
        <f aca="false">IF(ISTEXT($AT14),"",(I14 - SUM(BH13:BH$10))/COUNTIF(Liga_Cabron!$F$10:$F$304,"="&amp;$AZ14))</f>
        <v/>
      </c>
      <c r="BB14" s="113" t="str">
        <f aca="false">IF(ISTEXT($AT14),"",(J14 - SUM(BI13:BI$10))/COUNTIF(Liga_Cabron!$F$10:$F$304,"="&amp;$AZ14))</f>
        <v/>
      </c>
      <c r="BC14" s="113" t="str">
        <f aca="false">IF(ISTEXT($AT14),"",(K14 - SUM(BJ13:BJ$10))/COUNTIF(Liga_Cabron!$F$10:$F$304,"="&amp;$AZ14))</f>
        <v/>
      </c>
      <c r="BD14" s="105" t="str">
        <f aca="false">IF(ISTEXT($AT14),"",COUNT($AU$10:$AU14))</f>
        <v/>
      </c>
      <c r="BE14" s="103"/>
      <c r="BF14" s="118"/>
      <c r="BG14" s="117" t="str">
        <f aca="false">IF(ISBLANK(Liga_Cabron!$F14),"",IF(Liga_Cabron!$F15&lt;&gt;Liga_Cabron!$F14,Liga_Cabron!$F14,""))</f>
        <v/>
      </c>
      <c r="BH14" s="113" t="str">
        <f aca="false">IF(ISTEXT($BG14),"",I14-SUM(BH$10:BH13))</f>
        <v/>
      </c>
      <c r="BI14" s="113" t="str">
        <f aca="false">IF(ISTEXT($BG14),"",J14-SUM(BI$10:BI13))</f>
        <v/>
      </c>
      <c r="BJ14" s="113" t="str">
        <f aca="false">IF(ISTEXT($BG14),"",K14-SUM(BJ$10:BJ13))</f>
        <v/>
      </c>
      <c r="BK14" s="118"/>
      <c r="BL14" s="118"/>
      <c r="BM14" s="119"/>
      <c r="BN14" s="120"/>
      <c r="BO14" s="120"/>
      <c r="BP14" s="120"/>
      <c r="BQ14" s="119"/>
      <c r="BR14" s="118"/>
      <c r="BS14" s="118"/>
      <c r="BT14" s="119"/>
      <c r="BU14" s="120"/>
      <c r="BV14" s="120"/>
      <c r="BW14" s="120"/>
      <c r="BX14" s="119"/>
      <c r="BY14" s="118"/>
    </row>
    <row r="15" customFormat="false" ht="13.8" hidden="false" customHeight="false" outlineLevel="0" collapsed="false">
      <c r="A15" s="46"/>
      <c r="B15" s="112" t="str">
        <f aca="false">IF(ISBLANK(Liga_Cabron!$B15),"",Liga_Cabron!$B15)</f>
        <v/>
      </c>
      <c r="C15" s="113" t="str">
        <f aca="false">IF(ISTEXT($B15),"",_xlfn.SWITCH(Liga_Cabron!AH15,$D$3,$D$2,$E$3,$E$2,$F$3,$F$2,$D$6,$D$5,$E$6,$E$5,$I$5,$D$2,$I$6,$D$2,$I$4,$D$2))</f>
        <v/>
      </c>
      <c r="D15" s="113" t="str">
        <f aca="false">IF(ISTEXT($B15),"",_xlfn.SWITCH(Liga_Cabron!AI15,$D$3,$D$2,$E$3,$E$2,$F$3,$F$2,$D$6,$D$5,$E$6,$E$5,$I$5,$D$2,$I$6,$D$2,$I$4,$D$2))</f>
        <v/>
      </c>
      <c r="E15" s="113" t="str">
        <f aca="false">IF(ISTEXT($B15),"",_xlfn.SWITCH(Liga_Cabron!AJ15,$D$3,$D$2,$E$3,$E$2,$F$3,$F$2,$D$6,$D$5,$E$6,$E$5,$I$5,$D$2,$I$6,$D$2,$I$4,$D$2))</f>
        <v/>
      </c>
      <c r="F15" s="105"/>
      <c r="G15" s="102"/>
      <c r="H15" s="102"/>
      <c r="I15" s="113" t="str">
        <f aca="false">IF(ISNUMBER($B15),I14+Liga_Cabron!AH15,"")</f>
        <v/>
      </c>
      <c r="J15" s="113" t="str">
        <f aca="false">IF(ISNUMBER($B15),J14+Liga_Cabron!AI15,"")</f>
        <v/>
      </c>
      <c r="K15" s="113" t="str">
        <f aca="false">IF(ISNUMBER($B15),K14+Liga_Cabron!AJ15,"")</f>
        <v/>
      </c>
      <c r="L15" s="118"/>
      <c r="M15" s="118"/>
      <c r="N15" s="114" t="str">
        <f aca="false">IF(ISNUMBER($B15),I15/SUM($I15:$L15),"")</f>
        <v/>
      </c>
      <c r="O15" s="114" t="str">
        <f aca="false">IF(ISNUMBER($B15),J15/SUM($I15:$L15),"")</f>
        <v/>
      </c>
      <c r="P15" s="114" t="str">
        <f aca="false">IF(ISNUMBER($B15),K15/SUM($I15:$L15),"")</f>
        <v/>
      </c>
      <c r="Q15" s="46"/>
      <c r="R15" s="102"/>
      <c r="S15" s="113" t="str">
        <f aca="false">IF(ISNUMBER(Liga_Cabron!C15),Liga_Cabron!C15,"")</f>
        <v/>
      </c>
      <c r="T15" s="113" t="str">
        <f aca="false">IF(ISNUMBER(Liga_Cabron!D15),Liga_Cabron!D15,"")</f>
        <v/>
      </c>
      <c r="U15" s="113" t="str">
        <f aca="false">IF(ISNUMBER(Liga_Cabron!E15),Liga_Cabron!E15,"")</f>
        <v/>
      </c>
      <c r="V15" s="108"/>
      <c r="W15" s="46"/>
      <c r="X15" s="102"/>
      <c r="Y15" s="113" t="str">
        <f aca="false">IF(ISNUMBER($B15),S15+Y14,"")</f>
        <v/>
      </c>
      <c r="Z15" s="113" t="str">
        <f aca="false">IF(ISNUMBER($B15),T15+Z14,"")</f>
        <v/>
      </c>
      <c r="AA15" s="113" t="str">
        <f aca="false">IF(ISNUMBER($B15),U15+AA14,"")</f>
        <v/>
      </c>
      <c r="AB15" s="118"/>
      <c r="AC15" s="121"/>
      <c r="AD15" s="113" t="str">
        <f aca="false">IF(ISNUMBER($B15),Y15/COUNTA(Y$10:Y15),"")</f>
        <v/>
      </c>
      <c r="AE15" s="113" t="str">
        <f aca="false">IF(ISNUMBER($B15),Z15/COUNTA(Z$10:Z15),"")</f>
        <v/>
      </c>
      <c r="AF15" s="113" t="str">
        <f aca="false">IF(ISNUMBER($B15),AA15/COUNTA(AA$10:AA15),"")</f>
        <v/>
      </c>
      <c r="AG15" s="118"/>
      <c r="AH15" s="121"/>
      <c r="AI15" s="113" t="str">
        <f aca="false">IF(ISNUMBER($B15),SQRT(VAR(S$10:S15)),"")</f>
        <v/>
      </c>
      <c r="AJ15" s="113" t="str">
        <f aca="false">IF(ISNUMBER($B15),SQRT(VAR(T$10:T15)),"")</f>
        <v/>
      </c>
      <c r="AK15" s="113" t="str">
        <f aca="false">IF(ISNUMBER($B15),SQRT(VAR(U$10:U15)),"")</f>
        <v/>
      </c>
      <c r="AL15" s="118"/>
      <c r="AM15" s="118"/>
      <c r="AN15" s="117" t="str">
        <f aca="false">IF(ISBLANK(Liga_Cabron!$F15),"",IF(Liga_Cabron!$F16&lt;&gt;Liga_Cabron!$F15,Liga_Cabron!$F15,""))</f>
        <v/>
      </c>
      <c r="AO15" s="113" t="str">
        <f aca="false">IF(ISTEXT($AN15),"",Y15-SUM(AO14:AO$10))</f>
        <v/>
      </c>
      <c r="AP15" s="113" t="str">
        <f aca="false">IF(ISTEXT($AN15),"",Z15-SUM(AP$10:AP14))</f>
        <v/>
      </c>
      <c r="AQ15" s="113" t="str">
        <f aca="false">IF(ISTEXT($AN15),"",AA15-SUM(AQ$10:AQ14))</f>
        <v/>
      </c>
      <c r="AR15" s="118"/>
      <c r="AS15" s="118"/>
      <c r="AT15" s="117" t="str">
        <f aca="false">IF(ISBLANK(Liga_Cabron!$F15),"",IF(Liga_Cabron!$F16&lt;&gt;Liga_Cabron!$F15,Liga_Cabron!$F15,""))</f>
        <v/>
      </c>
      <c r="AU15" s="113" t="str">
        <f aca="false">IF(ISTEXT($AT15),"",(Y15 - SUM(AO$10:AO14))/COUNTIF(Liga_Cabron!$F$10:$F$304,"="&amp;$AT15))</f>
        <v/>
      </c>
      <c r="AV15" s="113" t="str">
        <f aca="false">IF(ISTEXT($AT15),"",(Z15 - SUM(AP$10:AP14))/COUNTIF(Liga_Cabron!$F$10:$F$304,"="&amp;$AT15))</f>
        <v/>
      </c>
      <c r="AW15" s="113" t="str">
        <f aca="false">IF(ISTEXT($AT15),"",(AA15 - SUM(AQ$10:AQ14))/COUNTIF(Liga_Cabron!$F$10:$F$304,"="&amp;$AT15))</f>
        <v/>
      </c>
      <c r="AX15" s="105" t="str">
        <f aca="false">IF(ISTEXT($AT15),"",COUNT($AU$10:$AU15))</f>
        <v/>
      </c>
      <c r="AY15" s="118"/>
      <c r="AZ15" s="117" t="str">
        <f aca="false">IF(ISBLANK(Liga_Cabron!$F15),"",IF(Liga_Cabron!$F16&lt;&gt;Liga_Cabron!$F15,Liga_Cabron!$F15,""))</f>
        <v/>
      </c>
      <c r="BA15" s="113" t="str">
        <f aca="false">IF(ISTEXT($AT15),"",(I15 - SUM(BH14:BH$10))/COUNTIF(Liga_Cabron!$F$10:$F$304,"="&amp;$AZ15))</f>
        <v/>
      </c>
      <c r="BB15" s="113" t="str">
        <f aca="false">IF(ISTEXT($AT15),"",(J15 - SUM(BI14:BI$10))/COUNTIF(Liga_Cabron!$F$10:$F$304,"="&amp;$AZ15))</f>
        <v/>
      </c>
      <c r="BC15" s="113" t="str">
        <f aca="false">IF(ISTEXT($AT15),"",(K15 - SUM(BJ14:BJ$10))/COUNTIF(Liga_Cabron!$F$10:$F$304,"="&amp;$AZ15))</f>
        <v/>
      </c>
      <c r="BD15" s="105" t="str">
        <f aca="false">IF(ISTEXT($AT15),"",COUNT($AU$10:$AU15))</f>
        <v/>
      </c>
      <c r="BE15" s="103"/>
      <c r="BF15" s="118"/>
      <c r="BG15" s="117" t="str">
        <f aca="false">IF(ISBLANK(Liga_Cabron!$F15),"",IF(Liga_Cabron!$F16&lt;&gt;Liga_Cabron!$F15,Liga_Cabron!$F15,""))</f>
        <v/>
      </c>
      <c r="BH15" s="113" t="str">
        <f aca="false">IF(ISTEXT($BG15),"",I15-SUM(BH$10:BH14))</f>
        <v/>
      </c>
      <c r="BI15" s="113" t="str">
        <f aca="false">IF(ISTEXT($BG15),"",J15-SUM(BI$10:BI14))</f>
        <v/>
      </c>
      <c r="BJ15" s="113" t="str">
        <f aca="false">IF(ISTEXT($BG15),"",K15-SUM(BJ$10:BJ14))</f>
        <v/>
      </c>
      <c r="BK15" s="118"/>
      <c r="BL15" s="118"/>
      <c r="BM15" s="119"/>
      <c r="BN15" s="120"/>
      <c r="BO15" s="120"/>
      <c r="BP15" s="120"/>
      <c r="BQ15" s="119"/>
      <c r="BR15" s="118"/>
      <c r="BS15" s="118"/>
      <c r="BT15" s="119"/>
      <c r="BU15" s="120"/>
      <c r="BV15" s="120"/>
      <c r="BW15" s="120"/>
      <c r="BX15" s="119"/>
      <c r="BY15" s="118"/>
    </row>
    <row r="16" customFormat="false" ht="13.8" hidden="false" customHeight="false" outlineLevel="0" collapsed="false">
      <c r="A16" s="46"/>
      <c r="B16" s="112" t="str">
        <f aca="false">IF(ISBLANK(Liga_Cabron!$B16),"",Liga_Cabron!$B16)</f>
        <v/>
      </c>
      <c r="C16" s="113" t="str">
        <f aca="false">IF(ISTEXT($B16),"",_xlfn.SWITCH(Liga_Cabron!AH16,$D$3,$D$2,$E$3,$E$2,$F$3,$F$2,$D$6,$D$5,$E$6,$E$5,$I$5,$D$2,$I$6,$D$2,$I$4,$D$2))</f>
        <v/>
      </c>
      <c r="D16" s="113" t="str">
        <f aca="false">IF(ISTEXT($B16),"",_xlfn.SWITCH(Liga_Cabron!AI16,$D$3,$D$2,$E$3,$E$2,$F$3,$F$2,$D$6,$D$5,$E$6,$E$5,$I$5,$D$2,$I$6,$D$2,$I$4,$D$2))</f>
        <v/>
      </c>
      <c r="E16" s="113" t="str">
        <f aca="false">IF(ISTEXT($B16),"",_xlfn.SWITCH(Liga_Cabron!AJ16,$D$3,$D$2,$E$3,$E$2,$F$3,$F$2,$D$6,$D$5,$E$6,$E$5,$I$5,$D$2,$I$6,$D$2,$I$4,$D$2))</f>
        <v/>
      </c>
      <c r="F16" s="105"/>
      <c r="G16" s="102"/>
      <c r="H16" s="102"/>
      <c r="I16" s="113" t="str">
        <f aca="false">IF(ISNUMBER($B16),I15+Liga_Cabron!AH16,"")</f>
        <v/>
      </c>
      <c r="J16" s="113" t="str">
        <f aca="false">IF(ISNUMBER($B16),J15+Liga_Cabron!AI16,"")</f>
        <v/>
      </c>
      <c r="K16" s="113" t="str">
        <f aca="false">IF(ISNUMBER($B16),K15+Liga_Cabron!AJ16,"")</f>
        <v/>
      </c>
      <c r="L16" s="118"/>
      <c r="M16" s="118"/>
      <c r="N16" s="114" t="str">
        <f aca="false">IF(ISNUMBER($B16),I16/SUM($I16:$L16),"")</f>
        <v/>
      </c>
      <c r="O16" s="114" t="str">
        <f aca="false">IF(ISNUMBER($B16),J16/SUM($I16:$L16),"")</f>
        <v/>
      </c>
      <c r="P16" s="114" t="str">
        <f aca="false">IF(ISNUMBER($B16),K16/SUM($I16:$L16),"")</f>
        <v/>
      </c>
      <c r="Q16" s="46"/>
      <c r="R16" s="102"/>
      <c r="S16" s="113" t="str">
        <f aca="false">IF(ISNUMBER(Liga_Cabron!C16),Liga_Cabron!C16,"")</f>
        <v/>
      </c>
      <c r="T16" s="113" t="str">
        <f aca="false">IF(ISNUMBER(Liga_Cabron!D16),Liga_Cabron!D16,"")</f>
        <v/>
      </c>
      <c r="U16" s="113" t="str">
        <f aca="false">IF(ISNUMBER(Liga_Cabron!E16),Liga_Cabron!E16,"")</f>
        <v/>
      </c>
      <c r="V16" s="108"/>
      <c r="W16" s="46"/>
      <c r="X16" s="102"/>
      <c r="Y16" s="113" t="str">
        <f aca="false">IF(ISNUMBER($B16),S16+Y15,"")</f>
        <v/>
      </c>
      <c r="Z16" s="113" t="str">
        <f aca="false">IF(ISNUMBER($B16),T16+Z15,"")</f>
        <v/>
      </c>
      <c r="AA16" s="113" t="str">
        <f aca="false">IF(ISNUMBER($B16),U16+AA15,"")</f>
        <v/>
      </c>
      <c r="AB16" s="118"/>
      <c r="AC16" s="121"/>
      <c r="AD16" s="113" t="str">
        <f aca="false">IF(ISNUMBER($B16),Y16/COUNTA(Y$10:Y16),"")</f>
        <v/>
      </c>
      <c r="AE16" s="113" t="str">
        <f aca="false">IF(ISNUMBER($B16),Z16/COUNTA(Z$10:Z16),"")</f>
        <v/>
      </c>
      <c r="AF16" s="113" t="str">
        <f aca="false">IF(ISNUMBER($B16),AA16/COUNTA(AA$10:AA16),"")</f>
        <v/>
      </c>
      <c r="AG16" s="118"/>
      <c r="AH16" s="121"/>
      <c r="AI16" s="113" t="str">
        <f aca="false">IF(ISNUMBER($B16),SQRT(VAR(S$10:S16)),"")</f>
        <v/>
      </c>
      <c r="AJ16" s="113" t="str">
        <f aca="false">IF(ISNUMBER($B16),SQRT(VAR(T$10:T16)),"")</f>
        <v/>
      </c>
      <c r="AK16" s="113" t="str">
        <f aca="false">IF(ISNUMBER($B16),SQRT(VAR(U$10:U16)),"")</f>
        <v/>
      </c>
      <c r="AL16" s="118"/>
      <c r="AM16" s="118"/>
      <c r="AN16" s="117" t="str">
        <f aca="false">IF(ISBLANK(Liga_Cabron!$F16),"",IF(Liga_Cabron!$F17&lt;&gt;Liga_Cabron!$F16,Liga_Cabron!$F16,""))</f>
        <v/>
      </c>
      <c r="AO16" s="113" t="str">
        <f aca="false">IF(ISTEXT($AN16),"",Y16-SUM(AO15:AO$10))</f>
        <v/>
      </c>
      <c r="AP16" s="113" t="str">
        <f aca="false">IF(ISTEXT($AN16),"",Z16-SUM(AP$10:AP15))</f>
        <v/>
      </c>
      <c r="AQ16" s="113" t="str">
        <f aca="false">IF(ISTEXT($AN16),"",AA16-SUM(AQ$10:AQ15))</f>
        <v/>
      </c>
      <c r="AR16" s="118"/>
      <c r="AS16" s="118"/>
      <c r="AT16" s="117" t="str">
        <f aca="false">IF(ISBLANK(Liga_Cabron!$F16),"",IF(Liga_Cabron!$F17&lt;&gt;Liga_Cabron!$F16,Liga_Cabron!$F16,""))</f>
        <v/>
      </c>
      <c r="AU16" s="113" t="str">
        <f aca="false">IF(ISTEXT($AT16),"",(Y16 - SUM(AO$10:AO15))/COUNTIF(Liga_Cabron!$F$10:$F$304,"="&amp;$AT16))</f>
        <v/>
      </c>
      <c r="AV16" s="113" t="str">
        <f aca="false">IF(ISTEXT($AT16),"",(Z16 - SUM(AP$10:AP15))/COUNTIF(Liga_Cabron!$F$10:$F$304,"="&amp;$AT16))</f>
        <v/>
      </c>
      <c r="AW16" s="113" t="str">
        <f aca="false">IF(ISTEXT($AT16),"",(AA16 - SUM(AQ$10:AQ15))/COUNTIF(Liga_Cabron!$F$10:$F$304,"="&amp;$AT16))</f>
        <v/>
      </c>
      <c r="AX16" s="105" t="str">
        <f aca="false">IF(ISTEXT($AT16),"",COUNT($AU$10:$AU16))</f>
        <v/>
      </c>
      <c r="AY16" s="118"/>
      <c r="AZ16" s="117" t="str">
        <f aca="false">IF(ISBLANK(Liga_Cabron!$F16),"",IF(Liga_Cabron!$F17&lt;&gt;Liga_Cabron!$F16,Liga_Cabron!$F16,""))</f>
        <v/>
      </c>
      <c r="BA16" s="113" t="str">
        <f aca="false">IF(ISTEXT($AT16),"",(I16 - SUM(BH15:BH$10))/COUNTIF(Liga_Cabron!$F$10:$F$304,"="&amp;$AZ16))</f>
        <v/>
      </c>
      <c r="BB16" s="113" t="str">
        <f aca="false">IF(ISTEXT($AT16),"",(J16 - SUM(BI15:BI$10))/COUNTIF(Liga_Cabron!$F$10:$F$304,"="&amp;$AZ16))</f>
        <v/>
      </c>
      <c r="BC16" s="113" t="str">
        <f aca="false">IF(ISTEXT($AT16),"",(K16 - SUM(BJ15:BJ$10))/COUNTIF(Liga_Cabron!$F$10:$F$304,"="&amp;$AZ16))</f>
        <v/>
      </c>
      <c r="BD16" s="105" t="str">
        <f aca="false">IF(ISTEXT($AT16),"",COUNT($AU$10:$AU16))</f>
        <v/>
      </c>
      <c r="BE16" s="103"/>
      <c r="BF16" s="118"/>
      <c r="BG16" s="117" t="str">
        <f aca="false">IF(ISBLANK(Liga_Cabron!$F16),"",IF(Liga_Cabron!$F17&lt;&gt;Liga_Cabron!$F16,Liga_Cabron!$F16,""))</f>
        <v/>
      </c>
      <c r="BH16" s="113" t="str">
        <f aca="false">IF(ISTEXT($BG16),"",I16-SUM(BH$10:BH15))</f>
        <v/>
      </c>
      <c r="BI16" s="113" t="str">
        <f aca="false">IF(ISTEXT($BG16),"",J16-SUM(BI$10:BI15))</f>
        <v/>
      </c>
      <c r="BJ16" s="113" t="str">
        <f aca="false">IF(ISTEXT($BG16),"",K16-SUM(BJ$10:BJ15))</f>
        <v/>
      </c>
      <c r="BK16" s="118"/>
      <c r="BL16" s="118"/>
      <c r="BM16" s="119"/>
      <c r="BN16" s="120"/>
      <c r="BO16" s="120"/>
      <c r="BP16" s="120"/>
      <c r="BQ16" s="119"/>
      <c r="BR16" s="118"/>
      <c r="BS16" s="118"/>
      <c r="BT16" s="119"/>
      <c r="BU16" s="120"/>
      <c r="BV16" s="120"/>
      <c r="BW16" s="120"/>
      <c r="BX16" s="119"/>
      <c r="BY16" s="118"/>
    </row>
    <row r="17" customFormat="false" ht="13.8" hidden="false" customHeight="false" outlineLevel="0" collapsed="false">
      <c r="A17" s="46"/>
      <c r="B17" s="122" t="str">
        <f aca="false">IF(ISBLANK(Liga_Cabron!$B17),"",Liga_Cabron!$B17)</f>
        <v/>
      </c>
      <c r="C17" s="113" t="str">
        <f aca="false">IF(ISTEXT($B17),"",_xlfn.SWITCH(Liga_Cabron!AH17,$D$3,$D$2,$E$3,$E$2,$F$3,$F$2,$D$6,$D$5,$E$6,$E$5,$I$5,$D$2,$I$6,$D$2,$I$4,$D$2))</f>
        <v/>
      </c>
      <c r="D17" s="113" t="str">
        <f aca="false">IF(ISTEXT($B17),"",_xlfn.SWITCH(Liga_Cabron!AI17,$D$3,$D$2,$E$3,$E$2,$F$3,$F$2,$D$6,$D$5,$E$6,$E$5,$I$5,$D$2,$I$6,$D$2,$I$4,$D$2))</f>
        <v/>
      </c>
      <c r="E17" s="113" t="str">
        <f aca="false">IF(ISTEXT($B17),"",_xlfn.SWITCH(Liga_Cabron!AJ17,$D$3,$D$2,$E$3,$E$2,$F$3,$F$2,$D$6,$D$5,$E$6,$E$5,$I$5,$D$2,$I$6,$D$2,$I$4,$D$2))</f>
        <v/>
      </c>
      <c r="F17" s="105"/>
      <c r="G17" s="102"/>
      <c r="H17" s="102"/>
      <c r="I17" s="113" t="str">
        <f aca="false">IF(ISNUMBER($B17),I16+Liga_Cabron!AH17,"")</f>
        <v/>
      </c>
      <c r="J17" s="113" t="str">
        <f aca="false">IF(ISNUMBER($B17),J16+Liga_Cabron!AI17,"")</f>
        <v/>
      </c>
      <c r="K17" s="113" t="str">
        <f aca="false">IF(ISNUMBER($B17),K16+Liga_Cabron!AJ17,"")</f>
        <v/>
      </c>
      <c r="L17" s="118"/>
      <c r="M17" s="118"/>
      <c r="N17" s="114" t="str">
        <f aca="false">IF(ISNUMBER($B17),I17/SUM($I17:$L17),"")</f>
        <v/>
      </c>
      <c r="O17" s="114" t="str">
        <f aca="false">IF(ISNUMBER($B17),J17/SUM($I17:$L17),"")</f>
        <v/>
      </c>
      <c r="P17" s="114" t="str">
        <f aca="false">IF(ISNUMBER($B17),K17/SUM($I17:$L17),"")</f>
        <v/>
      </c>
      <c r="Q17" s="46"/>
      <c r="R17" s="102"/>
      <c r="S17" s="113" t="str">
        <f aca="false">IF(ISNUMBER(Liga_Cabron!C17),Liga_Cabron!C17,"")</f>
        <v/>
      </c>
      <c r="T17" s="113" t="str">
        <f aca="false">IF(ISNUMBER(Liga_Cabron!D17),Liga_Cabron!D17,"")</f>
        <v/>
      </c>
      <c r="U17" s="113" t="str">
        <f aca="false">IF(ISNUMBER(Liga_Cabron!E17),Liga_Cabron!E17,"")</f>
        <v/>
      </c>
      <c r="V17" s="108"/>
      <c r="W17" s="46"/>
      <c r="X17" s="102"/>
      <c r="Y17" s="113" t="str">
        <f aca="false">IF(ISNUMBER($B17),S17+Y16,"")</f>
        <v/>
      </c>
      <c r="Z17" s="113" t="str">
        <f aca="false">IF(ISNUMBER($B17),T17+Z16,"")</f>
        <v/>
      </c>
      <c r="AA17" s="113" t="str">
        <f aca="false">IF(ISNUMBER($B17),U17+AA16,"")</f>
        <v/>
      </c>
      <c r="AB17" s="118"/>
      <c r="AC17" s="123"/>
      <c r="AD17" s="113" t="str">
        <f aca="false">IF(ISNUMBER($B17),Y17/COUNTA(Y$10:Y17),"")</f>
        <v/>
      </c>
      <c r="AE17" s="113" t="str">
        <f aca="false">IF(ISNUMBER($B17),Z17/COUNTA(Z$10:Z17),"")</f>
        <v/>
      </c>
      <c r="AF17" s="113" t="str">
        <f aca="false">IF(ISNUMBER($B17),AA17/COUNTA(AA$10:AA17),"")</f>
        <v/>
      </c>
      <c r="AG17" s="118"/>
      <c r="AH17" s="123"/>
      <c r="AI17" s="113" t="str">
        <f aca="false">IF(ISNUMBER($B17),SQRT(VAR(S$10:S17)),"")</f>
        <v/>
      </c>
      <c r="AJ17" s="113" t="str">
        <f aca="false">IF(ISNUMBER($B17),SQRT(VAR(T$10:T17)),"")</f>
        <v/>
      </c>
      <c r="AK17" s="113" t="str">
        <f aca="false">IF(ISNUMBER($B17),SQRT(VAR(U$10:U17)),"")</f>
        <v/>
      </c>
      <c r="AL17" s="118"/>
      <c r="AM17" s="118"/>
      <c r="AN17" s="117" t="str">
        <f aca="false">IF(ISBLANK(Liga_Cabron!$F17),"",IF(Liga_Cabron!$F18&lt;&gt;Liga_Cabron!$F17,Liga_Cabron!$F17,""))</f>
        <v/>
      </c>
      <c r="AO17" s="113" t="str">
        <f aca="false">IF(ISTEXT($AN17),"",Y17-SUM(AO16:AO$10))</f>
        <v/>
      </c>
      <c r="AP17" s="113" t="str">
        <f aca="false">IF(ISTEXT($AN17),"",Z17-SUM(AP$10:AP16))</f>
        <v/>
      </c>
      <c r="AQ17" s="113" t="str">
        <f aca="false">IF(ISTEXT($AN17),"",AA17-SUM(AQ$10:AQ16))</f>
        <v/>
      </c>
      <c r="AR17" s="118"/>
      <c r="AS17" s="118"/>
      <c r="AT17" s="117" t="str">
        <f aca="false">IF(ISBLANK(Liga_Cabron!$F17),"",IF(Liga_Cabron!$F18&lt;&gt;Liga_Cabron!$F17,Liga_Cabron!$F17,""))</f>
        <v/>
      </c>
      <c r="AU17" s="113" t="str">
        <f aca="false">IF(ISTEXT($AT17),"",(Y17 - SUM(AO$10:AO16))/COUNTIF(Liga_Cabron!$F$10:$F$304,"="&amp;$AT17))</f>
        <v/>
      </c>
      <c r="AV17" s="113" t="str">
        <f aca="false">IF(ISTEXT($AT17),"",(Z17 - SUM(AP$10:AP16))/COUNTIF(Liga_Cabron!$F$10:$F$304,"="&amp;$AT17))</f>
        <v/>
      </c>
      <c r="AW17" s="113" t="str">
        <f aca="false">IF(ISTEXT($AT17),"",(AA17 - SUM(AQ$10:AQ16))/COUNTIF(Liga_Cabron!$F$10:$F$304,"="&amp;$AT17))</f>
        <v/>
      </c>
      <c r="AX17" s="105" t="str">
        <f aca="false">IF(ISTEXT($AT17),"",COUNT($AU$10:$AU17))</f>
        <v/>
      </c>
      <c r="AY17" s="118"/>
      <c r="AZ17" s="117" t="str">
        <f aca="false">IF(ISBLANK(Liga_Cabron!$F17),"",IF(Liga_Cabron!$F18&lt;&gt;Liga_Cabron!$F17,Liga_Cabron!$F17,""))</f>
        <v/>
      </c>
      <c r="BA17" s="113" t="str">
        <f aca="false">IF(ISTEXT($AT17),"",(I17 - SUM(BH16:BH$10))/COUNTIF(Liga_Cabron!$F$10:$F$304,"="&amp;$AZ17))</f>
        <v/>
      </c>
      <c r="BB17" s="113" t="str">
        <f aca="false">IF(ISTEXT($AT17),"",(J17 - SUM(BI16:BI$10))/COUNTIF(Liga_Cabron!$F$10:$F$304,"="&amp;$AZ17))</f>
        <v/>
      </c>
      <c r="BC17" s="113" t="str">
        <f aca="false">IF(ISTEXT($AT17),"",(K17 - SUM(BJ16:BJ$10))/COUNTIF(Liga_Cabron!$F$10:$F$304,"="&amp;$AZ17))</f>
        <v/>
      </c>
      <c r="BD17" s="105" t="str">
        <f aca="false">IF(ISTEXT($AT17),"",COUNT($AU$10:$AU17))</f>
        <v/>
      </c>
      <c r="BE17" s="103"/>
      <c r="BF17" s="118"/>
      <c r="BG17" s="117" t="str">
        <f aca="false">IF(ISBLANK(Liga_Cabron!$F17),"",IF(Liga_Cabron!$F18&lt;&gt;Liga_Cabron!$F17,Liga_Cabron!$F17,""))</f>
        <v/>
      </c>
      <c r="BH17" s="113" t="str">
        <f aca="false">IF(ISTEXT($BG17),"",I17-SUM(BH$10:BH16))</f>
        <v/>
      </c>
      <c r="BI17" s="113" t="str">
        <f aca="false">IF(ISTEXT($BG17),"",J17-SUM(BI$10:BI16))</f>
        <v/>
      </c>
      <c r="BJ17" s="113" t="str">
        <f aca="false">IF(ISTEXT($BG17),"",K17-SUM(BJ$10:BJ16))</f>
        <v/>
      </c>
      <c r="BK17" s="118"/>
      <c r="BL17" s="118"/>
      <c r="BM17" s="119"/>
      <c r="BN17" s="120"/>
      <c r="BO17" s="120"/>
      <c r="BP17" s="120"/>
      <c r="BQ17" s="119"/>
      <c r="BR17" s="118"/>
      <c r="BS17" s="118"/>
      <c r="BT17" s="119"/>
      <c r="BU17" s="120"/>
      <c r="BV17" s="120"/>
      <c r="BW17" s="120"/>
      <c r="BX17" s="119"/>
      <c r="BY17" s="118"/>
    </row>
    <row r="18" customFormat="false" ht="13.8" hidden="false" customHeight="false" outlineLevel="0" collapsed="false">
      <c r="A18" s="46"/>
      <c r="B18" s="122" t="str">
        <f aca="false">IF(ISBLANK(Liga_Cabron!$B18),"",Liga_Cabron!$B18)</f>
        <v/>
      </c>
      <c r="C18" s="113" t="str">
        <f aca="false">IF(ISTEXT($B18),"",_xlfn.SWITCH(Liga_Cabron!AH18,$D$3,$D$2,$E$3,$E$2,$F$3,$F$2,$D$6,$D$5,$E$6,$E$5,$I$5,$D$2,$I$6,$D$2,$I$4,$D$2))</f>
        <v/>
      </c>
      <c r="D18" s="113" t="str">
        <f aca="false">IF(ISTEXT($B18),"",_xlfn.SWITCH(Liga_Cabron!AI18,$D$3,$D$2,$E$3,$E$2,$F$3,$F$2,$D$6,$D$5,$E$6,$E$5,$I$5,$D$2,$I$6,$D$2,$I$4,$D$2))</f>
        <v/>
      </c>
      <c r="E18" s="113" t="str">
        <f aca="false">IF(ISTEXT($B18),"",_xlfn.SWITCH(Liga_Cabron!AJ18,$D$3,$D$2,$E$3,$E$2,$F$3,$F$2,$D$6,$D$5,$E$6,$E$5,$I$5,$D$2,$I$6,$D$2,$I$4,$D$2))</f>
        <v/>
      </c>
      <c r="F18" s="105"/>
      <c r="G18" s="102"/>
      <c r="H18" s="102"/>
      <c r="I18" s="113" t="str">
        <f aca="false">IF(ISNUMBER($B18),I17+Liga_Cabron!AH18,"")</f>
        <v/>
      </c>
      <c r="J18" s="113" t="str">
        <f aca="false">IF(ISNUMBER($B18),J17+Liga_Cabron!AI18,"")</f>
        <v/>
      </c>
      <c r="K18" s="113" t="str">
        <f aca="false">IF(ISNUMBER($B18),K17+Liga_Cabron!AJ18,"")</f>
        <v/>
      </c>
      <c r="L18" s="118"/>
      <c r="M18" s="118"/>
      <c r="N18" s="114" t="str">
        <f aca="false">IF(ISNUMBER($B18),I18/SUM($I18:$L18),"")</f>
        <v/>
      </c>
      <c r="O18" s="114" t="str">
        <f aca="false">IF(ISNUMBER($B18),J18/SUM($I18:$L18),"")</f>
        <v/>
      </c>
      <c r="P18" s="114" t="str">
        <f aca="false">IF(ISNUMBER($B18),K18/SUM($I18:$L18),"")</f>
        <v/>
      </c>
      <c r="Q18" s="46"/>
      <c r="R18" s="102"/>
      <c r="S18" s="113" t="str">
        <f aca="false">IF(ISNUMBER(Liga_Cabron!C18),Liga_Cabron!C18,"")</f>
        <v/>
      </c>
      <c r="T18" s="113" t="str">
        <f aca="false">IF(ISNUMBER(Liga_Cabron!D18),Liga_Cabron!D18,"")</f>
        <v/>
      </c>
      <c r="U18" s="113" t="str">
        <f aca="false">IF(ISNUMBER(Liga_Cabron!E18),Liga_Cabron!E18,"")</f>
        <v/>
      </c>
      <c r="V18" s="108"/>
      <c r="W18" s="46"/>
      <c r="X18" s="102"/>
      <c r="Y18" s="113" t="str">
        <f aca="false">IF(ISNUMBER($B18),S18+Y17,"")</f>
        <v/>
      </c>
      <c r="Z18" s="113" t="str">
        <f aca="false">IF(ISNUMBER($B18),T18+Z17,"")</f>
        <v/>
      </c>
      <c r="AA18" s="113" t="str">
        <f aca="false">IF(ISNUMBER($B18),U18+AA17,"")</f>
        <v/>
      </c>
      <c r="AB18" s="118"/>
      <c r="AC18" s="123"/>
      <c r="AD18" s="113" t="str">
        <f aca="false">IF(ISNUMBER($B18),Y18/COUNTA(Y$10:Y18),"")</f>
        <v/>
      </c>
      <c r="AE18" s="113" t="str">
        <f aca="false">IF(ISNUMBER($B18),Z18/COUNTA(Z$10:Z18),"")</f>
        <v/>
      </c>
      <c r="AF18" s="113" t="str">
        <f aca="false">IF(ISNUMBER($B18),AA18/COUNTA(AA$10:AA18),"")</f>
        <v/>
      </c>
      <c r="AG18" s="118"/>
      <c r="AH18" s="123"/>
      <c r="AI18" s="113" t="str">
        <f aca="false">IF(ISNUMBER($B18),SQRT(VAR(S$10:S18)),"")</f>
        <v/>
      </c>
      <c r="AJ18" s="113" t="str">
        <f aca="false">IF(ISNUMBER($B18),SQRT(VAR(T$10:T18)),"")</f>
        <v/>
      </c>
      <c r="AK18" s="113" t="str">
        <f aca="false">IF(ISNUMBER($B18),SQRT(VAR(U$10:U18)),"")</f>
        <v/>
      </c>
      <c r="AL18" s="118"/>
      <c r="AM18" s="118"/>
      <c r="AN18" s="117" t="str">
        <f aca="false">IF(ISBLANK(Liga_Cabron!$F18),"",IF(Liga_Cabron!$F19&lt;&gt;Liga_Cabron!$F18,Liga_Cabron!$F18,""))</f>
        <v/>
      </c>
      <c r="AO18" s="113" t="str">
        <f aca="false">IF(ISTEXT($AN18),"",Y18-SUM(AO$10:AO17))</f>
        <v/>
      </c>
      <c r="AP18" s="113" t="str">
        <f aca="false">IF(ISTEXT($AN18),"",Z18-SUM(AP$10:AP17))</f>
        <v/>
      </c>
      <c r="AQ18" s="113" t="str">
        <f aca="false">IF(ISTEXT($AN18),"",AA18-SUM(AQ$10:AQ17))</f>
        <v/>
      </c>
      <c r="AR18" s="118"/>
      <c r="AS18" s="118"/>
      <c r="AT18" s="117" t="str">
        <f aca="false">IF(ISBLANK(Liga_Cabron!$F18),"",IF(Liga_Cabron!$F19&lt;&gt;Liga_Cabron!$F18,Liga_Cabron!$F18,""))</f>
        <v/>
      </c>
      <c r="AU18" s="113" t="str">
        <f aca="false">IF(ISTEXT($AT18),"",(Y18 - SUM(AO$10:AO17))/COUNTIF(Liga_Cabron!$F$10:$F$304,"="&amp;$AT18))</f>
        <v/>
      </c>
      <c r="AV18" s="113" t="str">
        <f aca="false">IF(ISTEXT($AT18),"",(Z18 - SUM(AP$10:AP17))/COUNTIF(Liga_Cabron!$F$10:$F$304,"="&amp;$AT18))</f>
        <v/>
      </c>
      <c r="AW18" s="113" t="str">
        <f aca="false">IF(ISTEXT($AT18),"",(AA18 - SUM(AQ$10:AQ17))/COUNTIF(Liga_Cabron!$F$10:$F$304,"="&amp;$AT18))</f>
        <v/>
      </c>
      <c r="AX18" s="105" t="str">
        <f aca="false">IF(ISTEXT($AT18),"",COUNT($AU$10:$AU18))</f>
        <v/>
      </c>
      <c r="AY18" s="118"/>
      <c r="AZ18" s="117" t="str">
        <f aca="false">IF(ISBLANK(Liga_Cabron!$F18),"",IF(Liga_Cabron!$F19&lt;&gt;Liga_Cabron!$F18,Liga_Cabron!$F18,""))</f>
        <v/>
      </c>
      <c r="BA18" s="113" t="str">
        <f aca="false">IF(ISTEXT($AT18),"",(I18 - SUM(BH17:BH$10))/COUNTIF(Liga_Cabron!$F$10:$F$304,"="&amp;$AZ18))</f>
        <v/>
      </c>
      <c r="BB18" s="113" t="str">
        <f aca="false">IF(ISTEXT($AT18),"",(J18 - SUM(BI17:BI$10))/COUNTIF(Liga_Cabron!$F$10:$F$304,"="&amp;$AZ18))</f>
        <v/>
      </c>
      <c r="BC18" s="113" t="str">
        <f aca="false">IF(ISTEXT($AT18),"",(K18 - SUM(BJ17:BJ$10))/COUNTIF(Liga_Cabron!$F$10:$F$304,"="&amp;$AZ18))</f>
        <v/>
      </c>
      <c r="BD18" s="105" t="str">
        <f aca="false">IF(ISTEXT($AT18),"",COUNT($AU$10:$AU18))</f>
        <v/>
      </c>
      <c r="BE18" s="103"/>
      <c r="BF18" s="118"/>
      <c r="BG18" s="117" t="str">
        <f aca="false">IF(ISBLANK(Liga_Cabron!$F18),"",IF(Liga_Cabron!$F19&lt;&gt;Liga_Cabron!$F18,Liga_Cabron!$F18,""))</f>
        <v/>
      </c>
      <c r="BH18" s="113" t="str">
        <f aca="false">IF(ISTEXT($BG18),"",I18-SUM(BH$10:BH17))</f>
        <v/>
      </c>
      <c r="BI18" s="113" t="str">
        <f aca="false">IF(ISTEXT($BG18),"",J18-SUM(BI$10:BI17))</f>
        <v/>
      </c>
      <c r="BJ18" s="113" t="str">
        <f aca="false">IF(ISTEXT($BG18),"",K18-SUM(BJ$10:BJ17))</f>
        <v/>
      </c>
      <c r="BK18" s="118"/>
      <c r="BL18" s="118"/>
      <c r="BM18" s="119"/>
      <c r="BN18" s="120"/>
      <c r="BO18" s="120"/>
      <c r="BP18" s="120"/>
      <c r="BQ18" s="119"/>
      <c r="BR18" s="118"/>
      <c r="BS18" s="118"/>
      <c r="BT18" s="119"/>
      <c r="BU18" s="120"/>
      <c r="BV18" s="120"/>
      <c r="BW18" s="120"/>
      <c r="BX18" s="119"/>
      <c r="BY18" s="118"/>
    </row>
    <row r="19" customFormat="false" ht="13.8" hidden="false" customHeight="false" outlineLevel="0" collapsed="false">
      <c r="A19" s="46"/>
      <c r="B19" s="122" t="str">
        <f aca="false">IF(ISBLANK(Liga_Cabron!$B19),"",Liga_Cabron!$B19)</f>
        <v/>
      </c>
      <c r="C19" s="113" t="str">
        <f aca="false">IF(ISTEXT($B19),"",_xlfn.SWITCH(Liga_Cabron!AH19,$D$3,$D$2,$E$3,$E$2,$F$3,$F$2,$D$6,$D$5,$E$6,$E$5,$I$5,$D$2,$I$6,$D$2,$I$4,$D$2))</f>
        <v/>
      </c>
      <c r="D19" s="113" t="str">
        <f aca="false">IF(ISTEXT($B19),"",_xlfn.SWITCH(Liga_Cabron!AI19,$D$3,$D$2,$E$3,$E$2,$F$3,$F$2,$D$6,$D$5,$E$6,$E$5,$I$5,$D$2,$I$6,$D$2,$I$4,$D$2))</f>
        <v/>
      </c>
      <c r="E19" s="113" t="str">
        <f aca="false">IF(ISTEXT($B19),"",_xlfn.SWITCH(Liga_Cabron!AJ19,$D$3,$D$2,$E$3,$E$2,$F$3,$F$2,$D$6,$D$5,$E$6,$E$5,$I$5,$D$2,$I$6,$D$2,$I$4,$D$2))</f>
        <v/>
      </c>
      <c r="F19" s="105"/>
      <c r="G19" s="102"/>
      <c r="H19" s="102"/>
      <c r="I19" s="113" t="str">
        <f aca="false">IF(ISNUMBER($B19),I18+Liga_Cabron!AH19,"")</f>
        <v/>
      </c>
      <c r="J19" s="113" t="str">
        <f aca="false">IF(ISNUMBER($B19),J18+Liga_Cabron!AI19,"")</f>
        <v/>
      </c>
      <c r="K19" s="113" t="str">
        <f aca="false">IF(ISNUMBER($B19),K18+Liga_Cabron!AJ19,"")</f>
        <v/>
      </c>
      <c r="L19" s="118"/>
      <c r="M19" s="118"/>
      <c r="N19" s="114" t="str">
        <f aca="false">IF(ISNUMBER($B19),I19/SUM($I19:$L19),"")</f>
        <v/>
      </c>
      <c r="O19" s="114" t="str">
        <f aca="false">IF(ISNUMBER($B19),J19/SUM($I19:$L19),"")</f>
        <v/>
      </c>
      <c r="P19" s="114" t="str">
        <f aca="false">IF(ISNUMBER($B19),K19/SUM($I19:$L19),"")</f>
        <v/>
      </c>
      <c r="Q19" s="46"/>
      <c r="R19" s="102"/>
      <c r="S19" s="113" t="str">
        <f aca="false">IF(ISNUMBER(Liga_Cabron!C19),Liga_Cabron!C19,"")</f>
        <v/>
      </c>
      <c r="T19" s="113" t="str">
        <f aca="false">IF(ISNUMBER(Liga_Cabron!D19),Liga_Cabron!D19,"")</f>
        <v/>
      </c>
      <c r="U19" s="113" t="str">
        <f aca="false">IF(ISNUMBER(Liga_Cabron!E19),Liga_Cabron!E19,"")</f>
        <v/>
      </c>
      <c r="V19" s="108"/>
      <c r="W19" s="46"/>
      <c r="X19" s="102"/>
      <c r="Y19" s="113" t="str">
        <f aca="false">IF(ISNUMBER($B19),S19+Y18,"")</f>
        <v/>
      </c>
      <c r="Z19" s="113" t="str">
        <f aca="false">IF(ISNUMBER($B19),T19+Z18,"")</f>
        <v/>
      </c>
      <c r="AA19" s="113" t="str">
        <f aca="false">IF(ISNUMBER($B19),U19+AA18,"")</f>
        <v/>
      </c>
      <c r="AB19" s="118"/>
      <c r="AC19" s="123"/>
      <c r="AD19" s="113" t="str">
        <f aca="false">IF(ISNUMBER($B19),Y19/COUNTA(Y$10:Y19),"")</f>
        <v/>
      </c>
      <c r="AE19" s="113" t="str">
        <f aca="false">IF(ISNUMBER($B19),Z19/COUNTA(Z$10:Z19),"")</f>
        <v/>
      </c>
      <c r="AF19" s="113" t="str">
        <f aca="false">IF(ISNUMBER($B19),AA19/COUNTA(AA$10:AA19),"")</f>
        <v/>
      </c>
      <c r="AG19" s="118"/>
      <c r="AH19" s="123"/>
      <c r="AI19" s="113" t="str">
        <f aca="false">IF(ISNUMBER($B19),SQRT(VAR(S$10:S19)),"")</f>
        <v/>
      </c>
      <c r="AJ19" s="113" t="str">
        <f aca="false">IF(ISNUMBER($B19),SQRT(VAR(T$10:T19)),"")</f>
        <v/>
      </c>
      <c r="AK19" s="113" t="str">
        <f aca="false">IF(ISNUMBER($B19),SQRT(VAR(U$10:U19)),"")</f>
        <v/>
      </c>
      <c r="AL19" s="118"/>
      <c r="AM19" s="118"/>
      <c r="AN19" s="117" t="str">
        <f aca="false">IF(ISBLANK(Liga_Cabron!$F19),"",IF(Liga_Cabron!$F20&lt;&gt;Liga_Cabron!$F19,Liga_Cabron!$F19,""))</f>
        <v/>
      </c>
      <c r="AO19" s="113" t="str">
        <f aca="false">IF(ISTEXT($AN19),"",Y19-SUM(AO$10:AO18))</f>
        <v/>
      </c>
      <c r="AP19" s="113" t="str">
        <f aca="false">IF(ISTEXT($AN19),"",Z19-SUM(AP$10:AP18))</f>
        <v/>
      </c>
      <c r="AQ19" s="113" t="str">
        <f aca="false">IF(ISTEXT($AN19),"",AA19-SUM(AQ$10:AQ18))</f>
        <v/>
      </c>
      <c r="AR19" s="118"/>
      <c r="AS19" s="118"/>
      <c r="AT19" s="117" t="str">
        <f aca="false">IF(ISBLANK(Liga_Cabron!$F19),"",IF(Liga_Cabron!$F20&lt;&gt;Liga_Cabron!$F19,Liga_Cabron!$F19,""))</f>
        <v/>
      </c>
      <c r="AU19" s="113" t="str">
        <f aca="false">IF(ISTEXT($AT19),"",(Y19 - SUM(AO$10:AO18))/COUNTIF(Liga_Cabron!$F$10:$F$304,"="&amp;$AT19))</f>
        <v/>
      </c>
      <c r="AV19" s="113" t="str">
        <f aca="false">IF(ISTEXT($AT19),"",(Z19 - SUM(AP$10:AP18))/COUNTIF(Liga_Cabron!$F$10:$F$304,"="&amp;$AT19))</f>
        <v/>
      </c>
      <c r="AW19" s="113" t="str">
        <f aca="false">IF(ISTEXT($AT19),"",(AA19 - SUM(AQ$10:AQ18))/COUNTIF(Liga_Cabron!$F$10:$F$304,"="&amp;$AT19))</f>
        <v/>
      </c>
      <c r="AX19" s="105" t="str">
        <f aca="false">IF(ISTEXT($AT19),"",COUNT($AU$10:$AU19))</f>
        <v/>
      </c>
      <c r="AY19" s="118"/>
      <c r="AZ19" s="117" t="str">
        <f aca="false">IF(ISBLANK(Liga_Cabron!$F19),"",IF(Liga_Cabron!$F20&lt;&gt;Liga_Cabron!$F19,Liga_Cabron!$F19,""))</f>
        <v/>
      </c>
      <c r="BA19" s="113" t="str">
        <f aca="false">IF(ISTEXT($AT19),"",(I19 - SUM(BH$10:BH18))/COUNTIF(Liga_Cabron!$F$10:$F$304,"="&amp;$AZ19))</f>
        <v/>
      </c>
      <c r="BB19" s="113" t="str">
        <f aca="false">IF(ISTEXT($AT19),"",(J19 - SUM(BI$10:BI18))/COUNTIF(Liga_Cabron!$F$10:$F$304,"="&amp;$AZ19))</f>
        <v/>
      </c>
      <c r="BC19" s="113" t="str">
        <f aca="false">IF(ISTEXT($AT19),"",(K19 - SUM(BJ$10:BJ18))/COUNTIF(Liga_Cabron!$F$10:$F$304,"="&amp;$AZ19))</f>
        <v/>
      </c>
      <c r="BD19" s="105" t="str">
        <f aca="false">IF(ISTEXT($AT19),"",COUNT($AU$10:$AU19))</f>
        <v/>
      </c>
      <c r="BE19" s="103"/>
      <c r="BF19" s="118"/>
      <c r="BG19" s="117" t="str">
        <f aca="false">IF(ISBLANK(Liga_Cabron!$F19),"",IF(Liga_Cabron!$F20&lt;&gt;Liga_Cabron!$F19,Liga_Cabron!$F19,""))</f>
        <v/>
      </c>
      <c r="BH19" s="113" t="str">
        <f aca="false">IF(ISTEXT($BG19),"",I19-SUM(BH$10:BH18))</f>
        <v/>
      </c>
      <c r="BI19" s="113" t="str">
        <f aca="false">IF(ISTEXT($BG19),"",J19-SUM(BI$10:BI18))</f>
        <v/>
      </c>
      <c r="BJ19" s="113" t="str">
        <f aca="false">IF(ISTEXT($BG19),"",K19-SUM(BJ$10:BJ18))</f>
        <v/>
      </c>
      <c r="BK19" s="118"/>
      <c r="BL19" s="118"/>
      <c r="BM19" s="119"/>
      <c r="BN19" s="120"/>
      <c r="BO19" s="120"/>
      <c r="BP19" s="120"/>
      <c r="BQ19" s="119"/>
      <c r="BR19" s="118"/>
      <c r="BS19" s="118"/>
      <c r="BT19" s="119"/>
      <c r="BU19" s="120"/>
      <c r="BV19" s="120"/>
      <c r="BW19" s="120"/>
      <c r="BX19" s="119"/>
      <c r="BY19" s="118"/>
    </row>
    <row r="20" customFormat="false" ht="13.8" hidden="false" customHeight="false" outlineLevel="0" collapsed="false">
      <c r="A20" s="46"/>
      <c r="B20" s="122" t="str">
        <f aca="false">IF(ISBLANK(Liga_Cabron!$B20),"",Liga_Cabron!$B20)</f>
        <v/>
      </c>
      <c r="C20" s="113" t="str">
        <f aca="false">IF(ISTEXT($B20),"",_xlfn.SWITCH(Liga_Cabron!AH20,$D$3,$D$2,$E$3,$E$2,$F$3,$F$2,$D$6,$D$5,$E$6,$E$5,$I$5,$D$2,$I$6,$D$2,$I$4,$D$2))</f>
        <v/>
      </c>
      <c r="D20" s="113" t="str">
        <f aca="false">IF(ISTEXT($B20),"",_xlfn.SWITCH(Liga_Cabron!AI20,$D$3,$D$2,$E$3,$E$2,$F$3,$F$2,$D$6,$D$5,$E$6,$E$5,$I$5,$D$2,$I$6,$D$2,$I$4,$D$2))</f>
        <v/>
      </c>
      <c r="E20" s="113" t="str">
        <f aca="false">IF(ISTEXT($B20),"",_xlfn.SWITCH(Liga_Cabron!AJ20,$D$3,$D$2,$E$3,$E$2,$F$3,$F$2,$D$6,$D$5,$E$6,$E$5,$I$5,$D$2,$I$6,$D$2,$I$4,$D$2))</f>
        <v/>
      </c>
      <c r="F20" s="105"/>
      <c r="G20" s="102"/>
      <c r="H20" s="102"/>
      <c r="I20" s="113" t="str">
        <f aca="false">IF(ISNUMBER($B20),I19+Liga_Cabron!AH20,"")</f>
        <v/>
      </c>
      <c r="J20" s="113" t="str">
        <f aca="false">IF(ISNUMBER($B20),J19+Liga_Cabron!AI20,"")</f>
        <v/>
      </c>
      <c r="K20" s="113" t="str">
        <f aca="false">IF(ISNUMBER($B20),K19+Liga_Cabron!AJ20,"")</f>
        <v/>
      </c>
      <c r="L20" s="118"/>
      <c r="M20" s="118"/>
      <c r="N20" s="114" t="str">
        <f aca="false">IF(ISNUMBER($B20),I20/SUM($I20:$L20),"")</f>
        <v/>
      </c>
      <c r="O20" s="114" t="str">
        <f aca="false">IF(ISNUMBER($B20),J20/SUM($I20:$L20),"")</f>
        <v/>
      </c>
      <c r="P20" s="114" t="str">
        <f aca="false">IF(ISNUMBER($B20),K20/SUM($I20:$L20),"")</f>
        <v/>
      </c>
      <c r="Q20" s="46"/>
      <c r="R20" s="102"/>
      <c r="S20" s="113" t="str">
        <f aca="false">IF(ISNUMBER(Liga_Cabron!C20),Liga_Cabron!C20,"")</f>
        <v/>
      </c>
      <c r="T20" s="113" t="str">
        <f aca="false">IF(ISNUMBER(Liga_Cabron!D20),Liga_Cabron!D20,"")</f>
        <v/>
      </c>
      <c r="U20" s="113" t="str">
        <f aca="false">IF(ISNUMBER(Liga_Cabron!E20),Liga_Cabron!E20,"")</f>
        <v/>
      </c>
      <c r="V20" s="108"/>
      <c r="W20" s="46"/>
      <c r="X20" s="102"/>
      <c r="Y20" s="113" t="str">
        <f aca="false">IF(ISNUMBER($B20),S20+Y19,"")</f>
        <v/>
      </c>
      <c r="Z20" s="113" t="str">
        <f aca="false">IF(ISNUMBER($B20),T20+Z19,"")</f>
        <v/>
      </c>
      <c r="AA20" s="113" t="str">
        <f aca="false">IF(ISNUMBER($B20),U20+AA19,"")</f>
        <v/>
      </c>
      <c r="AB20" s="118"/>
      <c r="AC20" s="123"/>
      <c r="AD20" s="113" t="str">
        <f aca="false">IF(ISNUMBER($B20),Y20/COUNTA(Y$10:Y20),"")</f>
        <v/>
      </c>
      <c r="AE20" s="113" t="str">
        <f aca="false">IF(ISNUMBER($B20),Z20/COUNTA(Z$10:Z20),"")</f>
        <v/>
      </c>
      <c r="AF20" s="113" t="str">
        <f aca="false">IF(ISNUMBER($B20),AA20/COUNTA(AA$10:AA20),"")</f>
        <v/>
      </c>
      <c r="AG20" s="118"/>
      <c r="AH20" s="123"/>
      <c r="AI20" s="113" t="str">
        <f aca="false">IF(ISNUMBER($B20),SQRT(VAR(S$10:S20)),"")</f>
        <v/>
      </c>
      <c r="AJ20" s="113" t="str">
        <f aca="false">IF(ISNUMBER($B20),SQRT(VAR(T$10:T20)),"")</f>
        <v/>
      </c>
      <c r="AK20" s="113" t="str">
        <f aca="false">IF(ISNUMBER($B20),SQRT(VAR(U$10:U20)),"")</f>
        <v/>
      </c>
      <c r="AL20" s="118"/>
      <c r="AM20" s="118"/>
      <c r="AN20" s="117" t="str">
        <f aca="false">IF(ISBLANK(Liga_Cabron!$F20),"",IF(Liga_Cabron!$F21&lt;&gt;Liga_Cabron!$F20,Liga_Cabron!$F20,""))</f>
        <v/>
      </c>
      <c r="AO20" s="113" t="str">
        <f aca="false">IF(ISTEXT($AN20),"",Y20-SUM(AO$10:AO19))</f>
        <v/>
      </c>
      <c r="AP20" s="113" t="str">
        <f aca="false">IF(ISTEXT($AN20),"",Z20-SUM(AP$10:AP19))</f>
        <v/>
      </c>
      <c r="AQ20" s="113" t="str">
        <f aca="false">IF(ISTEXT($AN20),"",AA20-SUM(AQ$10:AQ19))</f>
        <v/>
      </c>
      <c r="AR20" s="118"/>
      <c r="AS20" s="118"/>
      <c r="AT20" s="117" t="str">
        <f aca="false">IF(ISBLANK(Liga_Cabron!$F20),"",IF(Liga_Cabron!$F21&lt;&gt;Liga_Cabron!$F20,Liga_Cabron!$F20,""))</f>
        <v/>
      </c>
      <c r="AU20" s="113" t="str">
        <f aca="false">IF(ISTEXT($AT20),"",(Y20 - SUM(AO$10:AO19))/COUNTIF(Liga_Cabron!$F$10:$F$304,"="&amp;$AT20))</f>
        <v/>
      </c>
      <c r="AV20" s="113" t="str">
        <f aca="false">IF(ISTEXT($AT20),"",(Z20 - SUM(AP$10:AP19))/COUNTIF(Liga_Cabron!$F$10:$F$304,"="&amp;$AT20))</f>
        <v/>
      </c>
      <c r="AW20" s="113" t="str">
        <f aca="false">IF(ISTEXT($AT20),"",(AA20 - SUM(AQ$10:AQ19))/COUNTIF(Liga_Cabron!$F$10:$F$304,"="&amp;$AT20))</f>
        <v/>
      </c>
      <c r="AX20" s="105" t="str">
        <f aca="false">IF(ISTEXT($AT20),"",COUNT($AU$10:$AU20))</f>
        <v/>
      </c>
      <c r="AY20" s="118"/>
      <c r="AZ20" s="117" t="str">
        <f aca="false">IF(ISBLANK(Liga_Cabron!$F20),"",IF(Liga_Cabron!$F21&lt;&gt;Liga_Cabron!$F20,Liga_Cabron!$F20,""))</f>
        <v/>
      </c>
      <c r="BA20" s="113" t="str">
        <f aca="false">IF(ISTEXT($AT20),"",(I20 - SUM(BH$10:BH19))/COUNTIF(Liga_Cabron!$F$10:$F$304,"="&amp;$AZ20))</f>
        <v/>
      </c>
      <c r="BB20" s="113" t="str">
        <f aca="false">IF(ISTEXT($AT20),"",(J20 - SUM(BI$10:BI19))/COUNTIF(Liga_Cabron!$F$10:$F$304,"="&amp;$AZ20))</f>
        <v/>
      </c>
      <c r="BC20" s="113" t="str">
        <f aca="false">IF(ISTEXT($AT20),"",(K20 - SUM(BJ$10:BJ19))/COUNTIF(Liga_Cabron!$F$10:$F$304,"="&amp;$AZ20))</f>
        <v/>
      </c>
      <c r="BD20" s="105" t="str">
        <f aca="false">IF(ISTEXT($AT20),"",COUNT($AU$10:$AU20))</f>
        <v/>
      </c>
      <c r="BE20" s="103"/>
      <c r="BF20" s="118"/>
      <c r="BG20" s="117" t="str">
        <f aca="false">IF(ISBLANK(Liga_Cabron!$F20),"",IF(Liga_Cabron!$F21&lt;&gt;Liga_Cabron!$F20,Liga_Cabron!$F20,""))</f>
        <v/>
      </c>
      <c r="BH20" s="113" t="str">
        <f aca="false">IF(ISTEXT($BG20),"",I20-SUM(BH$10:BH19))</f>
        <v/>
      </c>
      <c r="BI20" s="113" t="str">
        <f aca="false">IF(ISTEXT($BG20),"",J20-SUM(BI$10:BI19))</f>
        <v/>
      </c>
      <c r="BJ20" s="113" t="str">
        <f aca="false">IF(ISTEXT($BG20),"",K20-SUM(BJ$10:BJ19))</f>
        <v/>
      </c>
      <c r="BK20" s="118"/>
      <c r="BL20" s="118"/>
      <c r="BM20" s="119"/>
      <c r="BN20" s="120"/>
      <c r="BO20" s="120"/>
      <c r="BP20" s="120"/>
      <c r="BQ20" s="119"/>
      <c r="BR20" s="118"/>
      <c r="BS20" s="118"/>
      <c r="BT20" s="119"/>
      <c r="BU20" s="120"/>
      <c r="BV20" s="120"/>
      <c r="BW20" s="120"/>
      <c r="BX20" s="119"/>
      <c r="BY20" s="118"/>
    </row>
    <row r="21" customFormat="false" ht="13.8" hidden="false" customHeight="false" outlineLevel="0" collapsed="false">
      <c r="A21" s="46"/>
      <c r="B21" s="122" t="str">
        <f aca="false">IF(ISBLANK(Liga_Cabron!$B21),"",Liga_Cabron!$B21)</f>
        <v/>
      </c>
      <c r="C21" s="113" t="str">
        <f aca="false">IF(ISTEXT($B21),"",_xlfn.SWITCH(Liga_Cabron!AH21,$D$3,$D$2,$E$3,$E$2,$F$3,$F$2,$D$6,$D$5,$E$6,$E$5,$I$5,$D$2,$I$6,$D$2,$I$4,$D$2))</f>
        <v/>
      </c>
      <c r="D21" s="113" t="str">
        <f aca="false">IF(ISTEXT($B21),"",_xlfn.SWITCH(Liga_Cabron!AI21,$D$3,$D$2,$E$3,$E$2,$F$3,$F$2,$D$6,$D$5,$E$6,$E$5,$I$5,$D$2,$I$6,$D$2,$I$4,$D$2))</f>
        <v/>
      </c>
      <c r="E21" s="113" t="str">
        <f aca="false">IF(ISTEXT($B21),"",_xlfn.SWITCH(Liga_Cabron!AJ21,$D$3,$D$2,$E$3,$E$2,$F$3,$F$2,$D$6,$D$5,$E$6,$E$5,$I$5,$D$2,$I$6,$D$2,$I$4,$D$2))</f>
        <v/>
      </c>
      <c r="F21" s="105"/>
      <c r="G21" s="102"/>
      <c r="H21" s="102"/>
      <c r="I21" s="113" t="str">
        <f aca="false">IF(ISNUMBER($B21),I20+Liga_Cabron!AH21,"")</f>
        <v/>
      </c>
      <c r="J21" s="113" t="str">
        <f aca="false">IF(ISNUMBER($B21),J20+Liga_Cabron!AI21,"")</f>
        <v/>
      </c>
      <c r="K21" s="113" t="str">
        <f aca="false">IF(ISNUMBER($B21),K20+Liga_Cabron!AJ21,"")</f>
        <v/>
      </c>
      <c r="L21" s="118"/>
      <c r="M21" s="118"/>
      <c r="N21" s="114" t="str">
        <f aca="false">IF(ISNUMBER($B21),I21/SUM($I21:$L21),"")</f>
        <v/>
      </c>
      <c r="O21" s="114" t="str">
        <f aca="false">IF(ISNUMBER($B21),J21/SUM($I21:$L21),"")</f>
        <v/>
      </c>
      <c r="P21" s="114" t="str">
        <f aca="false">IF(ISNUMBER($B21),K21/SUM($I21:$L21),"")</f>
        <v/>
      </c>
      <c r="Q21" s="46"/>
      <c r="R21" s="102"/>
      <c r="S21" s="113" t="str">
        <f aca="false">IF(ISNUMBER(Liga_Cabron!C21),Liga_Cabron!C21,"")</f>
        <v/>
      </c>
      <c r="T21" s="113" t="str">
        <f aca="false">IF(ISNUMBER(Liga_Cabron!D21),Liga_Cabron!D21,"")</f>
        <v/>
      </c>
      <c r="U21" s="113" t="str">
        <f aca="false">IF(ISNUMBER(Liga_Cabron!E21),Liga_Cabron!E21,"")</f>
        <v/>
      </c>
      <c r="V21" s="108"/>
      <c r="W21" s="46"/>
      <c r="X21" s="102"/>
      <c r="Y21" s="113" t="str">
        <f aca="false">IF(ISNUMBER($B21),S21+Y20,"")</f>
        <v/>
      </c>
      <c r="Z21" s="113" t="str">
        <f aca="false">IF(ISNUMBER($B21),T21+Z20,"")</f>
        <v/>
      </c>
      <c r="AA21" s="113" t="str">
        <f aca="false">IF(ISNUMBER($B21),U21+AA20,"")</f>
        <v/>
      </c>
      <c r="AB21" s="118"/>
      <c r="AC21" s="123"/>
      <c r="AD21" s="113" t="str">
        <f aca="false">IF(ISNUMBER($B21),Y21/COUNTA(Y$10:Y21),"")</f>
        <v/>
      </c>
      <c r="AE21" s="113" t="str">
        <f aca="false">IF(ISNUMBER($B21),Z21/COUNTA(Z$10:Z21),"")</f>
        <v/>
      </c>
      <c r="AF21" s="113" t="str">
        <f aca="false">IF(ISNUMBER($B21),AA21/COUNTA(AA$10:AA21),"")</f>
        <v/>
      </c>
      <c r="AG21" s="118"/>
      <c r="AH21" s="123"/>
      <c r="AI21" s="113" t="str">
        <f aca="false">IF(ISNUMBER($B21),SQRT(VAR(S$10:S21)),"")</f>
        <v/>
      </c>
      <c r="AJ21" s="113" t="str">
        <f aca="false">IF(ISNUMBER($B21),SQRT(VAR(T$10:T21)),"")</f>
        <v/>
      </c>
      <c r="AK21" s="113" t="str">
        <f aca="false">IF(ISNUMBER($B21),SQRT(VAR(U$10:U21)),"")</f>
        <v/>
      </c>
      <c r="AL21" s="118"/>
      <c r="AM21" s="118"/>
      <c r="AN21" s="117" t="str">
        <f aca="false">IF(ISBLANK(Liga_Cabron!$F21),"",IF(Liga_Cabron!$F22&lt;&gt;Liga_Cabron!$F21,Liga_Cabron!$F21,""))</f>
        <v/>
      </c>
      <c r="AO21" s="113" t="str">
        <f aca="false">IF(ISTEXT($AN21),"",Y21-SUM(AO$10:AO20))</f>
        <v/>
      </c>
      <c r="AP21" s="113" t="str">
        <f aca="false">IF(ISTEXT($AN21),"",Z21-SUM(AP$10:AP20))</f>
        <v/>
      </c>
      <c r="AQ21" s="113" t="str">
        <f aca="false">IF(ISTEXT($AN21),"",AA21-SUM(AQ$10:AQ20))</f>
        <v/>
      </c>
      <c r="AR21" s="118"/>
      <c r="AS21" s="118"/>
      <c r="AT21" s="117" t="str">
        <f aca="false">IF(ISBLANK(Liga_Cabron!$F21),"",IF(Liga_Cabron!$F22&lt;&gt;Liga_Cabron!$F21,Liga_Cabron!$F21,""))</f>
        <v/>
      </c>
      <c r="AU21" s="113" t="str">
        <f aca="false">IF(ISTEXT($AT21),"",(Y21 - SUM(AO$10:AO20))/COUNTIF(Liga_Cabron!$F$10:$F$304,"="&amp;$AT21))</f>
        <v/>
      </c>
      <c r="AV21" s="113" t="str">
        <f aca="false">IF(ISTEXT($AT21),"",(Z21 - SUM(AP$10:AP20))/COUNTIF(Liga_Cabron!$F$10:$F$304,"="&amp;$AT21))</f>
        <v/>
      </c>
      <c r="AW21" s="113" t="str">
        <f aca="false">IF(ISTEXT($AT21),"",(AA21 - SUM(AQ$10:AQ20))/COUNTIF(Liga_Cabron!$F$10:$F$304,"="&amp;$AT21))</f>
        <v/>
      </c>
      <c r="AX21" s="105" t="str">
        <f aca="false">IF(ISTEXT($AT21),"",COUNT($AU$10:$AU21))</f>
        <v/>
      </c>
      <c r="AY21" s="118"/>
      <c r="AZ21" s="117" t="str">
        <f aca="false">IF(ISBLANK(Liga_Cabron!$F21),"",IF(Liga_Cabron!$F22&lt;&gt;Liga_Cabron!$F21,Liga_Cabron!$F21,""))</f>
        <v/>
      </c>
      <c r="BA21" s="113" t="str">
        <f aca="false">IF(ISTEXT($AT21),"",(I21 - SUM(BH$10:BH20))/COUNTIF(Liga_Cabron!$F$10:$F$304,"="&amp;$AZ21))</f>
        <v/>
      </c>
      <c r="BB21" s="113" t="str">
        <f aca="false">IF(ISTEXT($AT21),"",(J21 - SUM(BI$10:BI20))/COUNTIF(Liga_Cabron!$F$10:$F$304,"="&amp;$AZ21))</f>
        <v/>
      </c>
      <c r="BC21" s="113" t="str">
        <f aca="false">IF(ISTEXT($AT21),"",(K21 - SUM(BJ$10:BJ20))/COUNTIF(Liga_Cabron!$F$10:$F$304,"="&amp;$AZ21))</f>
        <v/>
      </c>
      <c r="BD21" s="105" t="str">
        <f aca="false">IF(ISTEXT($AT21),"",COUNT($AU$10:$AU21))</f>
        <v/>
      </c>
      <c r="BE21" s="103"/>
      <c r="BF21" s="118"/>
      <c r="BG21" s="117" t="str">
        <f aca="false">IF(ISBLANK(Liga_Cabron!$F21),"",IF(Liga_Cabron!$F22&lt;&gt;Liga_Cabron!$F21,Liga_Cabron!$F21,""))</f>
        <v/>
      </c>
      <c r="BH21" s="113" t="str">
        <f aca="false">IF(ISTEXT($BG21),"",I21-SUM(BH$10:BH20))</f>
        <v/>
      </c>
      <c r="BI21" s="113" t="str">
        <f aca="false">IF(ISTEXT($BG21),"",J21-SUM(BI$10:BI20))</f>
        <v/>
      </c>
      <c r="BJ21" s="113" t="str">
        <f aca="false">IF(ISTEXT($BG21),"",K21-SUM(BJ$10:BJ20))</f>
        <v/>
      </c>
      <c r="BK21" s="118"/>
      <c r="BL21" s="118"/>
      <c r="BM21" s="119"/>
      <c r="BN21" s="120"/>
      <c r="BO21" s="120"/>
      <c r="BP21" s="120"/>
      <c r="BQ21" s="119"/>
      <c r="BR21" s="118"/>
      <c r="BS21" s="118"/>
      <c r="BT21" s="119"/>
      <c r="BU21" s="120"/>
      <c r="BV21" s="120"/>
      <c r="BW21" s="120"/>
      <c r="BX21" s="119"/>
      <c r="BY21" s="118"/>
    </row>
    <row r="22" customFormat="false" ht="13.8" hidden="false" customHeight="false" outlineLevel="0" collapsed="false">
      <c r="A22" s="46"/>
      <c r="B22" s="122" t="str">
        <f aca="false">IF(ISBLANK(Liga_Cabron!$B22),"",Liga_Cabron!$B22)</f>
        <v/>
      </c>
      <c r="C22" s="113" t="str">
        <f aca="false">IF(ISTEXT($B22),"",_xlfn.SWITCH(Liga_Cabron!AH22,$D$3,$D$2,$E$3,$E$2,$F$3,$F$2,$D$6,$D$5,$E$6,$E$5,$I$5,$D$2,$I$6,$D$2,$I$4,$D$2))</f>
        <v/>
      </c>
      <c r="D22" s="113" t="str">
        <f aca="false">IF(ISTEXT($B22),"",_xlfn.SWITCH(Liga_Cabron!AI22,$D$3,$D$2,$E$3,$E$2,$F$3,$F$2,$D$6,$D$5,$E$6,$E$5,$I$5,$D$2,$I$6,$D$2,$I$4,$D$2))</f>
        <v/>
      </c>
      <c r="E22" s="113" t="str">
        <f aca="false">IF(ISTEXT($B22),"",_xlfn.SWITCH(Liga_Cabron!AJ22,$D$3,$D$2,$E$3,$E$2,$F$3,$F$2,$D$6,$D$5,$E$6,$E$5,$I$5,$D$2,$I$6,$D$2,$I$4,$D$2))</f>
        <v/>
      </c>
      <c r="F22" s="105"/>
      <c r="G22" s="102"/>
      <c r="H22" s="102"/>
      <c r="I22" s="113" t="str">
        <f aca="false">IF(ISNUMBER($B22),I21+Liga_Cabron!AH22,"")</f>
        <v/>
      </c>
      <c r="J22" s="113" t="str">
        <f aca="false">IF(ISNUMBER($B22),J21+Liga_Cabron!AI22,"")</f>
        <v/>
      </c>
      <c r="K22" s="113" t="str">
        <f aca="false">IF(ISNUMBER($B22),K21+Liga_Cabron!AJ22,"")</f>
        <v/>
      </c>
      <c r="L22" s="118"/>
      <c r="M22" s="118"/>
      <c r="N22" s="114" t="str">
        <f aca="false">IF(ISNUMBER($B22),I22/SUM($I22:$L22),"")</f>
        <v/>
      </c>
      <c r="O22" s="114" t="str">
        <f aca="false">IF(ISNUMBER($B22),J22/SUM($I22:$L22),"")</f>
        <v/>
      </c>
      <c r="P22" s="114" t="str">
        <f aca="false">IF(ISNUMBER($B22),K22/SUM($I22:$L22),"")</f>
        <v/>
      </c>
      <c r="Q22" s="46"/>
      <c r="R22" s="102"/>
      <c r="S22" s="113" t="str">
        <f aca="false">IF(ISNUMBER(Liga_Cabron!C22),Liga_Cabron!C22,"")</f>
        <v/>
      </c>
      <c r="T22" s="113" t="str">
        <f aca="false">IF(ISNUMBER(Liga_Cabron!D22),Liga_Cabron!D22,"")</f>
        <v/>
      </c>
      <c r="U22" s="113" t="str">
        <f aca="false">IF(ISNUMBER(Liga_Cabron!E22),Liga_Cabron!E22,"")</f>
        <v/>
      </c>
      <c r="V22" s="108"/>
      <c r="W22" s="46"/>
      <c r="X22" s="102"/>
      <c r="Y22" s="113" t="str">
        <f aca="false">IF(ISNUMBER($B22),S22+Y21,"")</f>
        <v/>
      </c>
      <c r="Z22" s="113" t="str">
        <f aca="false">IF(ISNUMBER($B22),T22+Z21,"")</f>
        <v/>
      </c>
      <c r="AA22" s="113" t="str">
        <f aca="false">IF(ISNUMBER($B22),U22+AA21,"")</f>
        <v/>
      </c>
      <c r="AB22" s="118"/>
      <c r="AC22" s="123"/>
      <c r="AD22" s="113" t="str">
        <f aca="false">IF(ISNUMBER($B22),Y22/COUNTA(Y$10:Y22),"")</f>
        <v/>
      </c>
      <c r="AE22" s="113" t="str">
        <f aca="false">IF(ISNUMBER($B22),Z22/COUNTA(Z$10:Z22),"")</f>
        <v/>
      </c>
      <c r="AF22" s="113" t="str">
        <f aca="false">IF(ISNUMBER($B22),AA22/COUNTA(AA$10:AA22),"")</f>
        <v/>
      </c>
      <c r="AG22" s="118"/>
      <c r="AH22" s="123"/>
      <c r="AI22" s="113" t="str">
        <f aca="false">IF(ISNUMBER($B22),SQRT(VAR(S$10:S22)),"")</f>
        <v/>
      </c>
      <c r="AJ22" s="113" t="str">
        <f aca="false">IF(ISNUMBER($B22),SQRT(VAR(T$10:T22)),"")</f>
        <v/>
      </c>
      <c r="AK22" s="113" t="str">
        <f aca="false">IF(ISNUMBER($B22),SQRT(VAR(U$10:U22)),"")</f>
        <v/>
      </c>
      <c r="AL22" s="118"/>
      <c r="AM22" s="118"/>
      <c r="AN22" s="117" t="str">
        <f aca="false">IF(ISBLANK(Liga_Cabron!$F22),"",IF(Liga_Cabron!$F23&lt;&gt;Liga_Cabron!$F22,Liga_Cabron!$F22,""))</f>
        <v/>
      </c>
      <c r="AO22" s="113" t="str">
        <f aca="false">IF(ISTEXT($AN22),"",Y22-SUM(AO$10:AO21))</f>
        <v/>
      </c>
      <c r="AP22" s="113" t="str">
        <f aca="false">IF(ISTEXT($AN22),"",Z22-SUM(AP$10:AP21))</f>
        <v/>
      </c>
      <c r="AQ22" s="113" t="str">
        <f aca="false">IF(ISTEXT($AN22),"",AA22-SUM(AQ$10:AQ21))</f>
        <v/>
      </c>
      <c r="AR22" s="118"/>
      <c r="AS22" s="118"/>
      <c r="AT22" s="117" t="str">
        <f aca="false">IF(ISBLANK(Liga_Cabron!$F22),"",IF(Liga_Cabron!$F23&lt;&gt;Liga_Cabron!$F22,Liga_Cabron!$F22,""))</f>
        <v/>
      </c>
      <c r="AU22" s="113" t="str">
        <f aca="false">IF(ISTEXT($AT22),"",(Y22 - SUM(AO$10:AO21))/COUNTIF(Liga_Cabron!$F$10:$F$304,"="&amp;$AT22))</f>
        <v/>
      </c>
      <c r="AV22" s="113" t="str">
        <f aca="false">IF(ISTEXT($AT22),"",(Z22 - SUM(AP$10:AP21))/COUNTIF(Liga_Cabron!$F$10:$F$304,"="&amp;$AT22))</f>
        <v/>
      </c>
      <c r="AW22" s="113" t="str">
        <f aca="false">IF(ISTEXT($AT22),"",(AA22 - SUM(AQ$10:AQ21))/COUNTIF(Liga_Cabron!$F$10:$F$304,"="&amp;$AT22))</f>
        <v/>
      </c>
      <c r="AX22" s="105" t="str">
        <f aca="false">IF(ISTEXT($AT22),"",COUNT($AU$10:$AU22))</f>
        <v/>
      </c>
      <c r="AY22" s="118"/>
      <c r="AZ22" s="117" t="str">
        <f aca="false">IF(ISBLANK(Liga_Cabron!$F22),"",IF(Liga_Cabron!$F23&lt;&gt;Liga_Cabron!$F22,Liga_Cabron!$F22,""))</f>
        <v/>
      </c>
      <c r="BA22" s="113" t="str">
        <f aca="false">IF(ISTEXT($AT22),"",(I22 - SUM(BH$10:BH21))/COUNTIF(Liga_Cabron!$F$10:$F$304,"="&amp;$AZ22))</f>
        <v/>
      </c>
      <c r="BB22" s="113" t="str">
        <f aca="false">IF(ISTEXT($AT22),"",(J22 - SUM(BI$10:BI21))/COUNTIF(Liga_Cabron!$F$10:$F$304,"="&amp;$AZ22))</f>
        <v/>
      </c>
      <c r="BC22" s="113" t="str">
        <f aca="false">IF(ISTEXT($AT22),"",(K22 - SUM(BJ$10:BJ21))/COUNTIF(Liga_Cabron!$F$10:$F$304,"="&amp;$AZ22))</f>
        <v/>
      </c>
      <c r="BD22" s="105" t="str">
        <f aca="false">IF(ISTEXT($AT22),"",COUNT($AU$10:$AU22))</f>
        <v/>
      </c>
      <c r="BE22" s="103"/>
      <c r="BF22" s="118"/>
      <c r="BG22" s="117" t="str">
        <f aca="false">IF(ISBLANK(Liga_Cabron!$F22),"",IF(Liga_Cabron!$F23&lt;&gt;Liga_Cabron!$F22,Liga_Cabron!$F22,""))</f>
        <v/>
      </c>
      <c r="BH22" s="113" t="str">
        <f aca="false">IF(ISTEXT($BG22),"",I22-SUM(BH$10:BH21))</f>
        <v/>
      </c>
      <c r="BI22" s="113" t="str">
        <f aca="false">IF(ISTEXT($BG22),"",J22-SUM(BI$10:BI21))</f>
        <v/>
      </c>
      <c r="BJ22" s="113" t="str">
        <f aca="false">IF(ISTEXT($BG22),"",K22-SUM(BJ$10:BJ21))</f>
        <v/>
      </c>
      <c r="BK22" s="118"/>
      <c r="BL22" s="118"/>
      <c r="BM22" s="119"/>
      <c r="BN22" s="120"/>
      <c r="BO22" s="120"/>
      <c r="BP22" s="120"/>
      <c r="BQ22" s="119"/>
      <c r="BR22" s="118"/>
      <c r="BS22" s="118"/>
      <c r="BT22" s="119"/>
      <c r="BU22" s="120"/>
      <c r="BV22" s="120"/>
      <c r="BW22" s="120"/>
      <c r="BX22" s="119"/>
      <c r="BY22" s="118"/>
    </row>
    <row r="23" customFormat="false" ht="13.8" hidden="false" customHeight="false" outlineLevel="0" collapsed="false">
      <c r="A23" s="46"/>
      <c r="B23" s="122" t="str">
        <f aca="false">IF(ISBLANK(Liga_Cabron!$B23),"",Liga_Cabron!$B23)</f>
        <v/>
      </c>
      <c r="C23" s="113" t="str">
        <f aca="false">IF(ISTEXT($B23),"",_xlfn.SWITCH(Liga_Cabron!AH23,$D$3,$D$2,$E$3,$E$2,$F$3,$F$2,$D$6,$D$5,$E$6,$E$5,$I$5,$D$2,$I$6,$D$2,$I$4,$D$2))</f>
        <v/>
      </c>
      <c r="D23" s="113" t="str">
        <f aca="false">IF(ISTEXT($B23),"",_xlfn.SWITCH(Liga_Cabron!AI23,$D$3,$D$2,$E$3,$E$2,$F$3,$F$2,$D$6,$D$5,$E$6,$E$5,$I$5,$D$2,$I$6,$D$2,$I$4,$D$2))</f>
        <v/>
      </c>
      <c r="E23" s="113" t="str">
        <f aca="false">IF(ISTEXT($B23),"",_xlfn.SWITCH(Liga_Cabron!AJ23,$D$3,$D$2,$E$3,$E$2,$F$3,$F$2,$D$6,$D$5,$E$6,$E$5,$I$5,$D$2,$I$6,$D$2,$I$4,$D$2))</f>
        <v/>
      </c>
      <c r="F23" s="105"/>
      <c r="G23" s="102"/>
      <c r="H23" s="102"/>
      <c r="I23" s="113" t="str">
        <f aca="false">IF(ISNUMBER($B23),I22+Liga_Cabron!AH23,"")</f>
        <v/>
      </c>
      <c r="J23" s="113" t="str">
        <f aca="false">IF(ISNUMBER($B23),J22+Liga_Cabron!AI23,"")</f>
        <v/>
      </c>
      <c r="K23" s="113" t="str">
        <f aca="false">IF(ISNUMBER($B23),K22+Liga_Cabron!AJ23,"")</f>
        <v/>
      </c>
      <c r="L23" s="118"/>
      <c r="M23" s="118"/>
      <c r="N23" s="114" t="str">
        <f aca="false">IF(ISNUMBER($B23),I23/SUM($I23:$L23),"")</f>
        <v/>
      </c>
      <c r="O23" s="114" t="str">
        <f aca="false">IF(ISNUMBER($B23),J23/SUM($I23:$L23),"")</f>
        <v/>
      </c>
      <c r="P23" s="114" t="str">
        <f aca="false">IF(ISNUMBER($B23),K23/SUM($I23:$L23),"")</f>
        <v/>
      </c>
      <c r="Q23" s="46"/>
      <c r="R23" s="102"/>
      <c r="S23" s="113" t="str">
        <f aca="false">IF(ISNUMBER(Liga_Cabron!C23),Liga_Cabron!C23,"")</f>
        <v/>
      </c>
      <c r="T23" s="113" t="str">
        <f aca="false">IF(ISNUMBER(Liga_Cabron!D23),Liga_Cabron!D23,"")</f>
        <v/>
      </c>
      <c r="U23" s="113" t="str">
        <f aca="false">IF(ISNUMBER(Liga_Cabron!E23),Liga_Cabron!E23,"")</f>
        <v/>
      </c>
      <c r="V23" s="108"/>
      <c r="W23" s="46"/>
      <c r="X23" s="102"/>
      <c r="Y23" s="113" t="str">
        <f aca="false">IF(ISNUMBER($B23),S23+Y22,"")</f>
        <v/>
      </c>
      <c r="Z23" s="113" t="str">
        <f aca="false">IF(ISNUMBER($B23),T23+Z22,"")</f>
        <v/>
      </c>
      <c r="AA23" s="113" t="str">
        <f aca="false">IF(ISNUMBER($B23),U23+AA22,"")</f>
        <v/>
      </c>
      <c r="AB23" s="118"/>
      <c r="AC23" s="123"/>
      <c r="AD23" s="113" t="str">
        <f aca="false">IF(ISNUMBER($B23),Y23/COUNTA(Y$10:Y23),"")</f>
        <v/>
      </c>
      <c r="AE23" s="113" t="str">
        <f aca="false">IF(ISNUMBER($B23),Z23/COUNTA(Z$10:Z23),"")</f>
        <v/>
      </c>
      <c r="AF23" s="113" t="str">
        <f aca="false">IF(ISNUMBER($B23),AA23/COUNTA(AA$10:AA23),"")</f>
        <v/>
      </c>
      <c r="AG23" s="118"/>
      <c r="AH23" s="123"/>
      <c r="AI23" s="113" t="str">
        <f aca="false">IF(ISNUMBER($B23),SQRT(VAR(S$10:S23)),"")</f>
        <v/>
      </c>
      <c r="AJ23" s="113" t="str">
        <f aca="false">IF(ISNUMBER($B23),SQRT(VAR(T$10:T23)),"")</f>
        <v/>
      </c>
      <c r="AK23" s="113" t="str">
        <f aca="false">IF(ISNUMBER($B23),SQRT(VAR(U$10:U23)),"")</f>
        <v/>
      </c>
      <c r="AL23" s="118"/>
      <c r="AM23" s="118"/>
      <c r="AN23" s="117" t="str">
        <f aca="false">IF(ISBLANK(Liga_Cabron!$F23),"",IF(Liga_Cabron!$F24&lt;&gt;Liga_Cabron!$F23,Liga_Cabron!$F23,""))</f>
        <v/>
      </c>
      <c r="AO23" s="113" t="str">
        <f aca="false">IF(ISTEXT($AN23),"",Y23-SUM(AO$10:AO22))</f>
        <v/>
      </c>
      <c r="AP23" s="113" t="str">
        <f aca="false">IF(ISTEXT($AN23),"",Z23-SUM(AP$10:AP22))</f>
        <v/>
      </c>
      <c r="AQ23" s="113" t="str">
        <f aca="false">IF(ISTEXT($AN23),"",AA23-SUM(AQ$10:AQ22))</f>
        <v/>
      </c>
      <c r="AR23" s="118"/>
      <c r="AS23" s="118"/>
      <c r="AT23" s="117" t="str">
        <f aca="false">IF(ISBLANK(Liga_Cabron!$F23),"",IF(Liga_Cabron!$F24&lt;&gt;Liga_Cabron!$F23,Liga_Cabron!$F23,""))</f>
        <v/>
      </c>
      <c r="AU23" s="113" t="str">
        <f aca="false">IF(ISTEXT($AT23),"",(Y23 - SUM(AO$10:AO22))/COUNTIF(Liga_Cabron!$F$10:$F$304,"="&amp;$AT23))</f>
        <v/>
      </c>
      <c r="AV23" s="113" t="str">
        <f aca="false">IF(ISTEXT($AT23),"",(Z23 - SUM(AP$10:AP22))/COUNTIF(Liga_Cabron!$F$10:$F$304,"="&amp;$AT23))</f>
        <v/>
      </c>
      <c r="AW23" s="113" t="str">
        <f aca="false">IF(ISTEXT($AT23),"",(AA23 - SUM(AQ$10:AQ22))/COUNTIF(Liga_Cabron!$F$10:$F$304,"="&amp;$AT23))</f>
        <v/>
      </c>
      <c r="AX23" s="105" t="str">
        <f aca="false">IF(ISTEXT($AT23),"",COUNT($AU$10:$AU23))</f>
        <v/>
      </c>
      <c r="AY23" s="118"/>
      <c r="AZ23" s="117" t="str">
        <f aca="false">IF(ISBLANK(Liga_Cabron!$F23),"",IF(Liga_Cabron!$F24&lt;&gt;Liga_Cabron!$F23,Liga_Cabron!$F23,""))</f>
        <v/>
      </c>
      <c r="BA23" s="113" t="str">
        <f aca="false">IF(ISTEXT($AT23),"",(I23 - SUM(BH$10:BH22))/COUNTIF(Liga_Cabron!$F$10:$F$304,"="&amp;$AZ23))</f>
        <v/>
      </c>
      <c r="BB23" s="113" t="str">
        <f aca="false">IF(ISTEXT($AT23),"",(J23 - SUM(BI$10:BI22))/COUNTIF(Liga_Cabron!$F$10:$F$304,"="&amp;$AZ23))</f>
        <v/>
      </c>
      <c r="BC23" s="113" t="str">
        <f aca="false">IF(ISTEXT($AT23),"",(K23 - SUM(BJ$10:BJ22))/COUNTIF(Liga_Cabron!$F$10:$F$304,"="&amp;$AZ23))</f>
        <v/>
      </c>
      <c r="BD23" s="105" t="str">
        <f aca="false">IF(ISTEXT($AT23),"",COUNT($AU$10:$AU23))</f>
        <v/>
      </c>
      <c r="BE23" s="103"/>
      <c r="BF23" s="118"/>
      <c r="BG23" s="117" t="str">
        <f aca="false">IF(ISBLANK(Liga_Cabron!$F23),"",IF(Liga_Cabron!$F24&lt;&gt;Liga_Cabron!$F23,Liga_Cabron!$F23,""))</f>
        <v/>
      </c>
      <c r="BH23" s="113" t="str">
        <f aca="false">IF(ISTEXT($BG23),"",I23-SUM(BH$10:BH22))</f>
        <v/>
      </c>
      <c r="BI23" s="113" t="str">
        <f aca="false">IF(ISTEXT($BG23),"",J23-SUM(BI$10:BI22))</f>
        <v/>
      </c>
      <c r="BJ23" s="113" t="str">
        <f aca="false">IF(ISTEXT($BG23),"",K23-SUM(BJ$10:BJ22))</f>
        <v/>
      </c>
      <c r="BK23" s="118"/>
      <c r="BL23" s="118"/>
      <c r="BM23" s="119"/>
      <c r="BN23" s="120"/>
      <c r="BO23" s="120"/>
      <c r="BP23" s="120"/>
      <c r="BQ23" s="119"/>
      <c r="BR23" s="118"/>
      <c r="BS23" s="118"/>
      <c r="BT23" s="119"/>
      <c r="BU23" s="120"/>
      <c r="BV23" s="120"/>
      <c r="BW23" s="120"/>
      <c r="BX23" s="119"/>
      <c r="BY23" s="118"/>
    </row>
    <row r="24" customFormat="false" ht="13.8" hidden="false" customHeight="false" outlineLevel="0" collapsed="false">
      <c r="A24" s="46"/>
      <c r="B24" s="122" t="str">
        <f aca="false">IF(ISBLANK(Liga_Cabron!$B24),"",Liga_Cabron!$B24)</f>
        <v/>
      </c>
      <c r="C24" s="113" t="str">
        <f aca="false">IF(ISTEXT($B24),"",_xlfn.SWITCH(Liga_Cabron!AH24,$D$3,$D$2,$E$3,$E$2,$F$3,$F$2,$D$6,$D$5,$E$6,$E$5,$I$5,$D$2,$I$6,$D$2,$I$4,$D$2))</f>
        <v/>
      </c>
      <c r="D24" s="113" t="str">
        <f aca="false">IF(ISTEXT($B24),"",_xlfn.SWITCH(Liga_Cabron!AI24,$D$3,$D$2,$E$3,$E$2,$F$3,$F$2,$D$6,$D$5,$E$6,$E$5,$I$5,$D$2,$I$6,$D$2,$I$4,$D$2))</f>
        <v/>
      </c>
      <c r="E24" s="113" t="str">
        <f aca="false">IF(ISTEXT($B24),"",_xlfn.SWITCH(Liga_Cabron!AJ24,$D$3,$D$2,$E$3,$E$2,$F$3,$F$2,$D$6,$D$5,$E$6,$E$5,$I$5,$D$2,$I$6,$D$2,$I$4,$D$2))</f>
        <v/>
      </c>
      <c r="F24" s="105"/>
      <c r="G24" s="102"/>
      <c r="H24" s="102"/>
      <c r="I24" s="113" t="str">
        <f aca="false">IF(ISNUMBER($B24),I23+Liga_Cabron!AH24,"")</f>
        <v/>
      </c>
      <c r="J24" s="113" t="str">
        <f aca="false">IF(ISNUMBER($B24),J23+Liga_Cabron!AI24,"")</f>
        <v/>
      </c>
      <c r="K24" s="113" t="str">
        <f aca="false">IF(ISNUMBER($B24),K23+Liga_Cabron!AJ24,"")</f>
        <v/>
      </c>
      <c r="L24" s="118"/>
      <c r="M24" s="118"/>
      <c r="N24" s="114" t="str">
        <f aca="false">IF(ISNUMBER($B24),I24/SUM($I24:$L24),"")</f>
        <v/>
      </c>
      <c r="O24" s="114" t="str">
        <f aca="false">IF(ISNUMBER($B24),J24/SUM($I24:$L24),"")</f>
        <v/>
      </c>
      <c r="P24" s="114" t="str">
        <f aca="false">IF(ISNUMBER($B24),K24/SUM($I24:$L24),"")</f>
        <v/>
      </c>
      <c r="Q24" s="46"/>
      <c r="R24" s="102"/>
      <c r="S24" s="113" t="str">
        <f aca="false">IF(ISNUMBER(Liga_Cabron!C24),Liga_Cabron!C24,"")</f>
        <v/>
      </c>
      <c r="T24" s="113" t="str">
        <f aca="false">IF(ISNUMBER(Liga_Cabron!D24),Liga_Cabron!D24,"")</f>
        <v/>
      </c>
      <c r="U24" s="113" t="str">
        <f aca="false">IF(ISNUMBER(Liga_Cabron!E24),Liga_Cabron!E24,"")</f>
        <v/>
      </c>
      <c r="V24" s="108"/>
      <c r="W24" s="46"/>
      <c r="X24" s="102"/>
      <c r="Y24" s="113" t="str">
        <f aca="false">IF(ISNUMBER($B24),S24+Y23,"")</f>
        <v/>
      </c>
      <c r="Z24" s="113" t="str">
        <f aca="false">IF(ISNUMBER($B24),T24+Z23,"")</f>
        <v/>
      </c>
      <c r="AA24" s="113" t="str">
        <f aca="false">IF(ISNUMBER($B24),U24+AA23,"")</f>
        <v/>
      </c>
      <c r="AB24" s="118"/>
      <c r="AC24" s="123"/>
      <c r="AD24" s="113" t="str">
        <f aca="false">IF(ISNUMBER($B24),Y24/COUNTA(Y$10:Y24),"")</f>
        <v/>
      </c>
      <c r="AE24" s="113" t="str">
        <f aca="false">IF(ISNUMBER($B24),Z24/COUNTA(Z$10:Z24),"")</f>
        <v/>
      </c>
      <c r="AF24" s="113" t="str">
        <f aca="false">IF(ISNUMBER($B24),AA24/COUNTA(AA$10:AA24),"")</f>
        <v/>
      </c>
      <c r="AG24" s="118"/>
      <c r="AH24" s="123"/>
      <c r="AI24" s="113" t="str">
        <f aca="false">IF(ISNUMBER($B24),SQRT(VAR(S$10:S24)),"")</f>
        <v/>
      </c>
      <c r="AJ24" s="113" t="str">
        <f aca="false">IF(ISNUMBER($B24),SQRT(VAR(T$10:T24)),"")</f>
        <v/>
      </c>
      <c r="AK24" s="113" t="str">
        <f aca="false">IF(ISNUMBER($B24),SQRT(VAR(U$10:U24)),"")</f>
        <v/>
      </c>
      <c r="AL24" s="118"/>
      <c r="AM24" s="118"/>
      <c r="AN24" s="117" t="str">
        <f aca="false">IF(ISBLANK(Liga_Cabron!$F24),"",IF(Liga_Cabron!$F25&lt;&gt;Liga_Cabron!$F24,Liga_Cabron!$F24,""))</f>
        <v/>
      </c>
      <c r="AO24" s="113" t="str">
        <f aca="false">IF(ISTEXT($AN24),"",Y24-SUM(AO$10:AO23))</f>
        <v/>
      </c>
      <c r="AP24" s="113" t="str">
        <f aca="false">IF(ISTEXT($AN24),"",Z24-SUM(AP$10:AP23))</f>
        <v/>
      </c>
      <c r="AQ24" s="113" t="str">
        <f aca="false">IF(ISTEXT($AN24),"",AA24-SUM(AQ$10:AQ23))</f>
        <v/>
      </c>
      <c r="AR24" s="118"/>
      <c r="AS24" s="118"/>
      <c r="AT24" s="117" t="str">
        <f aca="false">IF(ISBLANK(Liga_Cabron!$F24),"",IF(Liga_Cabron!$F25&lt;&gt;Liga_Cabron!$F24,Liga_Cabron!$F24,""))</f>
        <v/>
      </c>
      <c r="AU24" s="113" t="str">
        <f aca="false">IF(ISTEXT($AT24),"",(Y24 - SUM(AO$10:AO23))/COUNTIF(Liga_Cabron!$F$10:$F$304,"="&amp;$AT24))</f>
        <v/>
      </c>
      <c r="AV24" s="113" t="str">
        <f aca="false">IF(ISTEXT($AT24),"",(Z24 - SUM(AP$10:AP23))/COUNTIF(Liga_Cabron!$F$10:$F$304,"="&amp;$AT24))</f>
        <v/>
      </c>
      <c r="AW24" s="113" t="str">
        <f aca="false">IF(ISTEXT($AT24),"",(AA24 - SUM(AQ$10:AQ23))/COUNTIF(Liga_Cabron!$F$10:$F$304,"="&amp;$AT24))</f>
        <v/>
      </c>
      <c r="AX24" s="105" t="str">
        <f aca="false">IF(ISTEXT($AT24),"",COUNT($AU$10:$AU24))</f>
        <v/>
      </c>
      <c r="AY24" s="118"/>
      <c r="AZ24" s="117" t="str">
        <f aca="false">IF(ISBLANK(Liga_Cabron!$F24),"",IF(Liga_Cabron!$F25&lt;&gt;Liga_Cabron!$F24,Liga_Cabron!$F24,""))</f>
        <v/>
      </c>
      <c r="BA24" s="113" t="str">
        <f aca="false">IF(ISTEXT($AT24),"",(I24 - SUM(BH$10:BH23))/COUNTIF(Liga_Cabron!$F$10:$F$304,"="&amp;$AZ24))</f>
        <v/>
      </c>
      <c r="BB24" s="113" t="str">
        <f aca="false">IF(ISTEXT($AT24),"",(J24 - SUM(BI$10:BI23))/COUNTIF(Liga_Cabron!$F$10:$F$304,"="&amp;$AZ24))</f>
        <v/>
      </c>
      <c r="BC24" s="113" t="str">
        <f aca="false">IF(ISTEXT($AT24),"",(K24 - SUM(BJ$10:BJ23))/COUNTIF(Liga_Cabron!$F$10:$F$304,"="&amp;$AZ24))</f>
        <v/>
      </c>
      <c r="BD24" s="105" t="str">
        <f aca="false">IF(ISTEXT($AT24),"",COUNT($AU$10:$AU24))</f>
        <v/>
      </c>
      <c r="BE24" s="103"/>
      <c r="BF24" s="118"/>
      <c r="BG24" s="117" t="str">
        <f aca="false">IF(ISBLANK(Liga_Cabron!$F24),"",IF(Liga_Cabron!$F25&lt;&gt;Liga_Cabron!$F24,Liga_Cabron!$F24,""))</f>
        <v/>
      </c>
      <c r="BH24" s="113" t="str">
        <f aca="false">IF(ISTEXT($BG24),"",I24-SUM(BH$10:BH23))</f>
        <v/>
      </c>
      <c r="BI24" s="113" t="str">
        <f aca="false">IF(ISTEXT($BG24),"",J24-SUM(BI$10:BI23))</f>
        <v/>
      </c>
      <c r="BJ24" s="113" t="str">
        <f aca="false">IF(ISTEXT($BG24),"",K24-SUM(BJ$10:BJ23))</f>
        <v/>
      </c>
      <c r="BK24" s="118"/>
      <c r="BL24" s="118"/>
      <c r="BM24" s="119"/>
      <c r="BN24" s="120"/>
      <c r="BO24" s="120"/>
      <c r="BP24" s="120"/>
      <c r="BQ24" s="119"/>
      <c r="BR24" s="118"/>
      <c r="BS24" s="118"/>
      <c r="BT24" s="119"/>
      <c r="BU24" s="120"/>
      <c r="BV24" s="120"/>
      <c r="BW24" s="120"/>
      <c r="BX24" s="119"/>
      <c r="BY24" s="118"/>
    </row>
    <row r="25" customFormat="false" ht="13.8" hidden="false" customHeight="false" outlineLevel="0" collapsed="false">
      <c r="A25" s="46"/>
      <c r="B25" s="122" t="str">
        <f aca="false">IF(ISBLANK(Liga_Cabron!$B25),"",Liga_Cabron!$B25)</f>
        <v/>
      </c>
      <c r="C25" s="113" t="str">
        <f aca="false">IF(ISTEXT($B25),"",_xlfn.SWITCH(Liga_Cabron!AH25,$D$3,$D$2,$E$3,$E$2,$F$3,$F$2,$D$6,$D$5,$E$6,$E$5,$I$5,$D$2,$I$6,$D$2,$I$4,$D$2))</f>
        <v/>
      </c>
      <c r="D25" s="113" t="str">
        <f aca="false">IF(ISTEXT($B25),"",_xlfn.SWITCH(Liga_Cabron!AI25,$D$3,$D$2,$E$3,$E$2,$F$3,$F$2,$D$6,$D$5,$E$6,$E$5,$I$5,$D$2,$I$6,$D$2,$I$4,$D$2))</f>
        <v/>
      </c>
      <c r="E25" s="113" t="str">
        <f aca="false">IF(ISTEXT($B25),"",_xlfn.SWITCH(Liga_Cabron!AJ25,$D$3,$D$2,$E$3,$E$2,$F$3,$F$2,$D$6,$D$5,$E$6,$E$5,$I$5,$D$2,$I$6,$D$2,$I$4,$D$2))</f>
        <v/>
      </c>
      <c r="F25" s="105"/>
      <c r="G25" s="102"/>
      <c r="H25" s="102"/>
      <c r="I25" s="113" t="str">
        <f aca="false">IF(ISNUMBER($B25),I24+Liga_Cabron!AH25,"")</f>
        <v/>
      </c>
      <c r="J25" s="113" t="str">
        <f aca="false">IF(ISNUMBER($B25),J24+Liga_Cabron!AI25,"")</f>
        <v/>
      </c>
      <c r="K25" s="113" t="str">
        <f aca="false">IF(ISNUMBER($B25),K24+Liga_Cabron!AJ25,"")</f>
        <v/>
      </c>
      <c r="L25" s="118"/>
      <c r="M25" s="118"/>
      <c r="N25" s="114" t="str">
        <f aca="false">IF(ISNUMBER($B25),I25/SUM($I25:$L25),"")</f>
        <v/>
      </c>
      <c r="O25" s="114" t="str">
        <f aca="false">IF(ISNUMBER($B25),J25/SUM($I25:$L25),"")</f>
        <v/>
      </c>
      <c r="P25" s="114" t="str">
        <f aca="false">IF(ISNUMBER($B25),K25/SUM($I25:$L25),"")</f>
        <v/>
      </c>
      <c r="Q25" s="46"/>
      <c r="R25" s="102"/>
      <c r="S25" s="113" t="str">
        <f aca="false">IF(ISNUMBER(Liga_Cabron!C25),Liga_Cabron!C25,"")</f>
        <v/>
      </c>
      <c r="T25" s="113" t="str">
        <f aca="false">IF(ISNUMBER(Liga_Cabron!D25),Liga_Cabron!D25,"")</f>
        <v/>
      </c>
      <c r="U25" s="113" t="str">
        <f aca="false">IF(ISNUMBER(Liga_Cabron!E25),Liga_Cabron!E25,"")</f>
        <v/>
      </c>
      <c r="V25" s="108"/>
      <c r="W25" s="46"/>
      <c r="X25" s="102"/>
      <c r="Y25" s="113" t="str">
        <f aca="false">IF(ISNUMBER($B25),S25+Y24,"")</f>
        <v/>
      </c>
      <c r="Z25" s="113" t="str">
        <f aca="false">IF(ISNUMBER($B25),T25+Z24,"")</f>
        <v/>
      </c>
      <c r="AA25" s="113" t="str">
        <f aca="false">IF(ISNUMBER($B25),U25+AA24,"")</f>
        <v/>
      </c>
      <c r="AB25" s="118"/>
      <c r="AC25" s="123"/>
      <c r="AD25" s="113" t="str">
        <f aca="false">IF(ISNUMBER($B25),Y25/COUNTA(Y$10:Y25),"")</f>
        <v/>
      </c>
      <c r="AE25" s="113" t="str">
        <f aca="false">IF(ISNUMBER($B25),Z25/COUNTA(Z$10:Z25),"")</f>
        <v/>
      </c>
      <c r="AF25" s="113" t="str">
        <f aca="false">IF(ISNUMBER($B25),AA25/COUNTA(AA$10:AA25),"")</f>
        <v/>
      </c>
      <c r="AG25" s="118"/>
      <c r="AH25" s="123"/>
      <c r="AI25" s="113" t="str">
        <f aca="false">IF(ISNUMBER($B25),SQRT(VAR(S$10:S25)),"")</f>
        <v/>
      </c>
      <c r="AJ25" s="113" t="str">
        <f aca="false">IF(ISNUMBER($B25),SQRT(VAR(T$10:T25)),"")</f>
        <v/>
      </c>
      <c r="AK25" s="113" t="str">
        <f aca="false">IF(ISNUMBER($B25),SQRT(VAR(U$10:U25)),"")</f>
        <v/>
      </c>
      <c r="AL25" s="118"/>
      <c r="AM25" s="118"/>
      <c r="AN25" s="117" t="str">
        <f aca="false">IF(ISBLANK(Liga_Cabron!$F25),"",IF(Liga_Cabron!$F26&lt;&gt;Liga_Cabron!$F25,Liga_Cabron!$F25,""))</f>
        <v/>
      </c>
      <c r="AO25" s="113" t="str">
        <f aca="false">IF(ISTEXT($AN25),"",Y25-SUM(AO$10:AO24))</f>
        <v/>
      </c>
      <c r="AP25" s="113" t="str">
        <f aca="false">IF(ISTEXT($AN25),"",Z25-SUM(AP$10:AP24))</f>
        <v/>
      </c>
      <c r="AQ25" s="113" t="str">
        <f aca="false">IF(ISTEXT($AN25),"",AA25-SUM(AQ$10:AQ24))</f>
        <v/>
      </c>
      <c r="AR25" s="118"/>
      <c r="AS25" s="118"/>
      <c r="AT25" s="117" t="str">
        <f aca="false">IF(ISBLANK(Liga_Cabron!$F25),"",IF(Liga_Cabron!$F26&lt;&gt;Liga_Cabron!$F25,Liga_Cabron!$F25,""))</f>
        <v/>
      </c>
      <c r="AU25" s="113" t="str">
        <f aca="false">IF(ISTEXT($AT25),"",(Y25 - SUM(AO$10:AO24))/COUNTIF(Liga_Cabron!$F$10:$F$304,"="&amp;$AT25))</f>
        <v/>
      </c>
      <c r="AV25" s="113" t="str">
        <f aca="false">IF(ISTEXT($AT25),"",(Z25 - SUM(AP$10:AP24))/COUNTIF(Liga_Cabron!$F$10:$F$304,"="&amp;$AT25))</f>
        <v/>
      </c>
      <c r="AW25" s="113" t="str">
        <f aca="false">IF(ISTEXT($AT25),"",(AA25 - SUM(AQ$10:AQ24))/COUNTIF(Liga_Cabron!$F$10:$F$304,"="&amp;$AT25))</f>
        <v/>
      </c>
      <c r="AX25" s="105" t="str">
        <f aca="false">IF(ISTEXT($AT25),"",COUNT($AU$10:$AU25))</f>
        <v/>
      </c>
      <c r="AY25" s="118"/>
      <c r="AZ25" s="117" t="str">
        <f aca="false">IF(ISBLANK(Liga_Cabron!$F25),"",IF(Liga_Cabron!$F26&lt;&gt;Liga_Cabron!$F25,Liga_Cabron!$F25,""))</f>
        <v/>
      </c>
      <c r="BA25" s="113" t="str">
        <f aca="false">IF(ISTEXT($AT25),"",(I25 - SUM(BH$10:BH24))/COUNTIF(Liga_Cabron!$F$10:$F$304,"="&amp;$AZ25))</f>
        <v/>
      </c>
      <c r="BB25" s="113" t="str">
        <f aca="false">IF(ISTEXT($AT25),"",(J25 - SUM(BI$10:BI24))/COUNTIF(Liga_Cabron!$F$10:$F$304,"="&amp;$AZ25))</f>
        <v/>
      </c>
      <c r="BC25" s="113" t="str">
        <f aca="false">IF(ISTEXT($AT25),"",(K25 - SUM(BJ$10:BJ24))/COUNTIF(Liga_Cabron!$F$10:$F$304,"="&amp;$AZ25))</f>
        <v/>
      </c>
      <c r="BD25" s="105" t="str">
        <f aca="false">IF(ISTEXT($AT25),"",COUNT($AU$10:$AU25))</f>
        <v/>
      </c>
      <c r="BE25" s="103"/>
      <c r="BF25" s="118"/>
      <c r="BG25" s="117" t="str">
        <f aca="false">IF(ISBLANK(Liga_Cabron!$F25),"",IF(Liga_Cabron!$F26&lt;&gt;Liga_Cabron!$F25,Liga_Cabron!$F25,""))</f>
        <v/>
      </c>
      <c r="BH25" s="113" t="str">
        <f aca="false">IF(ISTEXT($BG25),"",I25-SUM(BH$10:BH24))</f>
        <v/>
      </c>
      <c r="BI25" s="113" t="str">
        <f aca="false">IF(ISTEXT($BG25),"",J25-SUM(BI$10:BI24))</f>
        <v/>
      </c>
      <c r="BJ25" s="113" t="str">
        <f aca="false">IF(ISTEXT($BG25),"",K25-SUM(BJ$10:BJ24))</f>
        <v/>
      </c>
      <c r="BK25" s="118"/>
      <c r="BL25" s="118"/>
      <c r="BM25" s="119"/>
      <c r="BN25" s="120"/>
      <c r="BO25" s="120"/>
      <c r="BP25" s="120"/>
      <c r="BQ25" s="119"/>
      <c r="BR25" s="118"/>
      <c r="BS25" s="118"/>
      <c r="BT25" s="119"/>
      <c r="BU25" s="120"/>
      <c r="BV25" s="120"/>
      <c r="BW25" s="120"/>
      <c r="BX25" s="119"/>
      <c r="BY25" s="118"/>
    </row>
    <row r="26" customFormat="false" ht="13.8" hidden="false" customHeight="false" outlineLevel="0" collapsed="false">
      <c r="A26" s="46"/>
      <c r="B26" s="122" t="str">
        <f aca="false">IF(ISBLANK(Liga_Cabron!$B26),"",Liga_Cabron!$B26)</f>
        <v/>
      </c>
      <c r="C26" s="113" t="str">
        <f aca="false">IF(ISTEXT($B26),"",_xlfn.SWITCH(Liga_Cabron!AH26,$D$3,$D$2,$E$3,$E$2,$F$3,$F$2,$D$6,$D$5,$E$6,$E$5,$I$5,$D$2,$I$6,$D$2,$I$4,$D$2))</f>
        <v/>
      </c>
      <c r="D26" s="113" t="str">
        <f aca="false">IF(ISTEXT($B26),"",_xlfn.SWITCH(Liga_Cabron!AI26,$D$3,$D$2,$E$3,$E$2,$F$3,$F$2,$D$6,$D$5,$E$6,$E$5,$I$5,$D$2,$I$6,$D$2,$I$4,$D$2))</f>
        <v/>
      </c>
      <c r="E26" s="113" t="str">
        <f aca="false">IF(ISTEXT($B26),"",_xlfn.SWITCH(Liga_Cabron!AJ26,$D$3,$D$2,$E$3,$E$2,$F$3,$F$2,$D$6,$D$5,$E$6,$E$5,$I$5,$D$2,$I$6,$D$2,$I$4,$D$2))</f>
        <v/>
      </c>
      <c r="F26" s="105"/>
      <c r="G26" s="102"/>
      <c r="H26" s="102"/>
      <c r="I26" s="113" t="str">
        <f aca="false">IF(ISNUMBER($B26),I25+Liga_Cabron!AH26,"")</f>
        <v/>
      </c>
      <c r="J26" s="113" t="str">
        <f aca="false">IF(ISNUMBER($B26),J25+Liga_Cabron!AI26,"")</f>
        <v/>
      </c>
      <c r="K26" s="113" t="str">
        <f aca="false">IF(ISNUMBER($B26),K25+Liga_Cabron!AJ26,"")</f>
        <v/>
      </c>
      <c r="L26" s="118"/>
      <c r="M26" s="118"/>
      <c r="N26" s="114" t="str">
        <f aca="false">IF(ISNUMBER($B26),I26/SUM($I26:$L26),"")</f>
        <v/>
      </c>
      <c r="O26" s="114" t="str">
        <f aca="false">IF(ISNUMBER($B26),J26/SUM($I26:$L26),"")</f>
        <v/>
      </c>
      <c r="P26" s="114" t="str">
        <f aca="false">IF(ISNUMBER($B26),K26/SUM($I26:$L26),"")</f>
        <v/>
      </c>
      <c r="Q26" s="46"/>
      <c r="R26" s="102"/>
      <c r="S26" s="113" t="str">
        <f aca="false">IF(ISNUMBER(Liga_Cabron!C26),Liga_Cabron!C26,"")</f>
        <v/>
      </c>
      <c r="T26" s="113" t="str">
        <f aca="false">IF(ISNUMBER(Liga_Cabron!D26),Liga_Cabron!D26,"")</f>
        <v/>
      </c>
      <c r="U26" s="113" t="str">
        <f aca="false">IF(ISNUMBER(Liga_Cabron!E26),Liga_Cabron!E26,"")</f>
        <v/>
      </c>
      <c r="V26" s="108"/>
      <c r="W26" s="46"/>
      <c r="X26" s="102"/>
      <c r="Y26" s="113" t="str">
        <f aca="false">IF(ISNUMBER($B26),S26+Y25,"")</f>
        <v/>
      </c>
      <c r="Z26" s="113" t="str">
        <f aca="false">IF(ISNUMBER($B26),T26+Z25,"")</f>
        <v/>
      </c>
      <c r="AA26" s="113" t="str">
        <f aca="false">IF(ISNUMBER($B26),U26+AA25,"")</f>
        <v/>
      </c>
      <c r="AB26" s="118"/>
      <c r="AC26" s="123"/>
      <c r="AD26" s="113" t="str">
        <f aca="false">IF(ISNUMBER($B26),Y26/COUNTA(Y$10:Y26),"")</f>
        <v/>
      </c>
      <c r="AE26" s="113" t="str">
        <f aca="false">IF(ISNUMBER($B26),Z26/COUNTA(Z$10:Z26),"")</f>
        <v/>
      </c>
      <c r="AF26" s="113" t="str">
        <f aca="false">IF(ISNUMBER($B26),AA26/COUNTA(AA$10:AA26),"")</f>
        <v/>
      </c>
      <c r="AG26" s="118"/>
      <c r="AH26" s="123"/>
      <c r="AI26" s="113" t="str">
        <f aca="false">IF(ISNUMBER($B26),SQRT(VAR(S$10:S26)),"")</f>
        <v/>
      </c>
      <c r="AJ26" s="113" t="str">
        <f aca="false">IF(ISNUMBER($B26),SQRT(VAR(T$10:T26)),"")</f>
        <v/>
      </c>
      <c r="AK26" s="113" t="str">
        <f aca="false">IF(ISNUMBER($B26),SQRT(VAR(U$10:U26)),"")</f>
        <v/>
      </c>
      <c r="AL26" s="118"/>
      <c r="AM26" s="118"/>
      <c r="AN26" s="117" t="str">
        <f aca="false">IF(ISBLANK(Liga_Cabron!$F26),"",IF(Liga_Cabron!$F27&lt;&gt;Liga_Cabron!$F26,Liga_Cabron!$F26,""))</f>
        <v/>
      </c>
      <c r="AO26" s="113" t="str">
        <f aca="false">IF(ISTEXT($AN26),"",Y26-SUM(AO$10:AO25))</f>
        <v/>
      </c>
      <c r="AP26" s="113" t="str">
        <f aca="false">IF(ISTEXT($AN26),"",Z26-SUM(AP$10:AP25))</f>
        <v/>
      </c>
      <c r="AQ26" s="113" t="str">
        <f aca="false">IF(ISTEXT($AN26),"",AA26-SUM(AQ$10:AQ25))</f>
        <v/>
      </c>
      <c r="AR26" s="118"/>
      <c r="AS26" s="118"/>
      <c r="AT26" s="117" t="str">
        <f aca="false">IF(ISBLANK(Liga_Cabron!$F26),"",IF(Liga_Cabron!$F27&lt;&gt;Liga_Cabron!$F26,Liga_Cabron!$F26,""))</f>
        <v/>
      </c>
      <c r="AU26" s="113" t="str">
        <f aca="false">IF(ISTEXT($AT26),"",(Y26 - SUM(AO$10:AO25))/COUNTIF(Liga_Cabron!$F$10:$F$304,"="&amp;$AT26))</f>
        <v/>
      </c>
      <c r="AV26" s="113" t="str">
        <f aca="false">IF(ISTEXT($AT26),"",(Z26 - SUM(AP$10:AP25))/COUNTIF(Liga_Cabron!$F$10:$F$304,"="&amp;$AT26))</f>
        <v/>
      </c>
      <c r="AW26" s="113" t="str">
        <f aca="false">IF(ISTEXT($AT26),"",(AA26 - SUM(AQ$10:AQ25))/COUNTIF(Liga_Cabron!$F$10:$F$304,"="&amp;$AT26))</f>
        <v/>
      </c>
      <c r="AX26" s="105" t="str">
        <f aca="false">IF(ISTEXT($AT26),"",COUNT($AU$10:$AU26))</f>
        <v/>
      </c>
      <c r="AY26" s="118"/>
      <c r="AZ26" s="117" t="str">
        <f aca="false">IF(ISBLANK(Liga_Cabron!$F26),"",IF(Liga_Cabron!$F27&lt;&gt;Liga_Cabron!$F26,Liga_Cabron!$F26,""))</f>
        <v/>
      </c>
      <c r="BA26" s="113" t="str">
        <f aca="false">IF(ISTEXT($AT26),"",(I26 - SUM(BH$10:BH25))/COUNTIF(Liga_Cabron!$F$10:$F$304,"="&amp;$AZ26))</f>
        <v/>
      </c>
      <c r="BB26" s="113" t="str">
        <f aca="false">IF(ISTEXT($AT26),"",(J26 - SUM(BI$10:BI25))/COUNTIF(Liga_Cabron!$F$10:$F$304,"="&amp;$AZ26))</f>
        <v/>
      </c>
      <c r="BC26" s="113" t="str">
        <f aca="false">IF(ISTEXT($AT26),"",(K26 - SUM(BJ$10:BJ25))/COUNTIF(Liga_Cabron!$F$10:$F$304,"="&amp;$AZ26))</f>
        <v/>
      </c>
      <c r="BD26" s="105" t="str">
        <f aca="false">IF(ISTEXT($AT26),"",COUNT($AU$10:$AU26))</f>
        <v/>
      </c>
      <c r="BE26" s="103"/>
      <c r="BF26" s="118"/>
      <c r="BG26" s="117" t="str">
        <f aca="false">IF(ISBLANK(Liga_Cabron!$F26),"",IF(Liga_Cabron!$F27&lt;&gt;Liga_Cabron!$F26,Liga_Cabron!$F26,""))</f>
        <v/>
      </c>
      <c r="BH26" s="113" t="str">
        <f aca="false">IF(ISTEXT($BG26),"",I26-SUM(BH$10:BH25))</f>
        <v/>
      </c>
      <c r="BI26" s="113" t="str">
        <f aca="false">IF(ISTEXT($BG26),"",J26-SUM(BI$10:BI25))</f>
        <v/>
      </c>
      <c r="BJ26" s="113" t="str">
        <f aca="false">IF(ISTEXT($BG26),"",K26-SUM(BJ$10:BJ25))</f>
        <v/>
      </c>
      <c r="BK26" s="118"/>
      <c r="BL26" s="118"/>
      <c r="BM26" s="119"/>
      <c r="BN26" s="120"/>
      <c r="BO26" s="120"/>
      <c r="BP26" s="120"/>
      <c r="BQ26" s="119"/>
      <c r="BR26" s="118"/>
      <c r="BS26" s="118"/>
      <c r="BT26" s="119"/>
      <c r="BU26" s="120"/>
      <c r="BV26" s="120"/>
      <c r="BW26" s="120"/>
      <c r="BX26" s="119"/>
      <c r="BY26" s="118"/>
    </row>
    <row r="27" customFormat="false" ht="13.8" hidden="false" customHeight="false" outlineLevel="0" collapsed="false">
      <c r="A27" s="46"/>
      <c r="B27" s="122" t="str">
        <f aca="false">IF(ISBLANK(Liga_Cabron!$B27),"",Liga_Cabron!$B27)</f>
        <v/>
      </c>
      <c r="C27" s="113" t="str">
        <f aca="false">IF(ISTEXT($B27),"",_xlfn.SWITCH(Liga_Cabron!AH27,$D$3,$D$2,$E$3,$E$2,$F$3,$F$2,$D$6,$D$5,$E$6,$E$5,$I$5,$D$2,$I$6,$D$2,$I$4,$D$2))</f>
        <v/>
      </c>
      <c r="D27" s="113" t="str">
        <f aca="false">IF(ISTEXT($B27),"",_xlfn.SWITCH(Liga_Cabron!AI27,$D$3,$D$2,$E$3,$E$2,$F$3,$F$2,$D$6,$D$5,$E$6,$E$5,$I$5,$D$2,$I$6,$D$2,$I$4,$D$2))</f>
        <v/>
      </c>
      <c r="E27" s="113" t="str">
        <f aca="false">IF(ISTEXT($B27),"",_xlfn.SWITCH(Liga_Cabron!AJ27,$D$3,$D$2,$E$3,$E$2,$F$3,$F$2,$D$6,$D$5,$E$6,$E$5,$I$5,$D$2,$I$6,$D$2,$I$4,$D$2))</f>
        <v/>
      </c>
      <c r="F27" s="105"/>
      <c r="G27" s="102"/>
      <c r="H27" s="102"/>
      <c r="I27" s="113" t="str">
        <f aca="false">IF(ISNUMBER($B27),I26+Liga_Cabron!AH27,"")</f>
        <v/>
      </c>
      <c r="J27" s="113" t="str">
        <f aca="false">IF(ISNUMBER($B27),J26+Liga_Cabron!AI27,"")</f>
        <v/>
      </c>
      <c r="K27" s="113" t="str">
        <f aca="false">IF(ISNUMBER($B27),K26+Liga_Cabron!AJ27,"")</f>
        <v/>
      </c>
      <c r="L27" s="118"/>
      <c r="M27" s="118"/>
      <c r="N27" s="114" t="str">
        <f aca="false">IF(ISNUMBER($B27),I27/SUM($I27:$L27),"")</f>
        <v/>
      </c>
      <c r="O27" s="114" t="str">
        <f aca="false">IF(ISNUMBER($B27),J27/SUM($I27:$L27),"")</f>
        <v/>
      </c>
      <c r="P27" s="114" t="str">
        <f aca="false">IF(ISNUMBER($B27),K27/SUM($I27:$L27),"")</f>
        <v/>
      </c>
      <c r="Q27" s="46"/>
      <c r="R27" s="102"/>
      <c r="S27" s="113" t="str">
        <f aca="false">IF(ISNUMBER(Liga_Cabron!C27),Liga_Cabron!C27,"")</f>
        <v/>
      </c>
      <c r="T27" s="113" t="str">
        <f aca="false">IF(ISNUMBER(Liga_Cabron!D27),Liga_Cabron!D27,"")</f>
        <v/>
      </c>
      <c r="U27" s="113" t="str">
        <f aca="false">IF(ISNUMBER(Liga_Cabron!E27),Liga_Cabron!E27,"")</f>
        <v/>
      </c>
      <c r="V27" s="108"/>
      <c r="W27" s="46"/>
      <c r="X27" s="102"/>
      <c r="Y27" s="113" t="str">
        <f aca="false">IF(ISNUMBER($B27),S27+Y26,"")</f>
        <v/>
      </c>
      <c r="Z27" s="113" t="str">
        <f aca="false">IF(ISNUMBER($B27),T27+Z26,"")</f>
        <v/>
      </c>
      <c r="AA27" s="113" t="str">
        <f aca="false">IF(ISNUMBER($B27),U27+AA26,"")</f>
        <v/>
      </c>
      <c r="AB27" s="118"/>
      <c r="AC27" s="123"/>
      <c r="AD27" s="113" t="str">
        <f aca="false">IF(ISNUMBER($B27),Y27/COUNTA(Y$10:Y27),"")</f>
        <v/>
      </c>
      <c r="AE27" s="113" t="str">
        <f aca="false">IF(ISNUMBER($B27),Z27/COUNTA(Z$10:Z27),"")</f>
        <v/>
      </c>
      <c r="AF27" s="113" t="str">
        <f aca="false">IF(ISNUMBER($B27),AA27/COUNTA(AA$10:AA27),"")</f>
        <v/>
      </c>
      <c r="AG27" s="118"/>
      <c r="AH27" s="123"/>
      <c r="AI27" s="113" t="str">
        <f aca="false">IF(ISNUMBER($B27),SQRT(VAR(S$10:S27)),"")</f>
        <v/>
      </c>
      <c r="AJ27" s="113" t="str">
        <f aca="false">IF(ISNUMBER($B27),SQRT(VAR(T$10:T27)),"")</f>
        <v/>
      </c>
      <c r="AK27" s="113" t="str">
        <f aca="false">IF(ISNUMBER($B27),SQRT(VAR(U$10:U27)),"")</f>
        <v/>
      </c>
      <c r="AL27" s="118"/>
      <c r="AM27" s="118"/>
      <c r="AN27" s="117" t="str">
        <f aca="false">IF(ISBLANK(Liga_Cabron!$F27),"",IF(Liga_Cabron!$F28&lt;&gt;Liga_Cabron!$F27,Liga_Cabron!$F27,""))</f>
        <v/>
      </c>
      <c r="AO27" s="113" t="str">
        <f aca="false">IF(ISTEXT($AN27),"",Y27-SUM(AO$10:AO26))</f>
        <v/>
      </c>
      <c r="AP27" s="113" t="str">
        <f aca="false">IF(ISTEXT($AN27),"",Z27-SUM(AP$10:AP26))</f>
        <v/>
      </c>
      <c r="AQ27" s="113" t="str">
        <f aca="false">IF(ISTEXT($AN27),"",AA27-SUM(AQ$10:AQ26))</f>
        <v/>
      </c>
      <c r="AR27" s="118"/>
      <c r="AS27" s="118"/>
      <c r="AT27" s="117" t="str">
        <f aca="false">IF(ISBLANK(Liga_Cabron!$F27),"",IF(Liga_Cabron!$F28&lt;&gt;Liga_Cabron!$F27,Liga_Cabron!$F27,""))</f>
        <v/>
      </c>
      <c r="AU27" s="113" t="str">
        <f aca="false">IF(ISTEXT($AT27),"",(Y27 - SUM(AO$10:AO26))/COUNTIF(Liga_Cabron!$F$10:$F$304,"="&amp;$AT27))</f>
        <v/>
      </c>
      <c r="AV27" s="113" t="str">
        <f aca="false">IF(ISTEXT($AT27),"",(Z27 - SUM(AP$10:AP26))/COUNTIF(Liga_Cabron!$F$10:$F$304,"="&amp;$AT27))</f>
        <v/>
      </c>
      <c r="AW27" s="113" t="str">
        <f aca="false">IF(ISTEXT($AT27),"",(AA27 - SUM(AQ$10:AQ26))/COUNTIF(Liga_Cabron!$F$10:$F$304,"="&amp;$AT27))</f>
        <v/>
      </c>
      <c r="AX27" s="105" t="str">
        <f aca="false">IF(ISTEXT($AT27),"",COUNT($AU$10:$AU27))</f>
        <v/>
      </c>
      <c r="AY27" s="118"/>
      <c r="AZ27" s="117" t="str">
        <f aca="false">IF(ISBLANK(Liga_Cabron!$F27),"",IF(Liga_Cabron!$F28&lt;&gt;Liga_Cabron!$F27,Liga_Cabron!$F27,""))</f>
        <v/>
      </c>
      <c r="BA27" s="113" t="str">
        <f aca="false">IF(ISTEXT($AT27),"",(I27 - SUM(BH$10:BH26))/COUNTIF(Liga_Cabron!$F$10:$F$304,"="&amp;$AZ27))</f>
        <v/>
      </c>
      <c r="BB27" s="113" t="str">
        <f aca="false">IF(ISTEXT($AT27),"",(J27 - SUM(BI$10:BI26))/COUNTIF(Liga_Cabron!$F$10:$F$304,"="&amp;$AZ27))</f>
        <v/>
      </c>
      <c r="BC27" s="113" t="str">
        <f aca="false">IF(ISTEXT($AT27),"",(K27 - SUM(BJ$10:BJ26))/COUNTIF(Liga_Cabron!$F$10:$F$304,"="&amp;$AZ27))</f>
        <v/>
      </c>
      <c r="BD27" s="105" t="str">
        <f aca="false">IF(ISTEXT($AT27),"",COUNT($AU$10:$AU27))</f>
        <v/>
      </c>
      <c r="BE27" s="103"/>
      <c r="BF27" s="118"/>
      <c r="BG27" s="117" t="str">
        <f aca="false">IF(ISBLANK(Liga_Cabron!$F27),"",IF(Liga_Cabron!$F28&lt;&gt;Liga_Cabron!$F27,Liga_Cabron!$F27,""))</f>
        <v/>
      </c>
      <c r="BH27" s="113" t="str">
        <f aca="false">IF(ISTEXT($BG27),"",I27-SUM(BH$10:BH26))</f>
        <v/>
      </c>
      <c r="BI27" s="113" t="str">
        <f aca="false">IF(ISTEXT($BG27),"",J27-SUM(BI$10:BI26))</f>
        <v/>
      </c>
      <c r="BJ27" s="113" t="str">
        <f aca="false">IF(ISTEXT($BG27),"",K27-SUM(BJ$10:BJ26))</f>
        <v/>
      </c>
      <c r="BK27" s="118"/>
      <c r="BL27" s="118"/>
      <c r="BM27" s="119"/>
      <c r="BN27" s="120"/>
      <c r="BO27" s="120"/>
      <c r="BP27" s="120"/>
      <c r="BQ27" s="119"/>
      <c r="BR27" s="118"/>
      <c r="BS27" s="118"/>
      <c r="BT27" s="119"/>
      <c r="BU27" s="120"/>
      <c r="BV27" s="120"/>
      <c r="BW27" s="120"/>
      <c r="BX27" s="119"/>
      <c r="BY27" s="118"/>
    </row>
    <row r="28" customFormat="false" ht="13.8" hidden="false" customHeight="false" outlineLevel="0" collapsed="false">
      <c r="A28" s="46"/>
      <c r="B28" s="122" t="str">
        <f aca="false">IF(ISBLANK(Liga_Cabron!$B28),"",Liga_Cabron!$B28)</f>
        <v/>
      </c>
      <c r="C28" s="113" t="str">
        <f aca="false">IF(ISTEXT($B28),"",_xlfn.SWITCH(Liga_Cabron!AH28,$D$3,$D$2,$E$3,$E$2,$F$3,$F$2,$D$6,$D$5,$E$6,$E$5,$I$5,$D$2,$I$6,$D$2,$I$4,$D$2))</f>
        <v/>
      </c>
      <c r="D28" s="113" t="str">
        <f aca="false">IF(ISTEXT($B28),"",_xlfn.SWITCH(Liga_Cabron!AI28,$D$3,$D$2,$E$3,$E$2,$F$3,$F$2,$D$6,$D$5,$E$6,$E$5,$I$5,$D$2,$I$6,$D$2,$I$4,$D$2))</f>
        <v/>
      </c>
      <c r="E28" s="113" t="str">
        <f aca="false">IF(ISTEXT($B28),"",_xlfn.SWITCH(Liga_Cabron!AJ28,$D$3,$D$2,$E$3,$E$2,$F$3,$F$2,$D$6,$D$5,$E$6,$E$5,$I$5,$D$2,$I$6,$D$2,$I$4,$D$2))</f>
        <v/>
      </c>
      <c r="F28" s="105"/>
      <c r="G28" s="102"/>
      <c r="H28" s="102"/>
      <c r="I28" s="113" t="str">
        <f aca="false">IF(ISNUMBER($B28),I27+Liga_Cabron!AH28,"")</f>
        <v/>
      </c>
      <c r="J28" s="113" t="str">
        <f aca="false">IF(ISNUMBER($B28),J27+Liga_Cabron!AI28,"")</f>
        <v/>
      </c>
      <c r="K28" s="113" t="str">
        <f aca="false">IF(ISNUMBER($B28),K27+Liga_Cabron!AJ28,"")</f>
        <v/>
      </c>
      <c r="L28" s="118"/>
      <c r="M28" s="118"/>
      <c r="N28" s="114" t="str">
        <f aca="false">IF(ISNUMBER($B28),I28/SUM($I28:$L28),"")</f>
        <v/>
      </c>
      <c r="O28" s="114" t="str">
        <f aca="false">IF(ISNUMBER($B28),J28/SUM($I28:$L28),"")</f>
        <v/>
      </c>
      <c r="P28" s="114" t="str">
        <f aca="false">IF(ISNUMBER($B28),K28/SUM($I28:$L28),"")</f>
        <v/>
      </c>
      <c r="Q28" s="46"/>
      <c r="R28" s="102"/>
      <c r="S28" s="113" t="str">
        <f aca="false">IF(ISNUMBER(Liga_Cabron!C28),Liga_Cabron!C28,"")</f>
        <v/>
      </c>
      <c r="T28" s="113" t="str">
        <f aca="false">IF(ISNUMBER(Liga_Cabron!D28),Liga_Cabron!D28,"")</f>
        <v/>
      </c>
      <c r="U28" s="113" t="str">
        <f aca="false">IF(ISNUMBER(Liga_Cabron!E28),Liga_Cabron!E28,"")</f>
        <v/>
      </c>
      <c r="V28" s="108"/>
      <c r="W28" s="46"/>
      <c r="X28" s="102"/>
      <c r="Y28" s="113" t="str">
        <f aca="false">IF(ISNUMBER($B28),S28+Y27,"")</f>
        <v/>
      </c>
      <c r="Z28" s="113" t="str">
        <f aca="false">IF(ISNUMBER($B28),T28+Z27,"")</f>
        <v/>
      </c>
      <c r="AA28" s="113" t="str">
        <f aca="false">IF(ISNUMBER($B28),U28+AA27,"")</f>
        <v/>
      </c>
      <c r="AB28" s="118"/>
      <c r="AC28" s="123"/>
      <c r="AD28" s="113" t="str">
        <f aca="false">IF(ISNUMBER($B28),Y28/COUNTA(Y$10:Y28),"")</f>
        <v/>
      </c>
      <c r="AE28" s="113" t="str">
        <f aca="false">IF(ISNUMBER($B28),Z28/COUNTA(Z$10:Z28),"")</f>
        <v/>
      </c>
      <c r="AF28" s="113" t="str">
        <f aca="false">IF(ISNUMBER($B28),AA28/COUNTA(AA$10:AA28),"")</f>
        <v/>
      </c>
      <c r="AG28" s="118"/>
      <c r="AH28" s="123"/>
      <c r="AI28" s="113" t="str">
        <f aca="false">IF(ISNUMBER($B28),SQRT(VAR(S$10:S28)),"")</f>
        <v/>
      </c>
      <c r="AJ28" s="113" t="str">
        <f aca="false">IF(ISNUMBER($B28),SQRT(VAR(T$10:T28)),"")</f>
        <v/>
      </c>
      <c r="AK28" s="113" t="str">
        <f aca="false">IF(ISNUMBER($B28),SQRT(VAR(U$10:U28)),"")</f>
        <v/>
      </c>
      <c r="AL28" s="118"/>
      <c r="AM28" s="118"/>
      <c r="AN28" s="117" t="str">
        <f aca="false">IF(ISBLANK(Liga_Cabron!$F28),"",IF(Liga_Cabron!$F29&lt;&gt;Liga_Cabron!$F28,Liga_Cabron!$F28,""))</f>
        <v/>
      </c>
      <c r="AO28" s="113" t="str">
        <f aca="false">IF(ISTEXT($AN28),"",Y28-SUM(AO$10:AO27))</f>
        <v/>
      </c>
      <c r="AP28" s="113" t="str">
        <f aca="false">IF(ISTEXT($AN28),"",Z28-SUM(AP$10:AP27))</f>
        <v/>
      </c>
      <c r="AQ28" s="113" t="str">
        <f aca="false">IF(ISTEXT($AN28),"",AA28-SUM(AQ$10:AQ27))</f>
        <v/>
      </c>
      <c r="AR28" s="118"/>
      <c r="AS28" s="118"/>
      <c r="AT28" s="117" t="str">
        <f aca="false">IF(ISBLANK(Liga_Cabron!$F28),"",IF(Liga_Cabron!$F29&lt;&gt;Liga_Cabron!$F28,Liga_Cabron!$F28,""))</f>
        <v/>
      </c>
      <c r="AU28" s="113" t="str">
        <f aca="false">IF(ISTEXT($AT28),"",(Y28 - SUM(AO$10:AO27))/COUNTIF(Liga_Cabron!$F$10:$F$304,"="&amp;$AT28))</f>
        <v/>
      </c>
      <c r="AV28" s="113" t="str">
        <f aca="false">IF(ISTEXT($AT28),"",(Z28 - SUM(AP$10:AP27))/COUNTIF(Liga_Cabron!$F$10:$F$304,"="&amp;$AT28))</f>
        <v/>
      </c>
      <c r="AW28" s="113" t="str">
        <f aca="false">IF(ISTEXT($AT28),"",(AA28 - SUM(AQ$10:AQ27))/COUNTIF(Liga_Cabron!$F$10:$F$304,"="&amp;$AT28))</f>
        <v/>
      </c>
      <c r="AX28" s="105" t="str">
        <f aca="false">IF(ISTEXT($AT28),"",COUNT($AU$10:$AU28))</f>
        <v/>
      </c>
      <c r="AY28" s="118"/>
      <c r="AZ28" s="117" t="str">
        <f aca="false">IF(ISBLANK(Liga_Cabron!$F28),"",IF(Liga_Cabron!$F29&lt;&gt;Liga_Cabron!$F28,Liga_Cabron!$F28,""))</f>
        <v/>
      </c>
      <c r="BA28" s="113" t="str">
        <f aca="false">IF(ISTEXT($AT28),"",(I28 - SUM(BH$10:BH27))/COUNTIF(Liga_Cabron!$F$10:$F$304,"="&amp;$AZ28))</f>
        <v/>
      </c>
      <c r="BB28" s="113" t="str">
        <f aca="false">IF(ISTEXT($AT28),"",(J28 - SUM(BI$10:BI27))/COUNTIF(Liga_Cabron!$F$10:$F$304,"="&amp;$AZ28))</f>
        <v/>
      </c>
      <c r="BC28" s="113" t="str">
        <f aca="false">IF(ISTEXT($AT28),"",(K28 - SUM(BJ$10:BJ27))/COUNTIF(Liga_Cabron!$F$10:$F$304,"="&amp;$AZ28))</f>
        <v/>
      </c>
      <c r="BD28" s="105" t="str">
        <f aca="false">IF(ISTEXT($AT28),"",COUNT($AU$10:$AU28))</f>
        <v/>
      </c>
      <c r="BE28" s="103"/>
      <c r="BF28" s="118"/>
      <c r="BG28" s="117" t="str">
        <f aca="false">IF(ISBLANK(Liga_Cabron!$F28),"",IF(Liga_Cabron!$F29&lt;&gt;Liga_Cabron!$F28,Liga_Cabron!$F28,""))</f>
        <v/>
      </c>
      <c r="BH28" s="113" t="str">
        <f aca="false">IF(ISTEXT($BG28),"",I28-SUM(BH$10:BH27))</f>
        <v/>
      </c>
      <c r="BI28" s="113" t="str">
        <f aca="false">IF(ISTEXT($BG28),"",J28-SUM(BI$10:BI27))</f>
        <v/>
      </c>
      <c r="BJ28" s="113" t="str">
        <f aca="false">IF(ISTEXT($BG28),"",K28-SUM(BJ$10:BJ27))</f>
        <v/>
      </c>
      <c r="BK28" s="118"/>
      <c r="BL28" s="118"/>
      <c r="BM28" s="119"/>
      <c r="BN28" s="120"/>
      <c r="BO28" s="120"/>
      <c r="BP28" s="120"/>
      <c r="BQ28" s="119"/>
      <c r="BR28" s="118"/>
      <c r="BS28" s="118"/>
      <c r="BT28" s="119"/>
      <c r="BU28" s="120"/>
      <c r="BV28" s="120"/>
      <c r="BW28" s="120"/>
      <c r="BX28" s="119"/>
      <c r="BY28" s="118"/>
    </row>
    <row r="29" customFormat="false" ht="13.8" hidden="false" customHeight="false" outlineLevel="0" collapsed="false">
      <c r="A29" s="46"/>
      <c r="B29" s="122" t="str">
        <f aca="false">IF(ISBLANK(Liga_Cabron!$B29),"",Liga_Cabron!$B29)</f>
        <v/>
      </c>
      <c r="C29" s="113" t="str">
        <f aca="false">IF(ISTEXT($B29),"",_xlfn.SWITCH(Liga_Cabron!AH29,$D$3,$D$2,$E$3,$E$2,$F$3,$F$2,$D$6,$D$5,$E$6,$E$5,$I$5,$D$2,$I$6,$D$2,$I$4,$D$2))</f>
        <v/>
      </c>
      <c r="D29" s="113" t="str">
        <f aca="false">IF(ISTEXT($B29),"",_xlfn.SWITCH(Liga_Cabron!AI29,$D$3,$D$2,$E$3,$E$2,$F$3,$F$2,$D$6,$D$5,$E$6,$E$5,$I$5,$D$2,$I$6,$D$2,$I$4,$D$2))</f>
        <v/>
      </c>
      <c r="E29" s="113" t="str">
        <f aca="false">IF(ISTEXT($B29),"",_xlfn.SWITCH(Liga_Cabron!AJ29,$D$3,$D$2,$E$3,$E$2,$F$3,$F$2,$D$6,$D$5,$E$6,$E$5,$I$5,$D$2,$I$6,$D$2,$I$4,$D$2))</f>
        <v/>
      </c>
      <c r="F29" s="105"/>
      <c r="G29" s="102"/>
      <c r="H29" s="102"/>
      <c r="I29" s="113" t="str">
        <f aca="false">IF(ISNUMBER($B29),I28+Liga_Cabron!AH29,"")</f>
        <v/>
      </c>
      <c r="J29" s="113" t="str">
        <f aca="false">IF(ISNUMBER($B29),J28+Liga_Cabron!AI29,"")</f>
        <v/>
      </c>
      <c r="K29" s="113" t="str">
        <f aca="false">IF(ISNUMBER($B29),K28+Liga_Cabron!AJ29,"")</f>
        <v/>
      </c>
      <c r="L29" s="118"/>
      <c r="M29" s="118"/>
      <c r="N29" s="114" t="str">
        <f aca="false">IF(ISNUMBER($B29),I29/SUM($I29:$L29),"")</f>
        <v/>
      </c>
      <c r="O29" s="114" t="str">
        <f aca="false">IF(ISNUMBER($B29),J29/SUM($I29:$L29),"")</f>
        <v/>
      </c>
      <c r="P29" s="114" t="str">
        <f aca="false">IF(ISNUMBER($B29),K29/SUM($I29:$L29),"")</f>
        <v/>
      </c>
      <c r="Q29" s="46"/>
      <c r="R29" s="102"/>
      <c r="S29" s="113" t="str">
        <f aca="false">IF(ISNUMBER(Liga_Cabron!C29),Liga_Cabron!C29,"")</f>
        <v/>
      </c>
      <c r="T29" s="113" t="str">
        <f aca="false">IF(ISNUMBER(Liga_Cabron!D29),Liga_Cabron!D29,"")</f>
        <v/>
      </c>
      <c r="U29" s="113" t="str">
        <f aca="false">IF(ISNUMBER(Liga_Cabron!E29),Liga_Cabron!E29,"")</f>
        <v/>
      </c>
      <c r="V29" s="108"/>
      <c r="W29" s="46"/>
      <c r="X29" s="102"/>
      <c r="Y29" s="113" t="str">
        <f aca="false">IF(ISNUMBER($B29),S29+Y28,"")</f>
        <v/>
      </c>
      <c r="Z29" s="113" t="str">
        <f aca="false">IF(ISNUMBER($B29),T29+Z28,"")</f>
        <v/>
      </c>
      <c r="AA29" s="113" t="str">
        <f aca="false">IF(ISNUMBER($B29),U29+AA28,"")</f>
        <v/>
      </c>
      <c r="AB29" s="118"/>
      <c r="AC29" s="123"/>
      <c r="AD29" s="113" t="str">
        <f aca="false">IF(ISNUMBER($B29),Y29/COUNTA(Y$10:Y29),"")</f>
        <v/>
      </c>
      <c r="AE29" s="113" t="str">
        <f aca="false">IF(ISNUMBER($B29),Z29/COUNTA(Z$10:Z29),"")</f>
        <v/>
      </c>
      <c r="AF29" s="113" t="str">
        <f aca="false">IF(ISNUMBER($B29),AA29/COUNTA(AA$10:AA29),"")</f>
        <v/>
      </c>
      <c r="AG29" s="118"/>
      <c r="AH29" s="123"/>
      <c r="AI29" s="113" t="str">
        <f aca="false">IF(ISNUMBER($B29),SQRT(VAR(S$10:S29)),"")</f>
        <v/>
      </c>
      <c r="AJ29" s="113" t="str">
        <f aca="false">IF(ISNUMBER($B29),SQRT(VAR(T$10:T29)),"")</f>
        <v/>
      </c>
      <c r="AK29" s="113" t="str">
        <f aca="false">IF(ISNUMBER($B29),SQRT(VAR(U$10:U29)),"")</f>
        <v/>
      </c>
      <c r="AL29" s="118"/>
      <c r="AM29" s="118"/>
      <c r="AN29" s="117" t="str">
        <f aca="false">IF(ISBLANK(Liga_Cabron!$F29),"",IF(Liga_Cabron!$F30&lt;&gt;Liga_Cabron!$F29,Liga_Cabron!$F29,""))</f>
        <v/>
      </c>
      <c r="AO29" s="113" t="str">
        <f aca="false">IF(ISTEXT($AN29),"",Y29-SUM(AO$10:AO28))</f>
        <v/>
      </c>
      <c r="AP29" s="113" t="str">
        <f aca="false">IF(ISTEXT($AN29),"",Z29-SUM(AP$10:AP28))</f>
        <v/>
      </c>
      <c r="AQ29" s="113" t="str">
        <f aca="false">IF(ISTEXT($AN29),"",AA29-SUM(AQ$10:AQ28))</f>
        <v/>
      </c>
      <c r="AR29" s="118"/>
      <c r="AS29" s="118"/>
      <c r="AT29" s="117" t="str">
        <f aca="false">IF(ISBLANK(Liga_Cabron!$F29),"",IF(Liga_Cabron!$F30&lt;&gt;Liga_Cabron!$F29,Liga_Cabron!$F29,""))</f>
        <v/>
      </c>
      <c r="AU29" s="113" t="str">
        <f aca="false">IF(ISTEXT($AT29),"",(Y29 - SUM(AO$10:AO28))/COUNTIF(Liga_Cabron!$F$10:$F$304,"="&amp;$AT29))</f>
        <v/>
      </c>
      <c r="AV29" s="113" t="str">
        <f aca="false">IF(ISTEXT($AT29),"",(Z29 - SUM(AP$10:AP28))/COUNTIF(Liga_Cabron!$F$10:$F$304,"="&amp;$AT29))</f>
        <v/>
      </c>
      <c r="AW29" s="113" t="str">
        <f aca="false">IF(ISTEXT($AT29),"",(AA29 - SUM(AQ$10:AQ28))/COUNTIF(Liga_Cabron!$F$10:$F$304,"="&amp;$AT29))</f>
        <v/>
      </c>
      <c r="AX29" s="105" t="str">
        <f aca="false">IF(ISTEXT($AT29),"",COUNT($AU$10:$AU29))</f>
        <v/>
      </c>
      <c r="AY29" s="118"/>
      <c r="AZ29" s="117" t="str">
        <f aca="false">IF(ISBLANK(Liga_Cabron!$F29),"",IF(Liga_Cabron!$F30&lt;&gt;Liga_Cabron!$F29,Liga_Cabron!$F29,""))</f>
        <v/>
      </c>
      <c r="BA29" s="113" t="str">
        <f aca="false">IF(ISTEXT($AT29),"",(I29 - SUM(BH$10:BH28))/COUNTIF(Liga_Cabron!$F$10:$F$304,"="&amp;$AZ29))</f>
        <v/>
      </c>
      <c r="BB29" s="113" t="str">
        <f aca="false">IF(ISTEXT($AT29),"",(J29 - SUM(BI$10:BI28))/COUNTIF(Liga_Cabron!$F$10:$F$304,"="&amp;$AZ29))</f>
        <v/>
      </c>
      <c r="BC29" s="113" t="str">
        <f aca="false">IF(ISTEXT($AT29),"",(K29 - SUM(BJ$10:BJ28))/COUNTIF(Liga_Cabron!$F$10:$F$304,"="&amp;$AZ29))</f>
        <v/>
      </c>
      <c r="BD29" s="105" t="str">
        <f aca="false">IF(ISTEXT($AT29),"",COUNT($AU$10:$AU29))</f>
        <v/>
      </c>
      <c r="BE29" s="103"/>
      <c r="BF29" s="118"/>
      <c r="BG29" s="117" t="str">
        <f aca="false">IF(ISBLANK(Liga_Cabron!$F29),"",IF(Liga_Cabron!$F30&lt;&gt;Liga_Cabron!$F29,Liga_Cabron!$F29,""))</f>
        <v/>
      </c>
      <c r="BH29" s="113" t="str">
        <f aca="false">IF(ISTEXT($BG29),"",I29-SUM(BH$10:BH28))</f>
        <v/>
      </c>
      <c r="BI29" s="113" t="str">
        <f aca="false">IF(ISTEXT($BG29),"",J29-SUM(BI$10:BI28))</f>
        <v/>
      </c>
      <c r="BJ29" s="113" t="str">
        <f aca="false">IF(ISTEXT($BG29),"",K29-SUM(BJ$10:BJ28))</f>
        <v/>
      </c>
      <c r="BK29" s="118"/>
      <c r="BL29" s="118"/>
      <c r="BM29" s="119"/>
      <c r="BN29" s="120"/>
      <c r="BO29" s="120"/>
      <c r="BP29" s="120"/>
      <c r="BQ29" s="119"/>
      <c r="BR29" s="118"/>
      <c r="BS29" s="118"/>
      <c r="BT29" s="119"/>
      <c r="BU29" s="120"/>
      <c r="BV29" s="120"/>
      <c r="BW29" s="120"/>
      <c r="BX29" s="119"/>
      <c r="BY29" s="118"/>
    </row>
    <row r="30" customFormat="false" ht="13.8" hidden="false" customHeight="false" outlineLevel="0" collapsed="false">
      <c r="A30" s="46"/>
      <c r="B30" s="122" t="str">
        <f aca="false">IF(ISBLANK(Liga_Cabron!$B30),"",Liga_Cabron!$B30)</f>
        <v/>
      </c>
      <c r="C30" s="113" t="str">
        <f aca="false">IF(ISTEXT($B30),"",_xlfn.SWITCH(Liga_Cabron!AH30,$D$3,$D$2,$E$3,$E$2,$F$3,$F$2,$D$6,$D$5,$E$6,$E$5,$I$5,$D$2,$I$6,$D$2,$I$4,$D$2))</f>
        <v/>
      </c>
      <c r="D30" s="113" t="str">
        <f aca="false">IF(ISTEXT($B30),"",_xlfn.SWITCH(Liga_Cabron!AI30,$D$3,$D$2,$E$3,$E$2,$F$3,$F$2,$D$6,$D$5,$E$6,$E$5,$I$5,$D$2,$I$6,$D$2,$I$4,$D$2))</f>
        <v/>
      </c>
      <c r="E30" s="113" t="str">
        <f aca="false">IF(ISTEXT($B30),"",_xlfn.SWITCH(Liga_Cabron!AJ30,$D$3,$D$2,$E$3,$E$2,$F$3,$F$2,$D$6,$D$5,$E$6,$E$5,$I$5,$D$2,$I$6,$D$2,$I$4,$D$2))</f>
        <v/>
      </c>
      <c r="F30" s="105"/>
      <c r="G30" s="102"/>
      <c r="H30" s="102"/>
      <c r="I30" s="113" t="str">
        <f aca="false">IF(ISNUMBER($B30),I29+Liga_Cabron!AH30,"")</f>
        <v/>
      </c>
      <c r="J30" s="113" t="str">
        <f aca="false">IF(ISNUMBER($B30),J29+Liga_Cabron!AI30,"")</f>
        <v/>
      </c>
      <c r="K30" s="113" t="str">
        <f aca="false">IF(ISNUMBER($B30),K29+Liga_Cabron!AJ30,"")</f>
        <v/>
      </c>
      <c r="L30" s="118"/>
      <c r="M30" s="118"/>
      <c r="N30" s="114" t="str">
        <f aca="false">IF(ISNUMBER($B30),I30/SUM($I30:$L30),"")</f>
        <v/>
      </c>
      <c r="O30" s="114" t="str">
        <f aca="false">IF(ISNUMBER($B30),J30/SUM($I30:$L30),"")</f>
        <v/>
      </c>
      <c r="P30" s="114" t="str">
        <f aca="false">IF(ISNUMBER($B30),K30/SUM($I30:$L30),"")</f>
        <v/>
      </c>
      <c r="Q30" s="46"/>
      <c r="R30" s="102"/>
      <c r="S30" s="113" t="str">
        <f aca="false">IF(ISNUMBER(Liga_Cabron!C30),Liga_Cabron!C30,"")</f>
        <v/>
      </c>
      <c r="T30" s="113" t="str">
        <f aca="false">IF(ISNUMBER(Liga_Cabron!D30),Liga_Cabron!D30,"")</f>
        <v/>
      </c>
      <c r="U30" s="113" t="str">
        <f aca="false">IF(ISNUMBER(Liga_Cabron!E30),Liga_Cabron!E30,"")</f>
        <v/>
      </c>
      <c r="V30" s="108"/>
      <c r="W30" s="46"/>
      <c r="X30" s="102"/>
      <c r="Y30" s="113" t="str">
        <f aca="false">IF(ISNUMBER($B30),S30+Y29,"")</f>
        <v/>
      </c>
      <c r="Z30" s="113" t="str">
        <f aca="false">IF(ISNUMBER($B30),T30+Z29,"")</f>
        <v/>
      </c>
      <c r="AA30" s="113" t="str">
        <f aca="false">IF(ISNUMBER($B30),U30+AA29,"")</f>
        <v/>
      </c>
      <c r="AB30" s="118"/>
      <c r="AC30" s="123"/>
      <c r="AD30" s="113" t="str">
        <f aca="false">IF(ISNUMBER($B30),Y30/COUNTA(Y$10:Y30),"")</f>
        <v/>
      </c>
      <c r="AE30" s="113" t="str">
        <f aca="false">IF(ISNUMBER($B30),Z30/COUNTA(Z$10:Z30),"")</f>
        <v/>
      </c>
      <c r="AF30" s="113" t="str">
        <f aca="false">IF(ISNUMBER($B30),AA30/COUNTA(AA$10:AA30),"")</f>
        <v/>
      </c>
      <c r="AG30" s="118"/>
      <c r="AH30" s="123"/>
      <c r="AI30" s="113" t="str">
        <f aca="false">IF(ISNUMBER($B30),SQRT(VAR(S$10:S30)),"")</f>
        <v/>
      </c>
      <c r="AJ30" s="113" t="str">
        <f aca="false">IF(ISNUMBER($B30),SQRT(VAR(T$10:T30)),"")</f>
        <v/>
      </c>
      <c r="AK30" s="113" t="str">
        <f aca="false">IF(ISNUMBER($B30),SQRT(VAR(U$10:U30)),"")</f>
        <v/>
      </c>
      <c r="AL30" s="118"/>
      <c r="AM30" s="118"/>
      <c r="AN30" s="117" t="str">
        <f aca="false">IF(ISBLANK(Liga_Cabron!$F30),"",IF(Liga_Cabron!$F31&lt;&gt;Liga_Cabron!$F30,Liga_Cabron!$F30,""))</f>
        <v/>
      </c>
      <c r="AO30" s="113" t="str">
        <f aca="false">IF(ISTEXT($AN30),"",Y30-SUM(AO$10:AO29))</f>
        <v/>
      </c>
      <c r="AP30" s="113" t="str">
        <f aca="false">IF(ISTEXT($AN30),"",Z30-SUM(AP$10:AP29))</f>
        <v/>
      </c>
      <c r="AQ30" s="113" t="str">
        <f aca="false">IF(ISTEXT($AN30),"",AA30-SUM(AQ$10:AQ29))</f>
        <v/>
      </c>
      <c r="AR30" s="118"/>
      <c r="AS30" s="118"/>
      <c r="AT30" s="117" t="str">
        <f aca="false">IF(ISBLANK(Liga_Cabron!$F30),"",IF(Liga_Cabron!$F31&lt;&gt;Liga_Cabron!$F30,Liga_Cabron!$F30,""))</f>
        <v/>
      </c>
      <c r="AU30" s="113" t="str">
        <f aca="false">IF(ISTEXT($AT30),"",(Y30 - SUM(AO$10:AO29))/COUNTIF(Liga_Cabron!$F$10:$F$304,"="&amp;$AT30))</f>
        <v/>
      </c>
      <c r="AV30" s="113" t="str">
        <f aca="false">IF(ISTEXT($AT30),"",(Z30 - SUM(AP$10:AP29))/COUNTIF(Liga_Cabron!$F$10:$F$304,"="&amp;$AT30))</f>
        <v/>
      </c>
      <c r="AW30" s="113" t="str">
        <f aca="false">IF(ISTEXT($AT30),"",(AA30 - SUM(AQ$10:AQ29))/COUNTIF(Liga_Cabron!$F$10:$F$304,"="&amp;$AT30))</f>
        <v/>
      </c>
      <c r="AX30" s="105" t="str">
        <f aca="false">IF(ISTEXT($AT30),"",COUNT($AU$10:$AU30))</f>
        <v/>
      </c>
      <c r="AY30" s="118"/>
      <c r="AZ30" s="117" t="str">
        <f aca="false">IF(ISBLANK(Liga_Cabron!$F30),"",IF(Liga_Cabron!$F31&lt;&gt;Liga_Cabron!$F30,Liga_Cabron!$F30,""))</f>
        <v/>
      </c>
      <c r="BA30" s="113" t="str">
        <f aca="false">IF(ISTEXT($AT30),"",(I30 - SUM(BH$10:BH29))/COUNTIF(Liga_Cabron!$F$10:$F$304,"="&amp;$AZ30))</f>
        <v/>
      </c>
      <c r="BB30" s="113" t="str">
        <f aca="false">IF(ISTEXT($AT30),"",(J30 - SUM(BI$10:BI29))/COUNTIF(Liga_Cabron!$F$10:$F$304,"="&amp;$AZ30))</f>
        <v/>
      </c>
      <c r="BC30" s="113" t="str">
        <f aca="false">IF(ISTEXT($AT30),"",(K30 - SUM(BJ$10:BJ29))/COUNTIF(Liga_Cabron!$F$10:$F$304,"="&amp;$AZ30))</f>
        <v/>
      </c>
      <c r="BD30" s="105" t="str">
        <f aca="false">IF(ISTEXT($AT30),"",COUNT($AU$10:$AU30))</f>
        <v/>
      </c>
      <c r="BE30" s="103"/>
      <c r="BF30" s="118"/>
      <c r="BG30" s="117" t="str">
        <f aca="false">IF(ISBLANK(Liga_Cabron!$F30),"",IF(Liga_Cabron!$F31&lt;&gt;Liga_Cabron!$F30,Liga_Cabron!$F30,""))</f>
        <v/>
      </c>
      <c r="BH30" s="113" t="str">
        <f aca="false">IF(ISTEXT($BG30),"",I30-SUM(BH$10:BH29))</f>
        <v/>
      </c>
      <c r="BI30" s="113" t="str">
        <f aca="false">IF(ISTEXT($BG30),"",J30-SUM(BI$10:BI29))</f>
        <v/>
      </c>
      <c r="BJ30" s="113" t="str">
        <f aca="false">IF(ISTEXT($BG30),"",K30-SUM(BJ$10:BJ29))</f>
        <v/>
      </c>
      <c r="BK30" s="118"/>
      <c r="BL30" s="118"/>
      <c r="BM30" s="119"/>
      <c r="BN30" s="120"/>
      <c r="BO30" s="120"/>
      <c r="BP30" s="120"/>
      <c r="BQ30" s="119"/>
      <c r="BR30" s="118"/>
      <c r="BS30" s="118"/>
      <c r="BT30" s="119"/>
      <c r="BU30" s="120"/>
      <c r="BV30" s="120"/>
      <c r="BW30" s="120"/>
      <c r="BX30" s="119"/>
      <c r="BY30" s="118"/>
    </row>
    <row r="31" customFormat="false" ht="13.8" hidden="false" customHeight="false" outlineLevel="0" collapsed="false">
      <c r="A31" s="46"/>
      <c r="B31" s="122" t="str">
        <f aca="false">IF(ISBLANK(Liga_Cabron!$B31),"",Liga_Cabron!$B31)</f>
        <v/>
      </c>
      <c r="C31" s="113" t="str">
        <f aca="false">IF(ISTEXT($B31),"",_xlfn.SWITCH(Liga_Cabron!AH31,$D$3,$D$2,$E$3,$E$2,$F$3,$F$2,$D$6,$D$5,$E$6,$E$5,$I$5,$D$2,$I$6,$D$2,$I$4,$D$2))</f>
        <v/>
      </c>
      <c r="D31" s="113" t="str">
        <f aca="false">IF(ISTEXT($B31),"",_xlfn.SWITCH(Liga_Cabron!AI31,$D$3,$D$2,$E$3,$E$2,$F$3,$F$2,$D$6,$D$5,$E$6,$E$5,$I$5,$D$2,$I$6,$D$2,$I$4,$D$2))</f>
        <v/>
      </c>
      <c r="E31" s="113" t="str">
        <f aca="false">IF(ISTEXT($B31),"",_xlfn.SWITCH(Liga_Cabron!AJ31,$D$3,$D$2,$E$3,$E$2,$F$3,$F$2,$D$6,$D$5,$E$6,$E$5,$I$5,$D$2,$I$6,$D$2,$I$4,$D$2))</f>
        <v/>
      </c>
      <c r="F31" s="105"/>
      <c r="G31" s="102"/>
      <c r="H31" s="102"/>
      <c r="I31" s="113" t="str">
        <f aca="false">IF(ISNUMBER($B31),I30+Liga_Cabron!AH31,"")</f>
        <v/>
      </c>
      <c r="J31" s="113" t="str">
        <f aca="false">IF(ISNUMBER($B31),J30+Liga_Cabron!AI31,"")</f>
        <v/>
      </c>
      <c r="K31" s="113" t="str">
        <f aca="false">IF(ISNUMBER($B31),K30+Liga_Cabron!AJ31,"")</f>
        <v/>
      </c>
      <c r="L31" s="118"/>
      <c r="M31" s="118"/>
      <c r="N31" s="114" t="str">
        <f aca="false">IF(ISNUMBER($B31),I31/SUM($I31:$L31),"")</f>
        <v/>
      </c>
      <c r="O31" s="114" t="str">
        <f aca="false">IF(ISNUMBER($B31),J31/SUM($I31:$L31),"")</f>
        <v/>
      </c>
      <c r="P31" s="114" t="str">
        <f aca="false">IF(ISNUMBER($B31),K31/SUM($I31:$L31),"")</f>
        <v/>
      </c>
      <c r="Q31" s="46"/>
      <c r="R31" s="102"/>
      <c r="S31" s="113" t="str">
        <f aca="false">IF(ISNUMBER(Liga_Cabron!C31),Liga_Cabron!C31,"")</f>
        <v/>
      </c>
      <c r="T31" s="113" t="str">
        <f aca="false">IF(ISNUMBER(Liga_Cabron!D31),Liga_Cabron!D31,"")</f>
        <v/>
      </c>
      <c r="U31" s="113" t="str">
        <f aca="false">IF(ISNUMBER(Liga_Cabron!E31),Liga_Cabron!E31,"")</f>
        <v/>
      </c>
      <c r="V31" s="108"/>
      <c r="W31" s="46"/>
      <c r="X31" s="102"/>
      <c r="Y31" s="113" t="str">
        <f aca="false">IF(ISNUMBER($B31),S31+Y30,"")</f>
        <v/>
      </c>
      <c r="Z31" s="113" t="str">
        <f aca="false">IF(ISNUMBER($B31),T31+Z30,"")</f>
        <v/>
      </c>
      <c r="AA31" s="113" t="str">
        <f aca="false">IF(ISNUMBER($B31),U31+AA30,"")</f>
        <v/>
      </c>
      <c r="AB31" s="118"/>
      <c r="AC31" s="123"/>
      <c r="AD31" s="113" t="str">
        <f aca="false">IF(ISNUMBER($B31),Y31/COUNTA(Y$10:Y31),"")</f>
        <v/>
      </c>
      <c r="AE31" s="113" t="str">
        <f aca="false">IF(ISNUMBER($B31),Z31/COUNTA(Z$10:Z31),"")</f>
        <v/>
      </c>
      <c r="AF31" s="113" t="str">
        <f aca="false">IF(ISNUMBER($B31),AA31/COUNTA(AA$10:AA31),"")</f>
        <v/>
      </c>
      <c r="AG31" s="118"/>
      <c r="AH31" s="123"/>
      <c r="AI31" s="113" t="str">
        <f aca="false">IF(ISNUMBER($B31),SQRT(VAR(S$10:S31)),"")</f>
        <v/>
      </c>
      <c r="AJ31" s="113" t="str">
        <f aca="false">IF(ISNUMBER($B31),SQRT(VAR(T$10:T31)),"")</f>
        <v/>
      </c>
      <c r="AK31" s="113" t="str">
        <f aca="false">IF(ISNUMBER($B31),SQRT(VAR(U$10:U31)),"")</f>
        <v/>
      </c>
      <c r="AL31" s="118"/>
      <c r="AM31" s="118"/>
      <c r="AN31" s="117" t="str">
        <f aca="false">IF(ISBLANK(Liga_Cabron!$F31),"",IF(Liga_Cabron!$F32&lt;&gt;Liga_Cabron!$F31,Liga_Cabron!$F31,""))</f>
        <v/>
      </c>
      <c r="AO31" s="113" t="str">
        <f aca="false">IF(ISTEXT($AN31),"",Y31-SUM(AO$10:AO30))</f>
        <v/>
      </c>
      <c r="AP31" s="113" t="str">
        <f aca="false">IF(ISTEXT($AN31),"",Z31-SUM(AP$10:AP30))</f>
        <v/>
      </c>
      <c r="AQ31" s="113" t="str">
        <f aca="false">IF(ISTEXT($AN31),"",AA31-SUM(AQ$10:AQ30))</f>
        <v/>
      </c>
      <c r="AR31" s="118"/>
      <c r="AS31" s="118"/>
      <c r="AT31" s="117" t="str">
        <f aca="false">IF(ISBLANK(Liga_Cabron!$F31),"",IF(Liga_Cabron!$F32&lt;&gt;Liga_Cabron!$F31,Liga_Cabron!$F31,""))</f>
        <v/>
      </c>
      <c r="AU31" s="113" t="str">
        <f aca="false">IF(ISTEXT($AT31),"",(Y31 - SUM(AO$10:AO30))/COUNTIF(Liga_Cabron!$F$10:$F$304,"="&amp;$AT31))</f>
        <v/>
      </c>
      <c r="AV31" s="113" t="str">
        <f aca="false">IF(ISTEXT($AT31),"",(Z31 - SUM(AP$10:AP30))/COUNTIF(Liga_Cabron!$F$10:$F$304,"="&amp;$AT31))</f>
        <v/>
      </c>
      <c r="AW31" s="113" t="str">
        <f aca="false">IF(ISTEXT($AT31),"",(AA31 - SUM(AQ$10:AQ30))/COUNTIF(Liga_Cabron!$F$10:$F$304,"="&amp;$AT31))</f>
        <v/>
      </c>
      <c r="AX31" s="105" t="str">
        <f aca="false">IF(ISTEXT($AT31),"",COUNT($AU$10:$AU31))</f>
        <v/>
      </c>
      <c r="AY31" s="118"/>
      <c r="AZ31" s="117" t="str">
        <f aca="false">IF(ISBLANK(Liga_Cabron!$F31),"",IF(Liga_Cabron!$F32&lt;&gt;Liga_Cabron!$F31,Liga_Cabron!$F31,""))</f>
        <v/>
      </c>
      <c r="BA31" s="113" t="str">
        <f aca="false">IF(ISTEXT($AT31),"",(I31 - SUM(BH$10:BH30))/COUNTIF(Liga_Cabron!$F$10:$F$304,"="&amp;$AZ31))</f>
        <v/>
      </c>
      <c r="BB31" s="113" t="str">
        <f aca="false">IF(ISTEXT($AT31),"",(J31 - SUM(BI$10:BI30))/COUNTIF(Liga_Cabron!$F$10:$F$304,"="&amp;$AZ31))</f>
        <v/>
      </c>
      <c r="BC31" s="113" t="str">
        <f aca="false">IF(ISTEXT($AT31),"",(K31 - SUM(BJ$10:BJ30))/COUNTIF(Liga_Cabron!$F$10:$F$304,"="&amp;$AZ31))</f>
        <v/>
      </c>
      <c r="BD31" s="105" t="str">
        <f aca="false">IF(ISTEXT($AT31),"",COUNT($AU$10:$AU31))</f>
        <v/>
      </c>
      <c r="BE31" s="103"/>
      <c r="BF31" s="118"/>
      <c r="BG31" s="117" t="str">
        <f aca="false">IF(ISBLANK(Liga_Cabron!$F31),"",IF(Liga_Cabron!$F32&lt;&gt;Liga_Cabron!$F31,Liga_Cabron!$F31,""))</f>
        <v/>
      </c>
      <c r="BH31" s="113" t="str">
        <f aca="false">IF(ISTEXT($BG31),"",I31-SUM(BH$10:BH30))</f>
        <v/>
      </c>
      <c r="BI31" s="113" t="str">
        <f aca="false">IF(ISTEXT($BG31),"",J31-SUM(BI$10:BI30))</f>
        <v/>
      </c>
      <c r="BJ31" s="113" t="str">
        <f aca="false">IF(ISTEXT($BG31),"",K31-SUM(BJ$10:BJ30))</f>
        <v/>
      </c>
      <c r="BK31" s="118"/>
      <c r="BL31" s="118"/>
      <c r="BM31" s="124"/>
      <c r="BN31" s="113"/>
      <c r="BO31" s="113"/>
      <c r="BP31" s="113"/>
      <c r="BQ31" s="124"/>
      <c r="BR31" s="118"/>
      <c r="BS31" s="118"/>
      <c r="BT31" s="124"/>
      <c r="BU31" s="113"/>
      <c r="BV31" s="113"/>
      <c r="BW31" s="113"/>
      <c r="BX31" s="124"/>
      <c r="BY31" s="118"/>
    </row>
    <row r="32" customFormat="false" ht="13.8" hidden="false" customHeight="false" outlineLevel="0" collapsed="false">
      <c r="A32" s="46"/>
      <c r="B32" s="122" t="str">
        <f aca="false">IF(ISBLANK(Liga_Cabron!$B32),"",Liga_Cabron!$B32)</f>
        <v/>
      </c>
      <c r="C32" s="113" t="str">
        <f aca="false">IF(ISTEXT($B32),"",_xlfn.SWITCH(Liga_Cabron!AH32,$D$3,$D$2,$E$3,$E$2,$F$3,$F$2,$D$6,$D$5,$E$6,$E$5,$I$5,$D$2,$I$6,$D$2,$I$4,$D$2))</f>
        <v/>
      </c>
      <c r="D32" s="113" t="str">
        <f aca="false">IF(ISTEXT($B32),"",_xlfn.SWITCH(Liga_Cabron!AI32,$D$3,$D$2,$E$3,$E$2,$F$3,$F$2,$D$6,$D$5,$E$6,$E$5,$I$5,$D$2,$I$6,$D$2,$I$4,$D$2))</f>
        <v/>
      </c>
      <c r="E32" s="113" t="str">
        <f aca="false">IF(ISTEXT($B32),"",_xlfn.SWITCH(Liga_Cabron!AJ32,$D$3,$D$2,$E$3,$E$2,$F$3,$F$2,$D$6,$D$5,$E$6,$E$5,$I$5,$D$2,$I$6,$D$2,$I$4,$D$2))</f>
        <v/>
      </c>
      <c r="F32" s="105"/>
      <c r="G32" s="102"/>
      <c r="H32" s="102"/>
      <c r="I32" s="113" t="str">
        <f aca="false">IF(ISNUMBER($B32),I31+Liga_Cabron!AH32,"")</f>
        <v/>
      </c>
      <c r="J32" s="113" t="str">
        <f aca="false">IF(ISNUMBER($B32),J31+Liga_Cabron!AI32,"")</f>
        <v/>
      </c>
      <c r="K32" s="113" t="str">
        <f aca="false">IF(ISNUMBER($B32),K31+Liga_Cabron!AJ32,"")</f>
        <v/>
      </c>
      <c r="L32" s="118"/>
      <c r="M32" s="118"/>
      <c r="N32" s="114" t="str">
        <f aca="false">IF(ISNUMBER($B32),I32/SUM($I32:$L32),"")</f>
        <v/>
      </c>
      <c r="O32" s="114" t="str">
        <f aca="false">IF(ISNUMBER($B32),J32/SUM($I32:$L32),"")</f>
        <v/>
      </c>
      <c r="P32" s="114" t="str">
        <f aca="false">IF(ISNUMBER($B32),K32/SUM($I32:$L32),"")</f>
        <v/>
      </c>
      <c r="Q32" s="46"/>
      <c r="R32" s="102"/>
      <c r="S32" s="113" t="str">
        <f aca="false">IF(ISNUMBER(Liga_Cabron!C32),Liga_Cabron!C32,"")</f>
        <v/>
      </c>
      <c r="T32" s="113" t="str">
        <f aca="false">IF(ISNUMBER(Liga_Cabron!D32),Liga_Cabron!D32,"")</f>
        <v/>
      </c>
      <c r="U32" s="113" t="str">
        <f aca="false">IF(ISNUMBER(Liga_Cabron!E32),Liga_Cabron!E32,"")</f>
        <v/>
      </c>
      <c r="V32" s="108"/>
      <c r="W32" s="46"/>
      <c r="X32" s="102"/>
      <c r="Y32" s="113" t="str">
        <f aca="false">IF(ISNUMBER($B32),S32+Y31,"")</f>
        <v/>
      </c>
      <c r="Z32" s="113" t="str">
        <f aca="false">IF(ISNUMBER($B32),T32+Z31,"")</f>
        <v/>
      </c>
      <c r="AA32" s="113" t="str">
        <f aca="false">IF(ISNUMBER($B32),U32+AA31,"")</f>
        <v/>
      </c>
      <c r="AB32" s="118"/>
      <c r="AC32" s="123"/>
      <c r="AD32" s="113" t="str">
        <f aca="false">IF(ISNUMBER($B32),Y32/COUNTA(Y$10:Y32),"")</f>
        <v/>
      </c>
      <c r="AE32" s="113" t="str">
        <f aca="false">IF(ISNUMBER($B32),Z32/COUNTA(Z$10:Z32),"")</f>
        <v/>
      </c>
      <c r="AF32" s="113" t="str">
        <f aca="false">IF(ISNUMBER($B32),AA32/COUNTA(AA$10:AA32),"")</f>
        <v/>
      </c>
      <c r="AG32" s="118"/>
      <c r="AH32" s="123"/>
      <c r="AI32" s="113" t="str">
        <f aca="false">IF(ISNUMBER($B32),SQRT(VAR(S$10:S32)),"")</f>
        <v/>
      </c>
      <c r="AJ32" s="113" t="str">
        <f aca="false">IF(ISNUMBER($B32),SQRT(VAR(T$10:T32)),"")</f>
        <v/>
      </c>
      <c r="AK32" s="113" t="str">
        <f aca="false">IF(ISNUMBER($B32),SQRT(VAR(U$10:U32)),"")</f>
        <v/>
      </c>
      <c r="AL32" s="118"/>
      <c r="AM32" s="118"/>
      <c r="AN32" s="117" t="str">
        <f aca="false">IF(ISBLANK(Liga_Cabron!$F32),"",IF(Liga_Cabron!$F33&lt;&gt;Liga_Cabron!$F32,Liga_Cabron!$F32,""))</f>
        <v/>
      </c>
      <c r="AO32" s="113" t="str">
        <f aca="false">IF(ISTEXT($AN32),"",Y32-SUM(AO$10:AO31))</f>
        <v/>
      </c>
      <c r="AP32" s="113" t="str">
        <f aca="false">IF(ISTEXT($AN32),"",Z32-SUM(AP$10:AP31))</f>
        <v/>
      </c>
      <c r="AQ32" s="113" t="str">
        <f aca="false">IF(ISTEXT($AN32),"",AA32-SUM(AQ$10:AQ31))</f>
        <v/>
      </c>
      <c r="AR32" s="118"/>
      <c r="AS32" s="118"/>
      <c r="AT32" s="117" t="str">
        <f aca="false">IF(ISBLANK(Liga_Cabron!$F32),"",IF(Liga_Cabron!$F33&lt;&gt;Liga_Cabron!$F32,Liga_Cabron!$F32,""))</f>
        <v/>
      </c>
      <c r="AU32" s="113" t="str">
        <f aca="false">IF(ISTEXT($AT32),"",(Y32 - SUM(AO$10:AO31))/COUNTIF(Liga_Cabron!$F$10:$F$304,"="&amp;$AT32))</f>
        <v/>
      </c>
      <c r="AV32" s="113" t="str">
        <f aca="false">IF(ISTEXT($AT32),"",(Z32 - SUM(AP$10:AP31))/COUNTIF(Liga_Cabron!$F$10:$F$304,"="&amp;$AT32))</f>
        <v/>
      </c>
      <c r="AW32" s="113" t="str">
        <f aca="false">IF(ISTEXT($AT32),"",(AA32 - SUM(AQ$10:AQ31))/COUNTIF(Liga_Cabron!$F$10:$F$304,"="&amp;$AT32))</f>
        <v/>
      </c>
      <c r="AX32" s="105" t="str">
        <f aca="false">IF(ISTEXT($AT32),"",COUNT($AU$10:$AU32))</f>
        <v/>
      </c>
      <c r="AY32" s="118"/>
      <c r="AZ32" s="117" t="str">
        <f aca="false">IF(ISBLANK(Liga_Cabron!$F32),"",IF(Liga_Cabron!$F33&lt;&gt;Liga_Cabron!$F32,Liga_Cabron!$F32,""))</f>
        <v/>
      </c>
      <c r="BA32" s="113" t="str">
        <f aca="false">IF(ISTEXT($AT32),"",(I32 - SUM(BH$10:BH31))/COUNTIF(Liga_Cabron!$F$10:$F$304,"="&amp;$AZ32))</f>
        <v/>
      </c>
      <c r="BB32" s="113" t="str">
        <f aca="false">IF(ISTEXT($AT32),"",(J32 - SUM(BI$10:BI31))/COUNTIF(Liga_Cabron!$F$10:$F$304,"="&amp;$AZ32))</f>
        <v/>
      </c>
      <c r="BC32" s="113" t="str">
        <f aca="false">IF(ISTEXT($AT32),"",(K32 - SUM(BJ$10:BJ31))/COUNTIF(Liga_Cabron!$F$10:$F$304,"="&amp;$AZ32))</f>
        <v/>
      </c>
      <c r="BD32" s="105" t="str">
        <f aca="false">IF(ISTEXT($AT32),"",COUNT($AU$10:$AU32))</f>
        <v/>
      </c>
      <c r="BE32" s="103"/>
      <c r="BF32" s="118"/>
      <c r="BG32" s="117" t="str">
        <f aca="false">IF(ISBLANK(Liga_Cabron!$F32),"",IF(Liga_Cabron!$F33&lt;&gt;Liga_Cabron!$F32,Liga_Cabron!$F32,""))</f>
        <v/>
      </c>
      <c r="BH32" s="113" t="str">
        <f aca="false">IF(ISTEXT($BG32),"",I32-SUM(BH$10:BH31))</f>
        <v/>
      </c>
      <c r="BI32" s="113" t="str">
        <f aca="false">IF(ISTEXT($BG32),"",J32-SUM(BI$10:BI31))</f>
        <v/>
      </c>
      <c r="BJ32" s="113" t="str">
        <f aca="false">IF(ISTEXT($BG32),"",K32-SUM(BJ$10:BJ31))</f>
        <v/>
      </c>
      <c r="BK32" s="118"/>
      <c r="BL32" s="118"/>
      <c r="BM32" s="124"/>
      <c r="BN32" s="113"/>
      <c r="BO32" s="113"/>
      <c r="BP32" s="113"/>
      <c r="BQ32" s="124"/>
      <c r="BR32" s="118"/>
      <c r="BS32" s="118"/>
      <c r="BT32" s="124"/>
      <c r="BU32" s="113"/>
      <c r="BV32" s="113"/>
      <c r="BW32" s="113"/>
      <c r="BX32" s="124"/>
      <c r="BY32" s="118"/>
    </row>
    <row r="33" customFormat="false" ht="13.8" hidden="false" customHeight="false" outlineLevel="0" collapsed="false">
      <c r="A33" s="46"/>
      <c r="B33" s="122" t="str">
        <f aca="false">IF(ISBLANK(Liga_Cabron!$B33),"",Liga_Cabron!$B33)</f>
        <v/>
      </c>
      <c r="C33" s="113" t="str">
        <f aca="false">IF(ISTEXT($B33),"",_xlfn.SWITCH(Liga_Cabron!AH33,$D$3,$D$2,$E$3,$E$2,$F$3,$F$2,$D$6,$D$5,$E$6,$E$5,$I$5,$D$2,$I$6,$D$2,$I$4,$D$2))</f>
        <v/>
      </c>
      <c r="D33" s="113" t="str">
        <f aca="false">IF(ISTEXT($B33),"",_xlfn.SWITCH(Liga_Cabron!AI33,$D$3,$D$2,$E$3,$E$2,$F$3,$F$2,$D$6,$D$5,$E$6,$E$5,$I$5,$D$2,$I$6,$D$2,$I$4,$D$2))</f>
        <v/>
      </c>
      <c r="E33" s="113" t="str">
        <f aca="false">IF(ISTEXT($B33),"",_xlfn.SWITCH(Liga_Cabron!AJ33,$D$3,$D$2,$E$3,$E$2,$F$3,$F$2,$D$6,$D$5,$E$6,$E$5,$I$5,$D$2,$I$6,$D$2,$I$4,$D$2))</f>
        <v/>
      </c>
      <c r="F33" s="105"/>
      <c r="G33" s="102"/>
      <c r="H33" s="102"/>
      <c r="I33" s="113" t="str">
        <f aca="false">IF(ISNUMBER($B33),I32+Liga_Cabron!AH33,"")</f>
        <v/>
      </c>
      <c r="J33" s="113" t="str">
        <f aca="false">IF(ISNUMBER($B33),J32+Liga_Cabron!AI33,"")</f>
        <v/>
      </c>
      <c r="K33" s="113" t="str">
        <f aca="false">IF(ISNUMBER($B33),K32+Liga_Cabron!AJ33,"")</f>
        <v/>
      </c>
      <c r="L33" s="118"/>
      <c r="M33" s="118"/>
      <c r="N33" s="114" t="str">
        <f aca="false">IF(ISNUMBER($B33),I33/SUM($I33:$L33),"")</f>
        <v/>
      </c>
      <c r="O33" s="114" t="str">
        <f aca="false">IF(ISNUMBER($B33),J33/SUM($I33:$L33),"")</f>
        <v/>
      </c>
      <c r="P33" s="114" t="str">
        <f aca="false">IF(ISNUMBER($B33),K33/SUM($I33:$L33),"")</f>
        <v/>
      </c>
      <c r="Q33" s="46"/>
      <c r="R33" s="102"/>
      <c r="S33" s="113" t="str">
        <f aca="false">IF(ISNUMBER(Liga_Cabron!C33),Liga_Cabron!C33,"")</f>
        <v/>
      </c>
      <c r="T33" s="113" t="str">
        <f aca="false">IF(ISNUMBER(Liga_Cabron!D33),Liga_Cabron!D33,"")</f>
        <v/>
      </c>
      <c r="U33" s="113" t="str">
        <f aca="false">IF(ISNUMBER(Liga_Cabron!E33),Liga_Cabron!E33,"")</f>
        <v/>
      </c>
      <c r="V33" s="108"/>
      <c r="W33" s="46"/>
      <c r="X33" s="102"/>
      <c r="Y33" s="113" t="str">
        <f aca="false">IF(ISNUMBER($B33),S33+Y32,"")</f>
        <v/>
      </c>
      <c r="Z33" s="113" t="str">
        <f aca="false">IF(ISNUMBER($B33),T33+Z32,"")</f>
        <v/>
      </c>
      <c r="AA33" s="113" t="str">
        <f aca="false">IF(ISNUMBER($B33),U33+AA32,"")</f>
        <v/>
      </c>
      <c r="AB33" s="118"/>
      <c r="AC33" s="123"/>
      <c r="AD33" s="113" t="str">
        <f aca="false">IF(ISNUMBER($B33),Y33/COUNTA(Y$10:Y33),"")</f>
        <v/>
      </c>
      <c r="AE33" s="113" t="str">
        <f aca="false">IF(ISNUMBER($B33),Z33/COUNTA(Z$10:Z33),"")</f>
        <v/>
      </c>
      <c r="AF33" s="113" t="str">
        <f aca="false">IF(ISNUMBER($B33),AA33/COUNTA(AA$10:AA33),"")</f>
        <v/>
      </c>
      <c r="AG33" s="118"/>
      <c r="AH33" s="123"/>
      <c r="AI33" s="113" t="str">
        <f aca="false">IF(ISNUMBER($B33),SQRT(VAR(S$10:S33)),"")</f>
        <v/>
      </c>
      <c r="AJ33" s="113" t="str">
        <f aca="false">IF(ISNUMBER($B33),SQRT(VAR(T$10:T33)),"")</f>
        <v/>
      </c>
      <c r="AK33" s="113" t="str">
        <f aca="false">IF(ISNUMBER($B33),SQRT(VAR(U$10:U33)),"")</f>
        <v/>
      </c>
      <c r="AL33" s="118"/>
      <c r="AM33" s="118"/>
      <c r="AN33" s="117" t="str">
        <f aca="false">IF(ISBLANK(Liga_Cabron!$F33),"",IF(Liga_Cabron!$F34&lt;&gt;Liga_Cabron!$F33,Liga_Cabron!$F33,""))</f>
        <v/>
      </c>
      <c r="AO33" s="113" t="str">
        <f aca="false">IF(ISTEXT($AN33),"",Y33-SUM(AO$10:AO32))</f>
        <v/>
      </c>
      <c r="AP33" s="113" t="str">
        <f aca="false">IF(ISTEXT($AN33),"",Z33-SUM(AP$10:AP32))</f>
        <v/>
      </c>
      <c r="AQ33" s="113" t="str">
        <f aca="false">IF(ISTEXT($AN33),"",AA33-SUM(AQ$10:AQ32))</f>
        <v/>
      </c>
      <c r="AR33" s="118"/>
      <c r="AS33" s="118"/>
      <c r="AT33" s="117" t="str">
        <f aca="false">IF(ISBLANK(Liga_Cabron!$F33),"",IF(Liga_Cabron!$F34&lt;&gt;Liga_Cabron!$F33,Liga_Cabron!$F33,""))</f>
        <v/>
      </c>
      <c r="AU33" s="113" t="str">
        <f aca="false">IF(ISTEXT($AT33),"",(Y33 - SUM(AO$10:AO32))/COUNTIF(Liga_Cabron!$F$10:$F$304,"="&amp;$AT33))</f>
        <v/>
      </c>
      <c r="AV33" s="113" t="str">
        <f aca="false">IF(ISTEXT($AT33),"",(Z33 - SUM(AP$10:AP32))/COUNTIF(Liga_Cabron!$F$10:$F$304,"="&amp;$AT33))</f>
        <v/>
      </c>
      <c r="AW33" s="113" t="str">
        <f aca="false">IF(ISTEXT($AT33),"",(AA33 - SUM(AQ$10:AQ32))/COUNTIF(Liga_Cabron!$F$10:$F$304,"="&amp;$AT33))</f>
        <v/>
      </c>
      <c r="AX33" s="105" t="str">
        <f aca="false">IF(ISTEXT($AT33),"",COUNT($AU$10:$AU33))</f>
        <v/>
      </c>
      <c r="AY33" s="118"/>
      <c r="AZ33" s="117" t="str">
        <f aca="false">IF(ISBLANK(Liga_Cabron!$F33),"",IF(Liga_Cabron!$F34&lt;&gt;Liga_Cabron!$F33,Liga_Cabron!$F33,""))</f>
        <v/>
      </c>
      <c r="BA33" s="113" t="str">
        <f aca="false">IF(ISTEXT($AT33),"",(I33 - SUM(BH$10:BH32))/COUNTIF(Liga_Cabron!$F$10:$F$304,"="&amp;$AZ33))</f>
        <v/>
      </c>
      <c r="BB33" s="113" t="str">
        <f aca="false">IF(ISTEXT($AT33),"",(J33 - SUM(BI$10:BI32))/COUNTIF(Liga_Cabron!$F$10:$F$304,"="&amp;$AZ33))</f>
        <v/>
      </c>
      <c r="BC33" s="113" t="str">
        <f aca="false">IF(ISTEXT($AT33),"",(K33 - SUM(BJ$10:BJ32))/COUNTIF(Liga_Cabron!$F$10:$F$304,"="&amp;$AZ33))</f>
        <v/>
      </c>
      <c r="BD33" s="105" t="str">
        <f aca="false">IF(ISTEXT($AT33),"",COUNT($AU$10:$AU33))</f>
        <v/>
      </c>
      <c r="BE33" s="103"/>
      <c r="BF33" s="118"/>
      <c r="BG33" s="117" t="str">
        <f aca="false">IF(ISBLANK(Liga_Cabron!$F33),"",IF(Liga_Cabron!$F34&lt;&gt;Liga_Cabron!$F33,Liga_Cabron!$F33,""))</f>
        <v/>
      </c>
      <c r="BH33" s="113" t="str">
        <f aca="false">IF(ISTEXT($BG33),"",I33-SUM(BH$10:BH32))</f>
        <v/>
      </c>
      <c r="BI33" s="113" t="str">
        <f aca="false">IF(ISTEXT($BG33),"",J33-SUM(BI$10:BI32))</f>
        <v/>
      </c>
      <c r="BJ33" s="113" t="str">
        <f aca="false">IF(ISTEXT($BG33),"",K33-SUM(BJ$10:BJ32))</f>
        <v/>
      </c>
      <c r="BK33" s="118"/>
      <c r="BL33" s="118"/>
      <c r="BM33" s="124"/>
      <c r="BN33" s="113"/>
      <c r="BO33" s="113"/>
      <c r="BP33" s="113"/>
      <c r="BQ33" s="124"/>
      <c r="BR33" s="118"/>
      <c r="BS33" s="118"/>
      <c r="BT33" s="124"/>
      <c r="BU33" s="113"/>
      <c r="BV33" s="113"/>
      <c r="BW33" s="113"/>
      <c r="BX33" s="124"/>
      <c r="BY33" s="118"/>
    </row>
    <row r="34" customFormat="false" ht="13.8" hidden="false" customHeight="false" outlineLevel="0" collapsed="false">
      <c r="A34" s="46"/>
      <c r="B34" s="122" t="str">
        <f aca="false">IF(ISBLANK(Liga_Cabron!$B34),"",Liga_Cabron!$B34)</f>
        <v/>
      </c>
      <c r="C34" s="113" t="str">
        <f aca="false">IF(ISTEXT($B34),"",_xlfn.SWITCH(Liga_Cabron!AH34,$D$3,$D$2,$E$3,$E$2,$F$3,$F$2,$D$6,$D$5,$E$6,$E$5,$I$5,$D$2,$I$6,$D$2,$I$4,$D$2))</f>
        <v/>
      </c>
      <c r="D34" s="113" t="str">
        <f aca="false">IF(ISTEXT($B34),"",_xlfn.SWITCH(Liga_Cabron!AI34,$D$3,$D$2,$E$3,$E$2,$F$3,$F$2,$D$6,$D$5,$E$6,$E$5,$I$5,$D$2,$I$6,$D$2,$I$4,$D$2))</f>
        <v/>
      </c>
      <c r="E34" s="113" t="str">
        <f aca="false">IF(ISTEXT($B34),"",_xlfn.SWITCH(Liga_Cabron!AJ34,$D$3,$D$2,$E$3,$E$2,$F$3,$F$2,$D$6,$D$5,$E$6,$E$5,$I$5,$D$2,$I$6,$D$2,$I$4,$D$2))</f>
        <v/>
      </c>
      <c r="F34" s="105"/>
      <c r="G34" s="102"/>
      <c r="H34" s="102"/>
      <c r="I34" s="113" t="str">
        <f aca="false">IF(ISNUMBER($B34),I33+Liga_Cabron!AH34,"")</f>
        <v/>
      </c>
      <c r="J34" s="113" t="str">
        <f aca="false">IF(ISNUMBER($B34),J33+Liga_Cabron!AI34,"")</f>
        <v/>
      </c>
      <c r="K34" s="113" t="str">
        <f aca="false">IF(ISNUMBER($B34),K33+Liga_Cabron!AJ34,"")</f>
        <v/>
      </c>
      <c r="L34" s="118"/>
      <c r="M34" s="118"/>
      <c r="N34" s="114" t="str">
        <f aca="false">IF(ISNUMBER($B34),I34/SUM($I34:$L34),"")</f>
        <v/>
      </c>
      <c r="O34" s="114" t="str">
        <f aca="false">IF(ISNUMBER($B34),J34/SUM($I34:$L34),"")</f>
        <v/>
      </c>
      <c r="P34" s="114" t="str">
        <f aca="false">IF(ISNUMBER($B34),K34/SUM($I34:$L34),"")</f>
        <v/>
      </c>
      <c r="Q34" s="46"/>
      <c r="R34" s="102"/>
      <c r="S34" s="113" t="str">
        <f aca="false">IF(ISNUMBER(Liga_Cabron!C34),Liga_Cabron!C34,"")</f>
        <v/>
      </c>
      <c r="T34" s="113" t="str">
        <f aca="false">IF(ISNUMBER(Liga_Cabron!D34),Liga_Cabron!D34,"")</f>
        <v/>
      </c>
      <c r="U34" s="113" t="str">
        <f aca="false">IF(ISNUMBER(Liga_Cabron!E34),Liga_Cabron!E34,"")</f>
        <v/>
      </c>
      <c r="V34" s="108"/>
      <c r="W34" s="46"/>
      <c r="X34" s="102"/>
      <c r="Y34" s="113" t="str">
        <f aca="false">IF(ISNUMBER($B34),S34+Y33,"")</f>
        <v/>
      </c>
      <c r="Z34" s="113" t="str">
        <f aca="false">IF(ISNUMBER($B34),T34+Z33,"")</f>
        <v/>
      </c>
      <c r="AA34" s="113" t="str">
        <f aca="false">IF(ISNUMBER($B34),U34+AA33,"")</f>
        <v/>
      </c>
      <c r="AB34" s="118"/>
      <c r="AC34" s="123"/>
      <c r="AD34" s="113" t="str">
        <f aca="false">IF(ISNUMBER($B34),Y34/COUNTA(Y$10:Y34),"")</f>
        <v/>
      </c>
      <c r="AE34" s="113" t="str">
        <f aca="false">IF(ISNUMBER($B34),Z34/COUNTA(Z$10:Z34),"")</f>
        <v/>
      </c>
      <c r="AF34" s="113" t="str">
        <f aca="false">IF(ISNUMBER($B34),AA34/COUNTA(AA$10:AA34),"")</f>
        <v/>
      </c>
      <c r="AG34" s="118"/>
      <c r="AH34" s="123"/>
      <c r="AI34" s="113" t="str">
        <f aca="false">IF(ISNUMBER($B34),SQRT(VAR(S$10:S34)),"")</f>
        <v/>
      </c>
      <c r="AJ34" s="113" t="str">
        <f aca="false">IF(ISNUMBER($B34),SQRT(VAR(T$10:T34)),"")</f>
        <v/>
      </c>
      <c r="AK34" s="113" t="str">
        <f aca="false">IF(ISNUMBER($B34),SQRT(VAR(U$10:U34)),"")</f>
        <v/>
      </c>
      <c r="AL34" s="118"/>
      <c r="AM34" s="118"/>
      <c r="AN34" s="117" t="str">
        <f aca="false">IF(ISBLANK(Liga_Cabron!$F34),"",IF(Liga_Cabron!$F35&lt;&gt;Liga_Cabron!$F34,Liga_Cabron!$F34,""))</f>
        <v/>
      </c>
      <c r="AO34" s="113" t="str">
        <f aca="false">IF(ISTEXT($AN34),"",Y34-SUM(AO$10:AO33))</f>
        <v/>
      </c>
      <c r="AP34" s="113" t="str">
        <f aca="false">IF(ISTEXT($AN34),"",Z34-SUM(AP$10:AP33))</f>
        <v/>
      </c>
      <c r="AQ34" s="113" t="str">
        <f aca="false">IF(ISTEXT($AN34),"",AA34-SUM(AQ$10:AQ33))</f>
        <v/>
      </c>
      <c r="AR34" s="118"/>
      <c r="AS34" s="118"/>
      <c r="AT34" s="117" t="str">
        <f aca="false">IF(ISBLANK(Liga_Cabron!$F34),"",IF(Liga_Cabron!$F35&lt;&gt;Liga_Cabron!$F34,Liga_Cabron!$F34,""))</f>
        <v/>
      </c>
      <c r="AU34" s="113" t="str">
        <f aca="false">IF(ISTEXT($AT34),"",(Y34 - SUM(AO$10:AO33))/COUNTIF(Liga_Cabron!$F$10:$F$304,"="&amp;$AT34))</f>
        <v/>
      </c>
      <c r="AV34" s="113" t="str">
        <f aca="false">IF(ISTEXT($AT34),"",(Z34 - SUM(AP$10:AP33))/COUNTIF(Liga_Cabron!$F$10:$F$304,"="&amp;$AT34))</f>
        <v/>
      </c>
      <c r="AW34" s="113" t="str">
        <f aca="false">IF(ISTEXT($AT34),"",(AA34 - SUM(AQ$10:AQ33))/COUNTIF(Liga_Cabron!$F$10:$F$304,"="&amp;$AT34))</f>
        <v/>
      </c>
      <c r="AX34" s="105" t="str">
        <f aca="false">IF(ISTEXT($AT34),"",COUNT($AU$10:$AU34))</f>
        <v/>
      </c>
      <c r="AY34" s="118"/>
      <c r="AZ34" s="117" t="str">
        <f aca="false">IF(ISBLANK(Liga_Cabron!$F34),"",IF(Liga_Cabron!$F35&lt;&gt;Liga_Cabron!$F34,Liga_Cabron!$F34,""))</f>
        <v/>
      </c>
      <c r="BA34" s="113" t="str">
        <f aca="false">IF(ISTEXT($AT34),"",(I34 - SUM(BH$10:BH33))/COUNTIF(Liga_Cabron!$F$10:$F$304,"="&amp;$AZ34))</f>
        <v/>
      </c>
      <c r="BB34" s="113" t="str">
        <f aca="false">IF(ISTEXT($AT34),"",(J34 - SUM(BI$10:BI33))/COUNTIF(Liga_Cabron!$F$10:$F$304,"="&amp;$AZ34))</f>
        <v/>
      </c>
      <c r="BC34" s="113" t="str">
        <f aca="false">IF(ISTEXT($AT34),"",(K34 - SUM(BJ$10:BJ33))/COUNTIF(Liga_Cabron!$F$10:$F$304,"="&amp;$AZ34))</f>
        <v/>
      </c>
      <c r="BD34" s="105" t="str">
        <f aca="false">IF(ISTEXT($AT34),"",COUNT($AU$10:$AU34))</f>
        <v/>
      </c>
      <c r="BE34" s="103"/>
      <c r="BF34" s="118"/>
      <c r="BG34" s="117" t="str">
        <f aca="false">IF(ISBLANK(Liga_Cabron!$F34),"",IF(Liga_Cabron!$F35&lt;&gt;Liga_Cabron!$F34,Liga_Cabron!$F34,""))</f>
        <v/>
      </c>
      <c r="BH34" s="113" t="str">
        <f aca="false">IF(ISTEXT($BG34),"",I34-SUM(BH$10:BH33))</f>
        <v/>
      </c>
      <c r="BI34" s="113" t="str">
        <f aca="false">IF(ISTEXT($BG34),"",J34-SUM(BI$10:BI33))</f>
        <v/>
      </c>
      <c r="BJ34" s="113" t="str">
        <f aca="false">IF(ISTEXT($BG34),"",K34-SUM(BJ$10:BJ33))</f>
        <v/>
      </c>
      <c r="BK34" s="118"/>
      <c r="BL34" s="118"/>
      <c r="BM34" s="124"/>
      <c r="BN34" s="113"/>
      <c r="BO34" s="113"/>
      <c r="BP34" s="113"/>
      <c r="BQ34" s="124"/>
      <c r="BR34" s="118"/>
      <c r="BS34" s="118"/>
      <c r="BT34" s="124"/>
      <c r="BU34" s="113"/>
      <c r="BV34" s="113"/>
      <c r="BW34" s="113"/>
      <c r="BX34" s="124"/>
      <c r="BY34" s="118"/>
    </row>
    <row r="35" customFormat="false" ht="13.8" hidden="false" customHeight="false" outlineLevel="0" collapsed="false">
      <c r="A35" s="46"/>
      <c r="B35" s="122" t="str">
        <f aca="false">IF(ISBLANK(Liga_Cabron!$B35),"",Liga_Cabron!$B35)</f>
        <v/>
      </c>
      <c r="C35" s="113" t="str">
        <f aca="false">IF(ISTEXT($B35),"",_xlfn.SWITCH(Liga_Cabron!AH35,$D$3,$D$2,$E$3,$E$2,$F$3,$F$2,$D$6,$D$5,$E$6,$E$5,$I$5,$D$2,$I$6,$D$2,$I$4,$D$2))</f>
        <v/>
      </c>
      <c r="D35" s="113" t="str">
        <f aca="false">IF(ISTEXT($B35),"",_xlfn.SWITCH(Liga_Cabron!AI35,$D$3,$D$2,$E$3,$E$2,$F$3,$F$2,$D$6,$D$5,$E$6,$E$5,$I$5,$D$2,$I$6,$D$2,$I$4,$D$2))</f>
        <v/>
      </c>
      <c r="E35" s="113" t="str">
        <f aca="false">IF(ISTEXT($B35),"",_xlfn.SWITCH(Liga_Cabron!AJ35,$D$3,$D$2,$E$3,$E$2,$F$3,$F$2,$D$6,$D$5,$E$6,$E$5,$I$5,$D$2,$I$6,$D$2,$I$4,$D$2))</f>
        <v/>
      </c>
      <c r="F35" s="105"/>
      <c r="G35" s="102"/>
      <c r="H35" s="102"/>
      <c r="I35" s="113" t="str">
        <f aca="false">IF(ISNUMBER($B35),I34+Liga_Cabron!AH35,"")</f>
        <v/>
      </c>
      <c r="J35" s="113" t="str">
        <f aca="false">IF(ISNUMBER($B35),J34+Liga_Cabron!AI35,"")</f>
        <v/>
      </c>
      <c r="K35" s="113" t="str">
        <f aca="false">IF(ISNUMBER($B35),K34+Liga_Cabron!AJ35,"")</f>
        <v/>
      </c>
      <c r="L35" s="118"/>
      <c r="M35" s="118"/>
      <c r="N35" s="114" t="str">
        <f aca="false">IF(ISNUMBER($B35),I35/SUM($I35:$L35),"")</f>
        <v/>
      </c>
      <c r="O35" s="114" t="str">
        <f aca="false">IF(ISNUMBER($B35),J35/SUM($I35:$L35),"")</f>
        <v/>
      </c>
      <c r="P35" s="114" t="str">
        <f aca="false">IF(ISNUMBER($B35),K35/SUM($I35:$L35),"")</f>
        <v/>
      </c>
      <c r="Q35" s="46"/>
      <c r="R35" s="102"/>
      <c r="S35" s="113" t="str">
        <f aca="false">IF(ISNUMBER(Liga_Cabron!C35),Liga_Cabron!C35,"")</f>
        <v/>
      </c>
      <c r="T35" s="113" t="str">
        <f aca="false">IF(ISNUMBER(Liga_Cabron!D35),Liga_Cabron!D35,"")</f>
        <v/>
      </c>
      <c r="U35" s="113" t="str">
        <f aca="false">IF(ISNUMBER(Liga_Cabron!E35),Liga_Cabron!E35,"")</f>
        <v/>
      </c>
      <c r="V35" s="108"/>
      <c r="W35" s="46"/>
      <c r="X35" s="102"/>
      <c r="Y35" s="113" t="str">
        <f aca="false">IF(ISNUMBER($B35),S35+Y34,"")</f>
        <v/>
      </c>
      <c r="Z35" s="113" t="str">
        <f aca="false">IF(ISNUMBER($B35),T35+Z34,"")</f>
        <v/>
      </c>
      <c r="AA35" s="113" t="str">
        <f aca="false">IF(ISNUMBER($B35),U35+AA34,"")</f>
        <v/>
      </c>
      <c r="AB35" s="118"/>
      <c r="AC35" s="123"/>
      <c r="AD35" s="113" t="str">
        <f aca="false">IF(ISNUMBER($B35),Y35/COUNTA(Y$10:Y35),"")</f>
        <v/>
      </c>
      <c r="AE35" s="113" t="str">
        <f aca="false">IF(ISNUMBER($B35),Z35/COUNTA(Z$10:Z35),"")</f>
        <v/>
      </c>
      <c r="AF35" s="113" t="str">
        <f aca="false">IF(ISNUMBER($B35),AA35/COUNTA(AA$10:AA35),"")</f>
        <v/>
      </c>
      <c r="AG35" s="118"/>
      <c r="AH35" s="123"/>
      <c r="AI35" s="113" t="str">
        <f aca="false">IF(ISNUMBER($B35),SQRT(VAR(S$10:S35)),"")</f>
        <v/>
      </c>
      <c r="AJ35" s="113" t="str">
        <f aca="false">IF(ISNUMBER($B35),SQRT(VAR(T$10:T35)),"")</f>
        <v/>
      </c>
      <c r="AK35" s="113" t="str">
        <f aca="false">IF(ISNUMBER($B35),SQRT(VAR(U$10:U35)),"")</f>
        <v/>
      </c>
      <c r="AL35" s="118"/>
      <c r="AM35" s="118"/>
      <c r="AN35" s="117" t="str">
        <f aca="false">IF(ISBLANK(Liga_Cabron!$F35),"",IF(Liga_Cabron!$F36&lt;&gt;Liga_Cabron!$F35,Liga_Cabron!$F35,""))</f>
        <v/>
      </c>
      <c r="AO35" s="113" t="str">
        <f aca="false">IF(ISTEXT($AN35),"",Y35-SUM(AO$10:AO34))</f>
        <v/>
      </c>
      <c r="AP35" s="113" t="str">
        <f aca="false">IF(ISTEXT($AN35),"",Z35-SUM(AP$10:AP34))</f>
        <v/>
      </c>
      <c r="AQ35" s="113" t="str">
        <f aca="false">IF(ISTEXT($AN35),"",AA35-SUM(AQ$10:AQ34))</f>
        <v/>
      </c>
      <c r="AR35" s="118"/>
      <c r="AS35" s="118"/>
      <c r="AT35" s="117" t="str">
        <f aca="false">IF(ISBLANK(Liga_Cabron!$F35),"",IF(Liga_Cabron!$F36&lt;&gt;Liga_Cabron!$F35,Liga_Cabron!$F35,""))</f>
        <v/>
      </c>
      <c r="AU35" s="113" t="str">
        <f aca="false">IF(ISTEXT($AT35),"",(Y35 - SUM(AO$10:AO34))/COUNTIF(Liga_Cabron!$F$10:$F$304,"="&amp;$AT35))</f>
        <v/>
      </c>
      <c r="AV35" s="113" t="str">
        <f aca="false">IF(ISTEXT($AT35),"",(Z35 - SUM(AP$10:AP34))/COUNTIF(Liga_Cabron!$F$10:$F$304,"="&amp;$AT35))</f>
        <v/>
      </c>
      <c r="AW35" s="113" t="str">
        <f aca="false">IF(ISTEXT($AT35),"",(AA35 - SUM(AQ$10:AQ34))/COUNTIF(Liga_Cabron!$F$10:$F$304,"="&amp;$AT35))</f>
        <v/>
      </c>
      <c r="AX35" s="105" t="str">
        <f aca="false">IF(ISTEXT($AT35),"",COUNT($AU$10:$AU35))</f>
        <v/>
      </c>
      <c r="AY35" s="118"/>
      <c r="AZ35" s="117" t="str">
        <f aca="false">IF(ISBLANK(Liga_Cabron!$F35),"",IF(Liga_Cabron!$F36&lt;&gt;Liga_Cabron!$F35,Liga_Cabron!$F35,""))</f>
        <v/>
      </c>
      <c r="BA35" s="113" t="str">
        <f aca="false">IF(ISTEXT($AT35),"",(I35 - SUM(BH$10:BH34))/COUNTIF(Liga_Cabron!$F$10:$F$304,"="&amp;$AZ35))</f>
        <v/>
      </c>
      <c r="BB35" s="113" t="str">
        <f aca="false">IF(ISTEXT($AT35),"",(J35 - SUM(BI$10:BI34))/COUNTIF(Liga_Cabron!$F$10:$F$304,"="&amp;$AZ35))</f>
        <v/>
      </c>
      <c r="BC35" s="113" t="str">
        <f aca="false">IF(ISTEXT($AT35),"",(K35 - SUM(BJ$10:BJ34))/COUNTIF(Liga_Cabron!$F$10:$F$304,"="&amp;$AZ35))</f>
        <v/>
      </c>
      <c r="BD35" s="105" t="str">
        <f aca="false">IF(ISTEXT($AT35),"",COUNT($AU$10:$AU35))</f>
        <v/>
      </c>
      <c r="BE35" s="103"/>
      <c r="BF35" s="118"/>
      <c r="BG35" s="117" t="str">
        <f aca="false">IF(ISBLANK(Liga_Cabron!$F35),"",IF(Liga_Cabron!$F36&lt;&gt;Liga_Cabron!$F35,Liga_Cabron!$F35,""))</f>
        <v/>
      </c>
      <c r="BH35" s="113" t="str">
        <f aca="false">IF(ISTEXT($BG35),"",I35-SUM(BH$10:BH34))</f>
        <v/>
      </c>
      <c r="BI35" s="113" t="str">
        <f aca="false">IF(ISTEXT($BG35),"",J35-SUM(BI$10:BI34))</f>
        <v/>
      </c>
      <c r="BJ35" s="113" t="str">
        <f aca="false">IF(ISTEXT($BG35),"",K35-SUM(BJ$10:BJ34))</f>
        <v/>
      </c>
      <c r="BK35" s="118"/>
      <c r="BL35" s="118"/>
      <c r="BM35" s="124"/>
      <c r="BN35" s="113"/>
      <c r="BO35" s="113"/>
      <c r="BP35" s="113"/>
      <c r="BQ35" s="124"/>
      <c r="BR35" s="118"/>
      <c r="BS35" s="118"/>
      <c r="BT35" s="124"/>
      <c r="BU35" s="113"/>
      <c r="BV35" s="113"/>
      <c r="BW35" s="113"/>
      <c r="BX35" s="124"/>
      <c r="BY35" s="118"/>
    </row>
    <row r="36" customFormat="false" ht="13.8" hidden="false" customHeight="false" outlineLevel="0" collapsed="false">
      <c r="A36" s="46"/>
      <c r="B36" s="122" t="str">
        <f aca="false">IF(ISBLANK(Liga_Cabron!$B36),"",Liga_Cabron!$B36)</f>
        <v/>
      </c>
      <c r="C36" s="113" t="str">
        <f aca="false">IF(ISTEXT($B36),"",_xlfn.SWITCH(Liga_Cabron!AH36,$D$3,$D$2,$E$3,$E$2,$F$3,$F$2,$D$6,$D$5,$E$6,$E$5,$I$5,$D$2,$I$6,$D$2,$I$4,$D$2))</f>
        <v/>
      </c>
      <c r="D36" s="113" t="str">
        <f aca="false">IF(ISTEXT($B36),"",_xlfn.SWITCH(Liga_Cabron!AI36,$D$3,$D$2,$E$3,$E$2,$F$3,$F$2,$D$6,$D$5,$E$6,$E$5,$I$5,$D$2,$I$6,$D$2,$I$4,$D$2))</f>
        <v/>
      </c>
      <c r="E36" s="113" t="str">
        <f aca="false">IF(ISTEXT($B36),"",_xlfn.SWITCH(Liga_Cabron!AJ36,$D$3,$D$2,$E$3,$E$2,$F$3,$F$2,$D$6,$D$5,$E$6,$E$5,$I$5,$D$2,$I$6,$D$2,$I$4,$D$2))</f>
        <v/>
      </c>
      <c r="F36" s="105"/>
      <c r="G36" s="102"/>
      <c r="H36" s="102"/>
      <c r="I36" s="113" t="str">
        <f aca="false">IF(ISNUMBER($B36),I35+Liga_Cabron!AH36,"")</f>
        <v/>
      </c>
      <c r="J36" s="113" t="str">
        <f aca="false">IF(ISNUMBER($B36),J35+Liga_Cabron!AI36,"")</f>
        <v/>
      </c>
      <c r="K36" s="113" t="str">
        <f aca="false">IF(ISNUMBER($B36),K35+Liga_Cabron!AJ36,"")</f>
        <v/>
      </c>
      <c r="L36" s="118"/>
      <c r="M36" s="118"/>
      <c r="N36" s="114" t="str">
        <f aca="false">IF(ISNUMBER($B36),I36/SUM($I36:$L36),"")</f>
        <v/>
      </c>
      <c r="O36" s="114" t="str">
        <f aca="false">IF(ISNUMBER($B36),J36/SUM($I36:$L36),"")</f>
        <v/>
      </c>
      <c r="P36" s="114" t="str">
        <f aca="false">IF(ISNUMBER($B36),K36/SUM($I36:$L36),"")</f>
        <v/>
      </c>
      <c r="Q36" s="46"/>
      <c r="R36" s="102"/>
      <c r="S36" s="113" t="str">
        <f aca="false">IF(ISNUMBER(Liga_Cabron!C36),Liga_Cabron!C36,"")</f>
        <v/>
      </c>
      <c r="T36" s="113" t="str">
        <f aca="false">IF(ISNUMBER(Liga_Cabron!D36),Liga_Cabron!D36,"")</f>
        <v/>
      </c>
      <c r="U36" s="113" t="str">
        <f aca="false">IF(ISNUMBER(Liga_Cabron!E36),Liga_Cabron!E36,"")</f>
        <v/>
      </c>
      <c r="V36" s="108"/>
      <c r="W36" s="46"/>
      <c r="X36" s="102"/>
      <c r="Y36" s="113" t="str">
        <f aca="false">IF(ISNUMBER($B36),S36+Y35,"")</f>
        <v/>
      </c>
      <c r="Z36" s="113" t="str">
        <f aca="false">IF(ISNUMBER($B36),T36+Z35,"")</f>
        <v/>
      </c>
      <c r="AA36" s="113" t="str">
        <f aca="false">IF(ISNUMBER($B36),U36+AA35,"")</f>
        <v/>
      </c>
      <c r="AB36" s="118"/>
      <c r="AC36" s="123"/>
      <c r="AD36" s="113" t="str">
        <f aca="false">IF(ISNUMBER($B36),Y36/COUNTA(Y$10:Y36),"")</f>
        <v/>
      </c>
      <c r="AE36" s="113" t="str">
        <f aca="false">IF(ISNUMBER($B36),Z36/COUNTA(Z$10:Z36),"")</f>
        <v/>
      </c>
      <c r="AF36" s="113" t="str">
        <f aca="false">IF(ISNUMBER($B36),AA36/COUNTA(AA$10:AA36),"")</f>
        <v/>
      </c>
      <c r="AG36" s="118"/>
      <c r="AH36" s="123"/>
      <c r="AI36" s="113" t="str">
        <f aca="false">IF(ISNUMBER($B36),SQRT(VAR(S$10:S36)),"")</f>
        <v/>
      </c>
      <c r="AJ36" s="113" t="str">
        <f aca="false">IF(ISNUMBER($B36),SQRT(VAR(T$10:T36)),"")</f>
        <v/>
      </c>
      <c r="AK36" s="113" t="str">
        <f aca="false">IF(ISNUMBER($B36),SQRT(VAR(U$10:U36)),"")</f>
        <v/>
      </c>
      <c r="AL36" s="118"/>
      <c r="AM36" s="118"/>
      <c r="AN36" s="117" t="str">
        <f aca="false">IF(ISBLANK(Liga_Cabron!$F36),"",IF(Liga_Cabron!$F37&lt;&gt;Liga_Cabron!$F36,Liga_Cabron!$F36,""))</f>
        <v/>
      </c>
      <c r="AO36" s="113" t="str">
        <f aca="false">IF(ISTEXT($AN36),"",Y36-SUM(AO$10:AO35))</f>
        <v/>
      </c>
      <c r="AP36" s="113" t="str">
        <f aca="false">IF(ISTEXT($AN36),"",Z36-SUM(AP$10:AP35))</f>
        <v/>
      </c>
      <c r="AQ36" s="113" t="str">
        <f aca="false">IF(ISTEXT($AN36),"",AA36-SUM(AQ$10:AQ35))</f>
        <v/>
      </c>
      <c r="AR36" s="118"/>
      <c r="AS36" s="118"/>
      <c r="AT36" s="117" t="str">
        <f aca="false">IF(ISBLANK(Liga_Cabron!$F36),"",IF(Liga_Cabron!$F37&lt;&gt;Liga_Cabron!$F36,Liga_Cabron!$F36,""))</f>
        <v/>
      </c>
      <c r="AU36" s="113" t="str">
        <f aca="false">IF(ISTEXT($AT36),"",(Y36 - SUM(AO$10:AO35))/COUNTIF(Liga_Cabron!$F$10:$F$304,"="&amp;$AT36))</f>
        <v/>
      </c>
      <c r="AV36" s="113" t="str">
        <f aca="false">IF(ISTEXT($AT36),"",(Z36 - SUM(AP$10:AP35))/COUNTIF(Liga_Cabron!$F$10:$F$304,"="&amp;$AT36))</f>
        <v/>
      </c>
      <c r="AW36" s="113" t="str">
        <f aca="false">IF(ISTEXT($AT36),"",(AA36 - SUM(AQ$10:AQ35))/COUNTIF(Liga_Cabron!$F$10:$F$304,"="&amp;$AT36))</f>
        <v/>
      </c>
      <c r="AX36" s="105" t="str">
        <f aca="false">IF(ISTEXT($AT36),"",COUNT($AU$10:$AU36))</f>
        <v/>
      </c>
      <c r="AY36" s="118"/>
      <c r="AZ36" s="117" t="str">
        <f aca="false">IF(ISBLANK(Liga_Cabron!$F36),"",IF(Liga_Cabron!$F37&lt;&gt;Liga_Cabron!$F36,Liga_Cabron!$F36,""))</f>
        <v/>
      </c>
      <c r="BA36" s="113" t="str">
        <f aca="false">IF(ISTEXT($AT36),"",(I36 - SUM(BH$10:BH35))/COUNTIF(Liga_Cabron!$F$10:$F$304,"="&amp;$AZ36))</f>
        <v/>
      </c>
      <c r="BB36" s="113" t="str">
        <f aca="false">IF(ISTEXT($AT36),"",(J36 - SUM(BI$10:BI35))/COUNTIF(Liga_Cabron!$F$10:$F$304,"="&amp;$AZ36))</f>
        <v/>
      </c>
      <c r="BC36" s="113" t="str">
        <f aca="false">IF(ISTEXT($AT36),"",(K36 - SUM(BJ$10:BJ35))/COUNTIF(Liga_Cabron!$F$10:$F$304,"="&amp;$AZ36))</f>
        <v/>
      </c>
      <c r="BD36" s="105" t="str">
        <f aca="false">IF(ISTEXT($AT36),"",COUNT($AU$10:$AU36))</f>
        <v/>
      </c>
      <c r="BE36" s="103"/>
      <c r="BF36" s="118"/>
      <c r="BG36" s="117" t="str">
        <f aca="false">IF(ISBLANK(Liga_Cabron!$F36),"",IF(Liga_Cabron!$F37&lt;&gt;Liga_Cabron!$F36,Liga_Cabron!$F36,""))</f>
        <v/>
      </c>
      <c r="BH36" s="113" t="str">
        <f aca="false">IF(ISTEXT($BG36),"",I36-SUM(BH$10:BH35))</f>
        <v/>
      </c>
      <c r="BI36" s="113" t="str">
        <f aca="false">IF(ISTEXT($BG36),"",J36-SUM(BI$10:BI35))</f>
        <v/>
      </c>
      <c r="BJ36" s="113" t="str">
        <f aca="false">IF(ISTEXT($BG36),"",K36-SUM(BJ$10:BJ35))</f>
        <v/>
      </c>
      <c r="BK36" s="118"/>
      <c r="BL36" s="118"/>
      <c r="BM36" s="124"/>
      <c r="BN36" s="113"/>
      <c r="BO36" s="113"/>
      <c r="BP36" s="113"/>
      <c r="BQ36" s="124"/>
      <c r="BR36" s="118"/>
      <c r="BS36" s="118"/>
      <c r="BT36" s="124"/>
      <c r="BU36" s="113"/>
      <c r="BV36" s="113"/>
      <c r="BW36" s="113"/>
      <c r="BX36" s="124"/>
      <c r="BY36" s="118"/>
    </row>
    <row r="37" customFormat="false" ht="13.8" hidden="false" customHeight="false" outlineLevel="0" collapsed="false">
      <c r="A37" s="46"/>
      <c r="B37" s="122" t="str">
        <f aca="false">IF(ISBLANK(Liga_Cabron!$B37),"",Liga_Cabron!$B37)</f>
        <v/>
      </c>
      <c r="C37" s="113" t="str">
        <f aca="false">IF(ISTEXT($B37),"",_xlfn.SWITCH(Liga_Cabron!AH37,$D$3,$D$2,$E$3,$E$2,$F$3,$F$2,$D$6,$D$5,$E$6,$E$5,$I$5,$D$2,$I$6,$D$2,$I$4,$D$2))</f>
        <v/>
      </c>
      <c r="D37" s="113" t="str">
        <f aca="false">IF(ISTEXT($B37),"",_xlfn.SWITCH(Liga_Cabron!AI37,$D$3,$D$2,$E$3,$E$2,$F$3,$F$2,$D$6,$D$5,$E$6,$E$5,$I$5,$D$2,$I$6,$D$2,$I$4,$D$2))</f>
        <v/>
      </c>
      <c r="E37" s="113" t="str">
        <f aca="false">IF(ISTEXT($B37),"",_xlfn.SWITCH(Liga_Cabron!AJ37,$D$3,$D$2,$E$3,$E$2,$F$3,$F$2,$D$6,$D$5,$E$6,$E$5,$I$5,$D$2,$I$6,$D$2,$I$4,$D$2))</f>
        <v/>
      </c>
      <c r="F37" s="105"/>
      <c r="G37" s="102"/>
      <c r="H37" s="102"/>
      <c r="I37" s="113" t="str">
        <f aca="false">IF(ISNUMBER($B37),I36+Liga_Cabron!AH37,"")</f>
        <v/>
      </c>
      <c r="J37" s="113" t="str">
        <f aca="false">IF(ISNUMBER($B37),J36+Liga_Cabron!AI37,"")</f>
        <v/>
      </c>
      <c r="K37" s="113" t="str">
        <f aca="false">IF(ISNUMBER($B37),K36+Liga_Cabron!AJ37,"")</f>
        <v/>
      </c>
      <c r="L37" s="118"/>
      <c r="M37" s="118"/>
      <c r="N37" s="114" t="str">
        <f aca="false">IF(ISNUMBER($B37),I37/SUM($I37:$L37),"")</f>
        <v/>
      </c>
      <c r="O37" s="114" t="str">
        <f aca="false">IF(ISNUMBER($B37),J37/SUM($I37:$L37),"")</f>
        <v/>
      </c>
      <c r="P37" s="114" t="str">
        <f aca="false">IF(ISNUMBER($B37),K37/SUM($I37:$L37),"")</f>
        <v/>
      </c>
      <c r="Q37" s="46"/>
      <c r="R37" s="102"/>
      <c r="S37" s="113" t="str">
        <f aca="false">IF(ISNUMBER(Liga_Cabron!C37),Liga_Cabron!C37,"")</f>
        <v/>
      </c>
      <c r="T37" s="113" t="str">
        <f aca="false">IF(ISNUMBER(Liga_Cabron!D37),Liga_Cabron!D37,"")</f>
        <v/>
      </c>
      <c r="U37" s="113" t="str">
        <f aca="false">IF(ISNUMBER(Liga_Cabron!E37),Liga_Cabron!E37,"")</f>
        <v/>
      </c>
      <c r="V37" s="108"/>
      <c r="W37" s="46"/>
      <c r="X37" s="102"/>
      <c r="Y37" s="113" t="str">
        <f aca="false">IF(ISNUMBER($B37),S37+Y36,"")</f>
        <v/>
      </c>
      <c r="Z37" s="113" t="str">
        <f aca="false">IF(ISNUMBER($B37),T37+Z36,"")</f>
        <v/>
      </c>
      <c r="AA37" s="113" t="str">
        <f aca="false">IF(ISNUMBER($B37),U37+AA36,"")</f>
        <v/>
      </c>
      <c r="AB37" s="118"/>
      <c r="AC37" s="123"/>
      <c r="AD37" s="113" t="str">
        <f aca="false">IF(ISNUMBER($B37),Y37/COUNTA(Y$10:Y37),"")</f>
        <v/>
      </c>
      <c r="AE37" s="113" t="str">
        <f aca="false">IF(ISNUMBER($B37),Z37/COUNTA(Z$10:Z37),"")</f>
        <v/>
      </c>
      <c r="AF37" s="113" t="str">
        <f aca="false">IF(ISNUMBER($B37),AA37/COUNTA(AA$10:AA37),"")</f>
        <v/>
      </c>
      <c r="AG37" s="118"/>
      <c r="AH37" s="123"/>
      <c r="AI37" s="113" t="str">
        <f aca="false">IF(ISNUMBER($B37),SQRT(VAR(S$10:S37)),"")</f>
        <v/>
      </c>
      <c r="AJ37" s="113" t="str">
        <f aca="false">IF(ISNUMBER($B37),SQRT(VAR(T$10:T37)),"")</f>
        <v/>
      </c>
      <c r="AK37" s="113" t="str">
        <f aca="false">IF(ISNUMBER($B37),SQRT(VAR(U$10:U37)),"")</f>
        <v/>
      </c>
      <c r="AL37" s="118"/>
      <c r="AM37" s="118"/>
      <c r="AN37" s="117" t="str">
        <f aca="false">IF(ISBLANK(Liga_Cabron!$F37),"",IF(Liga_Cabron!$F38&lt;&gt;Liga_Cabron!$F37,Liga_Cabron!$F37,""))</f>
        <v/>
      </c>
      <c r="AO37" s="113" t="str">
        <f aca="false">IF(ISTEXT($AN37),"",Y37-SUM(AO$10:AO36))</f>
        <v/>
      </c>
      <c r="AP37" s="113" t="str">
        <f aca="false">IF(ISTEXT($AN37),"",Z37-SUM(AP$10:AP36))</f>
        <v/>
      </c>
      <c r="AQ37" s="113" t="str">
        <f aca="false">IF(ISTEXT($AN37),"",AA37-SUM(AQ$10:AQ36))</f>
        <v/>
      </c>
      <c r="AR37" s="118"/>
      <c r="AS37" s="118"/>
      <c r="AT37" s="117" t="str">
        <f aca="false">IF(ISBLANK(Liga_Cabron!$F37),"",IF(Liga_Cabron!$F38&lt;&gt;Liga_Cabron!$F37,Liga_Cabron!$F37,""))</f>
        <v/>
      </c>
      <c r="AU37" s="113" t="str">
        <f aca="false">IF(ISTEXT($AT37),"",(Y37 - SUM(AO$10:AO36))/COUNTIF(Liga_Cabron!$F$10:$F$304,"="&amp;$AT37))</f>
        <v/>
      </c>
      <c r="AV37" s="113" t="str">
        <f aca="false">IF(ISTEXT($AT37),"",(Z37 - SUM(AP$10:AP36))/COUNTIF(Liga_Cabron!$F$10:$F$304,"="&amp;$AT37))</f>
        <v/>
      </c>
      <c r="AW37" s="113" t="str">
        <f aca="false">IF(ISTEXT($AT37),"",(AA37 - SUM(AQ$10:AQ36))/COUNTIF(Liga_Cabron!$F$10:$F$304,"="&amp;$AT37))</f>
        <v/>
      </c>
      <c r="AX37" s="105" t="str">
        <f aca="false">IF(ISTEXT($AT37),"",COUNT($AU$10:$AU37))</f>
        <v/>
      </c>
      <c r="AY37" s="118"/>
      <c r="AZ37" s="117" t="str">
        <f aca="false">IF(ISBLANK(Liga_Cabron!$F37),"",IF(Liga_Cabron!$F38&lt;&gt;Liga_Cabron!$F37,Liga_Cabron!$F37,""))</f>
        <v/>
      </c>
      <c r="BA37" s="113" t="str">
        <f aca="false">IF(ISTEXT($AT37),"",(I37 - SUM(BH$10:BH36))/COUNTIF(Liga_Cabron!$F$10:$F$304,"="&amp;$AZ37))</f>
        <v/>
      </c>
      <c r="BB37" s="113" t="str">
        <f aca="false">IF(ISTEXT($AT37),"",(J37 - SUM(BI$10:BI36))/COUNTIF(Liga_Cabron!$F$10:$F$304,"="&amp;$AZ37))</f>
        <v/>
      </c>
      <c r="BC37" s="113" t="str">
        <f aca="false">IF(ISTEXT($AT37),"",(K37 - SUM(BJ$10:BJ36))/COUNTIF(Liga_Cabron!$F$10:$F$304,"="&amp;$AZ37))</f>
        <v/>
      </c>
      <c r="BD37" s="105" t="str">
        <f aca="false">IF(ISTEXT($AT37),"",COUNT($AU$10:$AU37))</f>
        <v/>
      </c>
      <c r="BE37" s="103"/>
      <c r="BF37" s="118"/>
      <c r="BG37" s="117" t="str">
        <f aca="false">IF(ISBLANK(Liga_Cabron!$F37),"",IF(Liga_Cabron!$F38&lt;&gt;Liga_Cabron!$F37,Liga_Cabron!$F37,""))</f>
        <v/>
      </c>
      <c r="BH37" s="113" t="str">
        <f aca="false">IF(ISTEXT($BG37),"",I37-SUM(BH$10:BH36))</f>
        <v/>
      </c>
      <c r="BI37" s="113" t="str">
        <f aca="false">IF(ISTEXT($BG37),"",J37-SUM(BI$10:BI36))</f>
        <v/>
      </c>
      <c r="BJ37" s="113" t="str">
        <f aca="false">IF(ISTEXT($BG37),"",K37-SUM(BJ$10:BJ36))</f>
        <v/>
      </c>
      <c r="BK37" s="118"/>
      <c r="BL37" s="118"/>
      <c r="BM37" s="124"/>
      <c r="BN37" s="113"/>
      <c r="BO37" s="113"/>
      <c r="BP37" s="113"/>
      <c r="BQ37" s="124"/>
      <c r="BR37" s="118"/>
      <c r="BS37" s="118"/>
      <c r="BT37" s="124"/>
      <c r="BU37" s="113"/>
      <c r="BV37" s="113"/>
      <c r="BW37" s="113"/>
      <c r="BX37" s="124"/>
      <c r="BY37" s="118"/>
    </row>
    <row r="38" customFormat="false" ht="13.8" hidden="false" customHeight="false" outlineLevel="0" collapsed="false">
      <c r="A38" s="46"/>
      <c r="B38" s="122" t="str">
        <f aca="false">IF(ISBLANK(Liga_Cabron!$B38),"",Liga_Cabron!$B38)</f>
        <v/>
      </c>
      <c r="C38" s="113" t="str">
        <f aca="false">IF(ISTEXT($B38),"",_xlfn.SWITCH(Liga_Cabron!AH38,$D$3,$D$2,$E$3,$E$2,$F$3,$F$2,$D$6,$D$5,$E$6,$E$5,$I$5,$D$2,$I$6,$D$2,$I$4,$D$2))</f>
        <v/>
      </c>
      <c r="D38" s="113" t="str">
        <f aca="false">IF(ISTEXT($B38),"",_xlfn.SWITCH(Liga_Cabron!AI38,$D$3,$D$2,$E$3,$E$2,$F$3,$F$2,$D$6,$D$5,$E$6,$E$5,$I$5,$D$2,$I$6,$D$2,$I$4,$D$2))</f>
        <v/>
      </c>
      <c r="E38" s="113" t="str">
        <f aca="false">IF(ISTEXT($B38),"",_xlfn.SWITCH(Liga_Cabron!AJ38,$D$3,$D$2,$E$3,$E$2,$F$3,$F$2,$D$6,$D$5,$E$6,$E$5,$I$5,$D$2,$I$6,$D$2,$I$4,$D$2))</f>
        <v/>
      </c>
      <c r="F38" s="105"/>
      <c r="G38" s="102"/>
      <c r="H38" s="102"/>
      <c r="I38" s="113" t="str">
        <f aca="false">IF(ISNUMBER($B38),I37+Liga_Cabron!AH38,"")</f>
        <v/>
      </c>
      <c r="J38" s="113" t="str">
        <f aca="false">IF(ISNUMBER($B38),J37+Liga_Cabron!AI38,"")</f>
        <v/>
      </c>
      <c r="K38" s="113" t="str">
        <f aca="false">IF(ISNUMBER($B38),K37+Liga_Cabron!AJ38,"")</f>
        <v/>
      </c>
      <c r="L38" s="118"/>
      <c r="M38" s="118"/>
      <c r="N38" s="114" t="str">
        <f aca="false">IF(ISNUMBER($B38),I38/SUM($I38:$L38),"")</f>
        <v/>
      </c>
      <c r="O38" s="114" t="str">
        <f aca="false">IF(ISNUMBER($B38),J38/SUM($I38:$L38),"")</f>
        <v/>
      </c>
      <c r="P38" s="114" t="str">
        <f aca="false">IF(ISNUMBER($B38),K38/SUM($I38:$L38),"")</f>
        <v/>
      </c>
      <c r="Q38" s="46"/>
      <c r="R38" s="102"/>
      <c r="S38" s="113" t="str">
        <f aca="false">IF(ISNUMBER(Liga_Cabron!C38),Liga_Cabron!C38,"")</f>
        <v/>
      </c>
      <c r="T38" s="113" t="str">
        <f aca="false">IF(ISNUMBER(Liga_Cabron!D38),Liga_Cabron!D38,"")</f>
        <v/>
      </c>
      <c r="U38" s="113" t="str">
        <f aca="false">IF(ISNUMBER(Liga_Cabron!E38),Liga_Cabron!E38,"")</f>
        <v/>
      </c>
      <c r="V38" s="108"/>
      <c r="W38" s="46"/>
      <c r="X38" s="102"/>
      <c r="Y38" s="113" t="str">
        <f aca="false">IF(ISNUMBER($B38),S38+Y37,"")</f>
        <v/>
      </c>
      <c r="Z38" s="113" t="str">
        <f aca="false">IF(ISNUMBER($B38),T38+Z37,"")</f>
        <v/>
      </c>
      <c r="AA38" s="113" t="str">
        <f aca="false">IF(ISNUMBER($B38),U38+AA37,"")</f>
        <v/>
      </c>
      <c r="AB38" s="118"/>
      <c r="AC38" s="123"/>
      <c r="AD38" s="113" t="str">
        <f aca="false">IF(ISNUMBER($B38),Y38/COUNTA(Y$10:Y38),"")</f>
        <v/>
      </c>
      <c r="AE38" s="113" t="str">
        <f aca="false">IF(ISNUMBER($B38),Z38/COUNTA(Z$10:Z38),"")</f>
        <v/>
      </c>
      <c r="AF38" s="113" t="str">
        <f aca="false">IF(ISNUMBER($B38),AA38/COUNTA(AA$10:AA38),"")</f>
        <v/>
      </c>
      <c r="AG38" s="118"/>
      <c r="AH38" s="123"/>
      <c r="AI38" s="113" t="str">
        <f aca="false">IF(ISNUMBER($B38),SQRT(VAR(S$10:S38)),"")</f>
        <v/>
      </c>
      <c r="AJ38" s="113" t="str">
        <f aca="false">IF(ISNUMBER($B38),SQRT(VAR(T$10:T38)),"")</f>
        <v/>
      </c>
      <c r="AK38" s="113" t="str">
        <f aca="false">IF(ISNUMBER($B38),SQRT(VAR(U$10:U38)),"")</f>
        <v/>
      </c>
      <c r="AL38" s="118"/>
      <c r="AM38" s="118"/>
      <c r="AN38" s="117" t="str">
        <f aca="false">IF(ISBLANK(Liga_Cabron!$F38),"",IF(Liga_Cabron!$F39&lt;&gt;Liga_Cabron!$F38,Liga_Cabron!$F38,""))</f>
        <v/>
      </c>
      <c r="AO38" s="113" t="str">
        <f aca="false">IF(ISTEXT($AN38),"",Y38-SUM(AO$10:AO37))</f>
        <v/>
      </c>
      <c r="AP38" s="113" t="str">
        <f aca="false">IF(ISTEXT($AN38),"",Z38-SUM(AP$10:AP37))</f>
        <v/>
      </c>
      <c r="AQ38" s="113" t="str">
        <f aca="false">IF(ISTEXT($AN38),"",AA38-SUM(AQ$10:AQ37))</f>
        <v/>
      </c>
      <c r="AR38" s="118"/>
      <c r="AS38" s="118"/>
      <c r="AT38" s="117" t="str">
        <f aca="false">IF(ISBLANK(Liga_Cabron!$F38),"",IF(Liga_Cabron!$F39&lt;&gt;Liga_Cabron!$F38,Liga_Cabron!$F38,""))</f>
        <v/>
      </c>
      <c r="AU38" s="113" t="str">
        <f aca="false">IF(ISTEXT($AT38),"",(Y38 - SUM(AO$10:AO37))/COUNTIF(Liga_Cabron!$F$10:$F$304,"="&amp;$AT38))</f>
        <v/>
      </c>
      <c r="AV38" s="113" t="str">
        <f aca="false">IF(ISTEXT($AT38),"",(Z38 - SUM(AP$10:AP37))/COUNTIF(Liga_Cabron!$F$10:$F$304,"="&amp;$AT38))</f>
        <v/>
      </c>
      <c r="AW38" s="113" t="str">
        <f aca="false">IF(ISTEXT($AT38),"",(AA38 - SUM(AQ$10:AQ37))/COUNTIF(Liga_Cabron!$F$10:$F$304,"="&amp;$AT38))</f>
        <v/>
      </c>
      <c r="AX38" s="105" t="str">
        <f aca="false">IF(ISTEXT($AT38),"",COUNT($AU$10:$AU38))</f>
        <v/>
      </c>
      <c r="AY38" s="118"/>
      <c r="AZ38" s="117" t="str">
        <f aca="false">IF(ISBLANK(Liga_Cabron!$F38),"",IF(Liga_Cabron!$F39&lt;&gt;Liga_Cabron!$F38,Liga_Cabron!$F38,""))</f>
        <v/>
      </c>
      <c r="BA38" s="113" t="str">
        <f aca="false">IF(ISTEXT($AT38),"",(I38 - SUM(BH$10:BH37))/COUNTIF(Liga_Cabron!$F$10:$F$304,"="&amp;$AZ38))</f>
        <v/>
      </c>
      <c r="BB38" s="113" t="str">
        <f aca="false">IF(ISTEXT($AT38),"",(J38 - SUM(BI$10:BI37))/COUNTIF(Liga_Cabron!$F$10:$F$304,"="&amp;$AZ38))</f>
        <v/>
      </c>
      <c r="BC38" s="113" t="str">
        <f aca="false">IF(ISTEXT($AT38),"",(K38 - SUM(BJ$10:BJ37))/COUNTIF(Liga_Cabron!$F$10:$F$304,"="&amp;$AZ38))</f>
        <v/>
      </c>
      <c r="BD38" s="105" t="str">
        <f aca="false">IF(ISTEXT($AT38),"",COUNT($AU$10:$AU38))</f>
        <v/>
      </c>
      <c r="BE38" s="103"/>
      <c r="BF38" s="118"/>
      <c r="BG38" s="117" t="str">
        <f aca="false">IF(ISBLANK(Liga_Cabron!$F38),"",IF(Liga_Cabron!$F39&lt;&gt;Liga_Cabron!$F38,Liga_Cabron!$F38,""))</f>
        <v/>
      </c>
      <c r="BH38" s="113" t="str">
        <f aca="false">IF(ISTEXT($BG38),"",I38-SUM(BH$10:BH37))</f>
        <v/>
      </c>
      <c r="BI38" s="113" t="str">
        <f aca="false">IF(ISTEXT($BG38),"",J38-SUM(BI$10:BI37))</f>
        <v/>
      </c>
      <c r="BJ38" s="113" t="str">
        <f aca="false">IF(ISTEXT($BG38),"",K38-SUM(BJ$10:BJ37))</f>
        <v/>
      </c>
      <c r="BK38" s="118"/>
      <c r="BL38" s="118"/>
      <c r="BM38" s="124"/>
      <c r="BN38" s="113"/>
      <c r="BO38" s="113"/>
      <c r="BP38" s="113"/>
      <c r="BQ38" s="124"/>
      <c r="BR38" s="118"/>
      <c r="BS38" s="118"/>
      <c r="BT38" s="124"/>
      <c r="BU38" s="113"/>
      <c r="BV38" s="113"/>
      <c r="BW38" s="113"/>
      <c r="BX38" s="124"/>
      <c r="BY38" s="118"/>
    </row>
    <row r="39" customFormat="false" ht="13.8" hidden="false" customHeight="false" outlineLevel="0" collapsed="false">
      <c r="A39" s="46"/>
      <c r="B39" s="122" t="str">
        <f aca="false">IF(ISBLANK(Liga_Cabron!$B39),"",Liga_Cabron!$B39)</f>
        <v/>
      </c>
      <c r="C39" s="113" t="str">
        <f aca="false">IF(ISTEXT($B39),"",_xlfn.SWITCH(Liga_Cabron!AH39,$D$3,$D$2,$E$3,$E$2,$F$3,$F$2,$D$6,$D$5,$E$6,$E$5,$I$5,$D$2,$I$6,$D$2,$I$4,$D$2))</f>
        <v/>
      </c>
      <c r="D39" s="113" t="str">
        <f aca="false">IF(ISTEXT($B39),"",_xlfn.SWITCH(Liga_Cabron!AI39,$D$3,$D$2,$E$3,$E$2,$F$3,$F$2,$D$6,$D$5,$E$6,$E$5,$I$5,$D$2,$I$6,$D$2,$I$4,$D$2))</f>
        <v/>
      </c>
      <c r="E39" s="113" t="str">
        <f aca="false">IF(ISTEXT($B39),"",_xlfn.SWITCH(Liga_Cabron!AJ39,$D$3,$D$2,$E$3,$E$2,$F$3,$F$2,$D$6,$D$5,$E$6,$E$5,$I$5,$D$2,$I$6,$D$2,$I$4,$D$2))</f>
        <v/>
      </c>
      <c r="F39" s="105"/>
      <c r="G39" s="102"/>
      <c r="H39" s="102"/>
      <c r="I39" s="113" t="str">
        <f aca="false">IF(ISNUMBER($B39),I38+Liga_Cabron!AH39,"")</f>
        <v/>
      </c>
      <c r="J39" s="113" t="str">
        <f aca="false">IF(ISNUMBER($B39),J38+Liga_Cabron!AI39,"")</f>
        <v/>
      </c>
      <c r="K39" s="113" t="str">
        <f aca="false">IF(ISNUMBER($B39),K38+Liga_Cabron!AJ39,"")</f>
        <v/>
      </c>
      <c r="L39" s="118"/>
      <c r="M39" s="118"/>
      <c r="N39" s="114" t="str">
        <f aca="false">IF(ISNUMBER($B39),I39/SUM($I39:$L39),"")</f>
        <v/>
      </c>
      <c r="O39" s="114" t="str">
        <f aca="false">IF(ISNUMBER($B39),J39/SUM($I39:$L39),"")</f>
        <v/>
      </c>
      <c r="P39" s="114" t="str">
        <f aca="false">IF(ISNUMBER($B39),K39/SUM($I39:$L39),"")</f>
        <v/>
      </c>
      <c r="Q39" s="46"/>
      <c r="R39" s="102"/>
      <c r="S39" s="113" t="str">
        <f aca="false">IF(ISNUMBER(Liga_Cabron!C39),Liga_Cabron!C39,"")</f>
        <v/>
      </c>
      <c r="T39" s="113" t="str">
        <f aca="false">IF(ISNUMBER(Liga_Cabron!D39),Liga_Cabron!D39,"")</f>
        <v/>
      </c>
      <c r="U39" s="113" t="str">
        <f aca="false">IF(ISNUMBER(Liga_Cabron!E39),Liga_Cabron!E39,"")</f>
        <v/>
      </c>
      <c r="V39" s="108"/>
      <c r="W39" s="46"/>
      <c r="X39" s="102"/>
      <c r="Y39" s="113" t="str">
        <f aca="false">IF(ISNUMBER($B39),S39+Y38,"")</f>
        <v/>
      </c>
      <c r="Z39" s="113" t="str">
        <f aca="false">IF(ISNUMBER($B39),T39+Z38,"")</f>
        <v/>
      </c>
      <c r="AA39" s="113" t="str">
        <f aca="false">IF(ISNUMBER($B39),U39+AA38,"")</f>
        <v/>
      </c>
      <c r="AB39" s="118"/>
      <c r="AC39" s="123"/>
      <c r="AD39" s="113" t="str">
        <f aca="false">IF(ISNUMBER($B39),Y39/COUNTA(Y$10:Y39),"")</f>
        <v/>
      </c>
      <c r="AE39" s="113" t="str">
        <f aca="false">IF(ISNUMBER($B39),Z39/COUNTA(Z$10:Z39),"")</f>
        <v/>
      </c>
      <c r="AF39" s="113" t="str">
        <f aca="false">IF(ISNUMBER($B39),AA39/COUNTA(AA$10:AA39),"")</f>
        <v/>
      </c>
      <c r="AG39" s="118"/>
      <c r="AH39" s="123"/>
      <c r="AI39" s="113" t="str">
        <f aca="false">IF(ISNUMBER($B39),SQRT(VAR(S$10:S39)),"")</f>
        <v/>
      </c>
      <c r="AJ39" s="113" t="str">
        <f aca="false">IF(ISNUMBER($B39),SQRT(VAR(T$10:T39)),"")</f>
        <v/>
      </c>
      <c r="AK39" s="113" t="str">
        <f aca="false">IF(ISNUMBER($B39),SQRT(VAR(U$10:U39)),"")</f>
        <v/>
      </c>
      <c r="AL39" s="118"/>
      <c r="AM39" s="118"/>
      <c r="AN39" s="117" t="str">
        <f aca="false">IF(ISBLANK(Liga_Cabron!$F39),"",IF(Liga_Cabron!$F40&lt;&gt;Liga_Cabron!$F39,Liga_Cabron!$F39,""))</f>
        <v/>
      </c>
      <c r="AO39" s="113" t="str">
        <f aca="false">IF(ISTEXT($AN39),"",Y39-SUM(AO$10:AO38))</f>
        <v/>
      </c>
      <c r="AP39" s="113" t="str">
        <f aca="false">IF(ISTEXT($AN39),"",Z39-SUM(AP$10:AP38))</f>
        <v/>
      </c>
      <c r="AQ39" s="113" t="str">
        <f aca="false">IF(ISTEXT($AN39),"",AA39-SUM(AQ$10:AQ38))</f>
        <v/>
      </c>
      <c r="AR39" s="118"/>
      <c r="AS39" s="118"/>
      <c r="AT39" s="117" t="str">
        <f aca="false">IF(ISBLANK(Liga_Cabron!$F39),"",IF(Liga_Cabron!$F40&lt;&gt;Liga_Cabron!$F39,Liga_Cabron!$F39,""))</f>
        <v/>
      </c>
      <c r="AU39" s="113" t="str">
        <f aca="false">IF(ISTEXT($AT39),"",(Y39 - SUM(AO$10:AO38))/COUNTIF(Liga_Cabron!$F$10:$F$304,"="&amp;$AT39))</f>
        <v/>
      </c>
      <c r="AV39" s="113" t="str">
        <f aca="false">IF(ISTEXT($AT39),"",(Z39 - SUM(AP$10:AP38))/COUNTIF(Liga_Cabron!$F$10:$F$304,"="&amp;$AT39))</f>
        <v/>
      </c>
      <c r="AW39" s="113" t="str">
        <f aca="false">IF(ISTEXT($AT39),"",(AA39 - SUM(AQ$10:AQ38))/COUNTIF(Liga_Cabron!$F$10:$F$304,"="&amp;$AT39))</f>
        <v/>
      </c>
      <c r="AX39" s="105" t="str">
        <f aca="false">IF(ISTEXT($AT39),"",COUNT($AU$10:$AU39))</f>
        <v/>
      </c>
      <c r="AY39" s="118"/>
      <c r="AZ39" s="117" t="str">
        <f aca="false">IF(ISBLANK(Liga_Cabron!$F39),"",IF(Liga_Cabron!$F40&lt;&gt;Liga_Cabron!$F39,Liga_Cabron!$F39,""))</f>
        <v/>
      </c>
      <c r="BA39" s="113" t="str">
        <f aca="false">IF(ISTEXT($AT39),"",(I39 - SUM(BH$10:BH38))/COUNTIF(Liga_Cabron!$F$10:$F$304,"="&amp;$AZ39))</f>
        <v/>
      </c>
      <c r="BB39" s="113" t="str">
        <f aca="false">IF(ISTEXT($AT39),"",(J39 - SUM(BI$10:BI38))/COUNTIF(Liga_Cabron!$F$10:$F$304,"="&amp;$AZ39))</f>
        <v/>
      </c>
      <c r="BC39" s="113" t="str">
        <f aca="false">IF(ISTEXT($AT39),"",(K39 - SUM(BJ$10:BJ38))/COUNTIF(Liga_Cabron!$F$10:$F$304,"="&amp;$AZ39))</f>
        <v/>
      </c>
      <c r="BD39" s="105" t="str">
        <f aca="false">IF(ISTEXT($AT39),"",COUNT($AU$10:$AU39))</f>
        <v/>
      </c>
      <c r="BE39" s="103"/>
      <c r="BF39" s="118"/>
      <c r="BG39" s="117" t="str">
        <f aca="false">IF(ISBLANK(Liga_Cabron!$F39),"",IF(Liga_Cabron!$F40&lt;&gt;Liga_Cabron!$F39,Liga_Cabron!$F39,""))</f>
        <v/>
      </c>
      <c r="BH39" s="113" t="str">
        <f aca="false">IF(ISTEXT($BG39),"",I39-SUM(BH$10:BH38))</f>
        <v/>
      </c>
      <c r="BI39" s="113" t="str">
        <f aca="false">IF(ISTEXT($BG39),"",J39-SUM(BI$10:BI38))</f>
        <v/>
      </c>
      <c r="BJ39" s="113" t="str">
        <f aca="false">IF(ISTEXT($BG39),"",K39-SUM(BJ$10:BJ38))</f>
        <v/>
      </c>
      <c r="BK39" s="118"/>
      <c r="BL39" s="118"/>
      <c r="BM39" s="124"/>
      <c r="BN39" s="113"/>
      <c r="BO39" s="113"/>
      <c r="BP39" s="113"/>
      <c r="BQ39" s="124"/>
      <c r="BR39" s="118"/>
      <c r="BS39" s="118"/>
      <c r="BT39" s="124"/>
      <c r="BU39" s="113"/>
      <c r="BV39" s="113"/>
      <c r="BW39" s="113"/>
      <c r="BX39" s="124"/>
      <c r="BY39" s="118"/>
    </row>
    <row r="40" customFormat="false" ht="13.8" hidden="false" customHeight="false" outlineLevel="0" collapsed="false">
      <c r="A40" s="46"/>
      <c r="B40" s="122" t="str">
        <f aca="false">IF(ISBLANK(Liga_Cabron!$B40),"",Liga_Cabron!$B40)</f>
        <v/>
      </c>
      <c r="C40" s="113" t="str">
        <f aca="false">IF(ISTEXT($B40),"",_xlfn.SWITCH(Liga_Cabron!AH40,$D$3,$D$2,$E$3,$E$2,$F$3,$F$2,$D$6,$D$5,$E$6,$E$5,$I$5,$D$2,$I$6,$D$2,$I$4,$D$2))</f>
        <v/>
      </c>
      <c r="D40" s="113" t="str">
        <f aca="false">IF(ISTEXT($B40),"",_xlfn.SWITCH(Liga_Cabron!AI40,$D$3,$D$2,$E$3,$E$2,$F$3,$F$2,$D$6,$D$5,$E$6,$E$5,$I$5,$D$2,$I$6,$D$2,$I$4,$D$2))</f>
        <v/>
      </c>
      <c r="E40" s="113" t="str">
        <f aca="false">IF(ISTEXT($B40),"",_xlfn.SWITCH(Liga_Cabron!AJ40,$D$3,$D$2,$E$3,$E$2,$F$3,$F$2,$D$6,$D$5,$E$6,$E$5,$I$5,$D$2,$I$6,$D$2,$I$4,$D$2))</f>
        <v/>
      </c>
      <c r="F40" s="105"/>
      <c r="G40" s="102"/>
      <c r="H40" s="102"/>
      <c r="I40" s="113" t="str">
        <f aca="false">IF(ISNUMBER($B40),I39+Liga_Cabron!AH40,"")</f>
        <v/>
      </c>
      <c r="J40" s="113" t="str">
        <f aca="false">IF(ISNUMBER($B40),J39+Liga_Cabron!AI40,"")</f>
        <v/>
      </c>
      <c r="K40" s="113" t="str">
        <f aca="false">IF(ISNUMBER($B40),K39+Liga_Cabron!AJ40,"")</f>
        <v/>
      </c>
      <c r="L40" s="118"/>
      <c r="M40" s="118"/>
      <c r="N40" s="114" t="str">
        <f aca="false">IF(ISNUMBER($B40),I40/SUM($I40:$L40),"")</f>
        <v/>
      </c>
      <c r="O40" s="114" t="str">
        <f aca="false">IF(ISNUMBER($B40),J40/SUM($I40:$L40),"")</f>
        <v/>
      </c>
      <c r="P40" s="114" t="str">
        <f aca="false">IF(ISNUMBER($B40),K40/SUM($I40:$L40),"")</f>
        <v/>
      </c>
      <c r="Q40" s="46"/>
      <c r="R40" s="102"/>
      <c r="S40" s="113" t="str">
        <f aca="false">IF(ISNUMBER(Liga_Cabron!C40),Liga_Cabron!C40,"")</f>
        <v/>
      </c>
      <c r="T40" s="113" t="str">
        <f aca="false">IF(ISNUMBER(Liga_Cabron!D40),Liga_Cabron!D40,"")</f>
        <v/>
      </c>
      <c r="U40" s="113" t="str">
        <f aca="false">IF(ISNUMBER(Liga_Cabron!E40),Liga_Cabron!E40,"")</f>
        <v/>
      </c>
      <c r="V40" s="108"/>
      <c r="W40" s="46"/>
      <c r="X40" s="102"/>
      <c r="Y40" s="113" t="str">
        <f aca="false">IF(ISNUMBER($B40),S40+Y39,"")</f>
        <v/>
      </c>
      <c r="Z40" s="113" t="str">
        <f aca="false">IF(ISNUMBER($B40),T40+Z39,"")</f>
        <v/>
      </c>
      <c r="AA40" s="113" t="str">
        <f aca="false">IF(ISNUMBER($B40),U40+AA39,"")</f>
        <v/>
      </c>
      <c r="AB40" s="118"/>
      <c r="AC40" s="123"/>
      <c r="AD40" s="113" t="str">
        <f aca="false">IF(ISNUMBER($B40),Y40/COUNTA(Y$10:Y40),"")</f>
        <v/>
      </c>
      <c r="AE40" s="113" t="str">
        <f aca="false">IF(ISNUMBER($B40),Z40/COUNTA(Z$10:Z40),"")</f>
        <v/>
      </c>
      <c r="AF40" s="113" t="str">
        <f aca="false">IF(ISNUMBER($B40),AA40/COUNTA(AA$10:AA40),"")</f>
        <v/>
      </c>
      <c r="AG40" s="118"/>
      <c r="AH40" s="123"/>
      <c r="AI40" s="113" t="str">
        <f aca="false">IF(ISNUMBER($B40),SQRT(VAR(S$10:S40)),"")</f>
        <v/>
      </c>
      <c r="AJ40" s="113" t="str">
        <f aca="false">IF(ISNUMBER($B40),SQRT(VAR(T$10:T40)),"")</f>
        <v/>
      </c>
      <c r="AK40" s="113" t="str">
        <f aca="false">IF(ISNUMBER($B40),SQRT(VAR(U$10:U40)),"")</f>
        <v/>
      </c>
      <c r="AL40" s="118"/>
      <c r="AM40" s="118"/>
      <c r="AN40" s="117" t="str">
        <f aca="false">IF(ISBLANK(Liga_Cabron!$F40),"",IF(Liga_Cabron!$F41&lt;&gt;Liga_Cabron!$F40,Liga_Cabron!$F40,""))</f>
        <v/>
      </c>
      <c r="AO40" s="113" t="str">
        <f aca="false">IF(ISTEXT($AN40),"",Y40-SUM(AO$10:AO39))</f>
        <v/>
      </c>
      <c r="AP40" s="113" t="str">
        <f aca="false">IF(ISTEXT($AN40),"",Z40-SUM(AP$10:AP39))</f>
        <v/>
      </c>
      <c r="AQ40" s="113" t="str">
        <f aca="false">IF(ISTEXT($AN40),"",AA40-SUM(AQ$10:AQ39))</f>
        <v/>
      </c>
      <c r="AR40" s="118"/>
      <c r="AS40" s="118"/>
      <c r="AT40" s="117" t="str">
        <f aca="false">IF(ISBLANK(Liga_Cabron!$F40),"",IF(Liga_Cabron!$F41&lt;&gt;Liga_Cabron!$F40,Liga_Cabron!$F40,""))</f>
        <v/>
      </c>
      <c r="AU40" s="113" t="str">
        <f aca="false">IF(ISTEXT($AT40),"",(Y40 - SUM(AO$10:AO39))/COUNTIF(Liga_Cabron!$F$10:$F$304,"="&amp;$AT40))</f>
        <v/>
      </c>
      <c r="AV40" s="113" t="str">
        <f aca="false">IF(ISTEXT($AT40),"",(Z40 - SUM(AP$10:AP39))/COUNTIF(Liga_Cabron!$F$10:$F$304,"="&amp;$AT40))</f>
        <v/>
      </c>
      <c r="AW40" s="113" t="str">
        <f aca="false">IF(ISTEXT($AT40),"",(AA40 - SUM(AQ$10:AQ39))/COUNTIF(Liga_Cabron!$F$10:$F$304,"="&amp;$AT40))</f>
        <v/>
      </c>
      <c r="AX40" s="105" t="str">
        <f aca="false">IF(ISTEXT($AT40),"",COUNT($AU$10:$AU40))</f>
        <v/>
      </c>
      <c r="AY40" s="118"/>
      <c r="AZ40" s="117" t="str">
        <f aca="false">IF(ISBLANK(Liga_Cabron!$F40),"",IF(Liga_Cabron!$F41&lt;&gt;Liga_Cabron!$F40,Liga_Cabron!$F40,""))</f>
        <v/>
      </c>
      <c r="BA40" s="113" t="str">
        <f aca="false">IF(ISTEXT($AT40),"",(I40 - SUM(BH$10:BH39))/COUNTIF(Liga_Cabron!$F$10:$F$304,"="&amp;$AZ40))</f>
        <v/>
      </c>
      <c r="BB40" s="113" t="str">
        <f aca="false">IF(ISTEXT($AT40),"",(J40 - SUM(BI$10:BI39))/COUNTIF(Liga_Cabron!$F$10:$F$304,"="&amp;$AZ40))</f>
        <v/>
      </c>
      <c r="BC40" s="113" t="str">
        <f aca="false">IF(ISTEXT($AT40),"",(K40 - SUM(BJ$10:BJ39))/COUNTIF(Liga_Cabron!$F$10:$F$304,"="&amp;$AZ40))</f>
        <v/>
      </c>
      <c r="BD40" s="105" t="str">
        <f aca="false">IF(ISTEXT($AT40),"",COUNT($AU$10:$AU40))</f>
        <v/>
      </c>
      <c r="BE40" s="103"/>
      <c r="BF40" s="118"/>
      <c r="BG40" s="117" t="str">
        <f aca="false">IF(ISBLANK(Liga_Cabron!$F40),"",IF(Liga_Cabron!$F41&lt;&gt;Liga_Cabron!$F40,Liga_Cabron!$F40,""))</f>
        <v/>
      </c>
      <c r="BH40" s="113" t="str">
        <f aca="false">IF(ISTEXT($BG40),"",I40-SUM(BH$10:BH39))</f>
        <v/>
      </c>
      <c r="BI40" s="113" t="str">
        <f aca="false">IF(ISTEXT($BG40),"",J40-SUM(BI$10:BI39))</f>
        <v/>
      </c>
      <c r="BJ40" s="113" t="str">
        <f aca="false">IF(ISTEXT($BG40),"",K40-SUM(BJ$10:BJ39))</f>
        <v/>
      </c>
      <c r="BK40" s="118"/>
      <c r="BL40" s="118"/>
      <c r="BM40" s="124"/>
      <c r="BN40" s="113"/>
      <c r="BO40" s="113"/>
      <c r="BP40" s="113"/>
      <c r="BQ40" s="124"/>
      <c r="BR40" s="118"/>
      <c r="BS40" s="118"/>
      <c r="BT40" s="124"/>
      <c r="BU40" s="113"/>
      <c r="BV40" s="113"/>
      <c r="BW40" s="113"/>
      <c r="BX40" s="124"/>
      <c r="BY40" s="118"/>
    </row>
    <row r="41" customFormat="false" ht="13.8" hidden="false" customHeight="false" outlineLevel="0" collapsed="false">
      <c r="A41" s="46"/>
      <c r="B41" s="122" t="str">
        <f aca="false">IF(ISBLANK(Liga_Cabron!$B41),"",Liga_Cabron!$B41)</f>
        <v/>
      </c>
      <c r="C41" s="113" t="str">
        <f aca="false">IF(ISTEXT($B41),"",_xlfn.SWITCH(Liga_Cabron!AH41,$D$3,$D$2,$E$3,$E$2,$F$3,$F$2,$D$6,$D$5,$E$6,$E$5,$I$5,$D$2,$I$6,$D$2,$I$4,$D$2))</f>
        <v/>
      </c>
      <c r="D41" s="113" t="str">
        <f aca="false">IF(ISTEXT($B41),"",_xlfn.SWITCH(Liga_Cabron!AI41,$D$3,$D$2,$E$3,$E$2,$F$3,$F$2,$D$6,$D$5,$E$6,$E$5,$I$5,$D$2,$I$6,$D$2,$I$4,$D$2))</f>
        <v/>
      </c>
      <c r="E41" s="113" t="str">
        <f aca="false">IF(ISTEXT($B41),"",_xlfn.SWITCH(Liga_Cabron!AJ41,$D$3,$D$2,$E$3,$E$2,$F$3,$F$2,$D$6,$D$5,$E$6,$E$5,$I$5,$D$2,$I$6,$D$2,$I$4,$D$2))</f>
        <v/>
      </c>
      <c r="F41" s="105"/>
      <c r="G41" s="102"/>
      <c r="H41" s="102"/>
      <c r="I41" s="113" t="str">
        <f aca="false">IF(ISNUMBER($B41),I40+Liga_Cabron!AH41,"")</f>
        <v/>
      </c>
      <c r="J41" s="113" t="str">
        <f aca="false">IF(ISNUMBER($B41),J40+Liga_Cabron!AI41,"")</f>
        <v/>
      </c>
      <c r="K41" s="113" t="str">
        <f aca="false">IF(ISNUMBER($B41),K40+Liga_Cabron!AJ41,"")</f>
        <v/>
      </c>
      <c r="L41" s="118"/>
      <c r="M41" s="118"/>
      <c r="N41" s="114" t="str">
        <f aca="false">IF(ISNUMBER($B41),I41/SUM($I41:$L41),"")</f>
        <v/>
      </c>
      <c r="O41" s="114" t="str">
        <f aca="false">IF(ISNUMBER($B41),J41/SUM($I41:$L41),"")</f>
        <v/>
      </c>
      <c r="P41" s="114" t="str">
        <f aca="false">IF(ISNUMBER($B41),K41/SUM($I41:$L41),"")</f>
        <v/>
      </c>
      <c r="Q41" s="46"/>
      <c r="R41" s="102"/>
      <c r="S41" s="113" t="str">
        <f aca="false">IF(ISNUMBER(Liga_Cabron!C41),Liga_Cabron!C41,"")</f>
        <v/>
      </c>
      <c r="T41" s="113" t="str">
        <f aca="false">IF(ISNUMBER(Liga_Cabron!D41),Liga_Cabron!D41,"")</f>
        <v/>
      </c>
      <c r="U41" s="113" t="str">
        <f aca="false">IF(ISNUMBER(Liga_Cabron!E41),Liga_Cabron!E41,"")</f>
        <v/>
      </c>
      <c r="V41" s="108"/>
      <c r="W41" s="46"/>
      <c r="X41" s="102"/>
      <c r="Y41" s="113" t="str">
        <f aca="false">IF(ISNUMBER($B41),S41+Y40,"")</f>
        <v/>
      </c>
      <c r="Z41" s="113" t="str">
        <f aca="false">IF(ISNUMBER($B41),T41+Z40,"")</f>
        <v/>
      </c>
      <c r="AA41" s="113" t="str">
        <f aca="false">IF(ISNUMBER($B41),U41+AA40,"")</f>
        <v/>
      </c>
      <c r="AB41" s="118"/>
      <c r="AC41" s="123"/>
      <c r="AD41" s="113" t="str">
        <f aca="false">IF(ISNUMBER($B41),Y41/COUNTA(Y$10:Y41),"")</f>
        <v/>
      </c>
      <c r="AE41" s="113" t="str">
        <f aca="false">IF(ISNUMBER($B41),Z41/COUNTA(Z$10:Z41),"")</f>
        <v/>
      </c>
      <c r="AF41" s="113" t="str">
        <f aca="false">IF(ISNUMBER($B41),AA41/COUNTA(AA$10:AA41),"")</f>
        <v/>
      </c>
      <c r="AG41" s="118"/>
      <c r="AH41" s="123"/>
      <c r="AI41" s="113" t="str">
        <f aca="false">IF(ISNUMBER($B41),SQRT(VAR(S$10:S41)),"")</f>
        <v/>
      </c>
      <c r="AJ41" s="113" t="str">
        <f aca="false">IF(ISNUMBER($B41),SQRT(VAR(T$10:T41)),"")</f>
        <v/>
      </c>
      <c r="AK41" s="113" t="str">
        <f aca="false">IF(ISNUMBER($B41),SQRT(VAR(U$10:U41)),"")</f>
        <v/>
      </c>
      <c r="AL41" s="118"/>
      <c r="AM41" s="118"/>
      <c r="AN41" s="117" t="str">
        <f aca="false">IF(ISBLANK(Liga_Cabron!$F41),"",IF(Liga_Cabron!$F42&lt;&gt;Liga_Cabron!$F41,Liga_Cabron!$F41,""))</f>
        <v/>
      </c>
      <c r="AO41" s="113" t="str">
        <f aca="false">IF(ISTEXT($AN41),"",Y41-SUM(AO$10:AO40))</f>
        <v/>
      </c>
      <c r="AP41" s="113" t="str">
        <f aca="false">IF(ISTEXT($AN41),"",Z41-SUM(AP$10:AP40))</f>
        <v/>
      </c>
      <c r="AQ41" s="113" t="str">
        <f aca="false">IF(ISTEXT($AN41),"",AA41-SUM(AQ$10:AQ40))</f>
        <v/>
      </c>
      <c r="AR41" s="118"/>
      <c r="AS41" s="118"/>
      <c r="AT41" s="117" t="str">
        <f aca="false">IF(ISBLANK(Liga_Cabron!$F41),"",IF(Liga_Cabron!$F42&lt;&gt;Liga_Cabron!$F41,Liga_Cabron!$F41,""))</f>
        <v/>
      </c>
      <c r="AU41" s="113" t="str">
        <f aca="false">IF(ISTEXT($AT41),"",(Y41 - SUM(AO$10:AO40))/COUNTIF(Liga_Cabron!$F$10:$F$304,"="&amp;$AT41))</f>
        <v/>
      </c>
      <c r="AV41" s="113" t="str">
        <f aca="false">IF(ISTEXT($AT41),"",(Z41 - SUM(AP$10:AP40))/COUNTIF(Liga_Cabron!$F$10:$F$304,"="&amp;$AT41))</f>
        <v/>
      </c>
      <c r="AW41" s="113" t="str">
        <f aca="false">IF(ISTEXT($AT41),"",(AA41 - SUM(AQ$10:AQ40))/COUNTIF(Liga_Cabron!$F$10:$F$304,"="&amp;$AT41))</f>
        <v/>
      </c>
      <c r="AX41" s="105" t="str">
        <f aca="false">IF(ISTEXT($AT41),"",COUNT($AU$10:$AU41))</f>
        <v/>
      </c>
      <c r="AY41" s="118"/>
      <c r="AZ41" s="117" t="str">
        <f aca="false">IF(ISBLANK(Liga_Cabron!$F41),"",IF(Liga_Cabron!$F42&lt;&gt;Liga_Cabron!$F41,Liga_Cabron!$F41,""))</f>
        <v/>
      </c>
      <c r="BA41" s="113" t="str">
        <f aca="false">IF(ISTEXT($AT41),"",(I41 - SUM(BH$10:BH40))/COUNTIF(Liga_Cabron!$F$10:$F$304,"="&amp;$AZ41))</f>
        <v/>
      </c>
      <c r="BB41" s="113" t="str">
        <f aca="false">IF(ISTEXT($AT41),"",(J41 - SUM(BI$10:BI40))/COUNTIF(Liga_Cabron!$F$10:$F$304,"="&amp;$AZ41))</f>
        <v/>
      </c>
      <c r="BC41" s="113" t="str">
        <f aca="false">IF(ISTEXT($AT41),"",(K41 - SUM(BJ$10:BJ40))/COUNTIF(Liga_Cabron!$F$10:$F$304,"="&amp;$AZ41))</f>
        <v/>
      </c>
      <c r="BD41" s="105" t="str">
        <f aca="false">IF(ISTEXT($AT41),"",COUNT($AU$10:$AU41))</f>
        <v/>
      </c>
      <c r="BE41" s="103"/>
      <c r="BF41" s="118"/>
      <c r="BG41" s="117" t="str">
        <f aca="false">IF(ISBLANK(Liga_Cabron!$F41),"",IF(Liga_Cabron!$F42&lt;&gt;Liga_Cabron!$F41,Liga_Cabron!$F41,""))</f>
        <v/>
      </c>
      <c r="BH41" s="113" t="str">
        <f aca="false">IF(ISTEXT($BG41),"",I41-SUM(BH$10:BH40))</f>
        <v/>
      </c>
      <c r="BI41" s="113" t="str">
        <f aca="false">IF(ISTEXT($BG41),"",J41-SUM(BI$10:BI40))</f>
        <v/>
      </c>
      <c r="BJ41" s="113" t="str">
        <f aca="false">IF(ISTEXT($BG41),"",K41-SUM(BJ$10:BJ40))</f>
        <v/>
      </c>
      <c r="BK41" s="118"/>
      <c r="BL41" s="118"/>
      <c r="BM41" s="124"/>
      <c r="BN41" s="113"/>
      <c r="BO41" s="113"/>
      <c r="BP41" s="113"/>
      <c r="BQ41" s="124"/>
      <c r="BR41" s="118"/>
      <c r="BS41" s="118"/>
      <c r="BT41" s="124"/>
      <c r="BU41" s="113"/>
      <c r="BV41" s="113"/>
      <c r="BW41" s="113"/>
      <c r="BX41" s="124"/>
      <c r="BY41" s="118"/>
    </row>
    <row r="42" customFormat="false" ht="13.8" hidden="false" customHeight="false" outlineLevel="0" collapsed="false">
      <c r="A42" s="46"/>
      <c r="B42" s="122" t="str">
        <f aca="false">IF(ISBLANK(Liga_Cabron!$B42),"",Liga_Cabron!$B42)</f>
        <v/>
      </c>
      <c r="C42" s="113" t="str">
        <f aca="false">IF(ISTEXT($B42),"",_xlfn.SWITCH(Liga_Cabron!AH42,$D$3,$D$2,$E$3,$E$2,$F$3,$F$2,$D$6,$D$5,$E$6,$E$5,$I$5,$D$2,$I$6,$D$2,$I$4,$D$2))</f>
        <v/>
      </c>
      <c r="D42" s="113" t="str">
        <f aca="false">IF(ISTEXT($B42),"",_xlfn.SWITCH(Liga_Cabron!AI42,$D$3,$D$2,$E$3,$E$2,$F$3,$F$2,$D$6,$D$5,$E$6,$E$5,$I$5,$D$2,$I$6,$D$2,$I$4,$D$2))</f>
        <v/>
      </c>
      <c r="E42" s="113" t="str">
        <f aca="false">IF(ISTEXT($B42),"",_xlfn.SWITCH(Liga_Cabron!AJ42,$D$3,$D$2,$E$3,$E$2,$F$3,$F$2,$D$6,$D$5,$E$6,$E$5,$I$5,$D$2,$I$6,$D$2,$I$4,$D$2))</f>
        <v/>
      </c>
      <c r="F42" s="105"/>
      <c r="G42" s="102"/>
      <c r="H42" s="102"/>
      <c r="I42" s="113" t="str">
        <f aca="false">IF(ISNUMBER($B42),I41+Liga_Cabron!AH42,"")</f>
        <v/>
      </c>
      <c r="J42" s="113" t="str">
        <f aca="false">IF(ISNUMBER($B42),J41+Liga_Cabron!AI42,"")</f>
        <v/>
      </c>
      <c r="K42" s="113" t="str">
        <f aca="false">IF(ISNUMBER($B42),K41+Liga_Cabron!AJ42,"")</f>
        <v/>
      </c>
      <c r="L42" s="118"/>
      <c r="M42" s="118"/>
      <c r="N42" s="114" t="str">
        <f aca="false">IF(ISNUMBER($B42),I42/SUM($I42:$L42),"")</f>
        <v/>
      </c>
      <c r="O42" s="114" t="str">
        <f aca="false">IF(ISNUMBER($B42),J42/SUM($I42:$L42),"")</f>
        <v/>
      </c>
      <c r="P42" s="114" t="str">
        <f aca="false">IF(ISNUMBER($B42),K42/SUM($I42:$L42),"")</f>
        <v/>
      </c>
      <c r="Q42" s="46"/>
      <c r="R42" s="102"/>
      <c r="S42" s="113" t="str">
        <f aca="false">IF(ISNUMBER(Liga_Cabron!C42),Liga_Cabron!C42,"")</f>
        <v/>
      </c>
      <c r="T42" s="113" t="str">
        <f aca="false">IF(ISNUMBER(Liga_Cabron!D42),Liga_Cabron!D42,"")</f>
        <v/>
      </c>
      <c r="U42" s="113" t="str">
        <f aca="false">IF(ISNUMBER(Liga_Cabron!E42),Liga_Cabron!E42,"")</f>
        <v/>
      </c>
      <c r="V42" s="108"/>
      <c r="W42" s="46"/>
      <c r="X42" s="102"/>
      <c r="Y42" s="113" t="str">
        <f aca="false">IF(ISNUMBER($B42),S42+Y41,"")</f>
        <v/>
      </c>
      <c r="Z42" s="113" t="str">
        <f aca="false">IF(ISNUMBER($B42),T42+Z41,"")</f>
        <v/>
      </c>
      <c r="AA42" s="113" t="str">
        <f aca="false">IF(ISNUMBER($B42),U42+AA41,"")</f>
        <v/>
      </c>
      <c r="AB42" s="118"/>
      <c r="AC42" s="123"/>
      <c r="AD42" s="113" t="str">
        <f aca="false">IF(ISNUMBER($B42),Y42/COUNTA(Y$10:Y42),"")</f>
        <v/>
      </c>
      <c r="AE42" s="113" t="str">
        <f aca="false">IF(ISNUMBER($B42),Z42/COUNTA(Z$10:Z42),"")</f>
        <v/>
      </c>
      <c r="AF42" s="113" t="str">
        <f aca="false">IF(ISNUMBER($B42),AA42/COUNTA(AA$10:AA42),"")</f>
        <v/>
      </c>
      <c r="AG42" s="118"/>
      <c r="AH42" s="123"/>
      <c r="AI42" s="113" t="str">
        <f aca="false">IF(ISNUMBER($B42),SQRT(VAR(S$10:S42)),"")</f>
        <v/>
      </c>
      <c r="AJ42" s="113" t="str">
        <f aca="false">IF(ISNUMBER($B42),SQRT(VAR(T$10:T42)),"")</f>
        <v/>
      </c>
      <c r="AK42" s="113" t="str">
        <f aca="false">IF(ISNUMBER($B42),SQRT(VAR(U$10:U42)),"")</f>
        <v/>
      </c>
      <c r="AL42" s="118"/>
      <c r="AM42" s="118"/>
      <c r="AN42" s="117" t="str">
        <f aca="false">IF(ISBLANK(Liga_Cabron!$F42),"",IF(Liga_Cabron!$F43&lt;&gt;Liga_Cabron!$F42,Liga_Cabron!$F42,""))</f>
        <v/>
      </c>
      <c r="AO42" s="113" t="str">
        <f aca="false">IF(ISTEXT($AN42),"",Y42-SUM(AO$10:AO41))</f>
        <v/>
      </c>
      <c r="AP42" s="113" t="str">
        <f aca="false">IF(ISTEXT($AN42),"",Z42-SUM(AP$10:AP41))</f>
        <v/>
      </c>
      <c r="AQ42" s="113" t="str">
        <f aca="false">IF(ISTEXT($AN42),"",AA42-SUM(AQ$10:AQ41))</f>
        <v/>
      </c>
      <c r="AR42" s="118"/>
      <c r="AS42" s="118"/>
      <c r="AT42" s="117" t="str">
        <f aca="false">IF(ISBLANK(Liga_Cabron!$F42),"",IF(Liga_Cabron!$F43&lt;&gt;Liga_Cabron!$F42,Liga_Cabron!$F42,""))</f>
        <v/>
      </c>
      <c r="AU42" s="113" t="str">
        <f aca="false">IF(ISTEXT($AT42),"",(Y42 - SUM(AO$10:AO41))/COUNTIF(Liga_Cabron!$F$10:$F$304,"="&amp;$AT42))</f>
        <v/>
      </c>
      <c r="AV42" s="113" t="str">
        <f aca="false">IF(ISTEXT($AT42),"",(Z42 - SUM(AP$10:AP41))/COUNTIF(Liga_Cabron!$F$10:$F$304,"="&amp;$AT42))</f>
        <v/>
      </c>
      <c r="AW42" s="113" t="str">
        <f aca="false">IF(ISTEXT($AT42),"",(AA42 - SUM(AQ$10:AQ41))/COUNTIF(Liga_Cabron!$F$10:$F$304,"="&amp;$AT42))</f>
        <v/>
      </c>
      <c r="AX42" s="105" t="str">
        <f aca="false">IF(ISTEXT($AT42),"",COUNT($AU$10:$AU42))</f>
        <v/>
      </c>
      <c r="AY42" s="118"/>
      <c r="AZ42" s="117" t="str">
        <f aca="false">IF(ISBLANK(Liga_Cabron!$F42),"",IF(Liga_Cabron!$F43&lt;&gt;Liga_Cabron!$F42,Liga_Cabron!$F42,""))</f>
        <v/>
      </c>
      <c r="BA42" s="113" t="str">
        <f aca="false">IF(ISTEXT($AT42),"",(I42 - SUM(BH$10:BH41))/COUNTIF(Liga_Cabron!$F$10:$F$304,"="&amp;$AZ42))</f>
        <v/>
      </c>
      <c r="BB42" s="113" t="str">
        <f aca="false">IF(ISTEXT($AT42),"",(J42 - SUM(BI$10:BI41))/COUNTIF(Liga_Cabron!$F$10:$F$304,"="&amp;$AZ42))</f>
        <v/>
      </c>
      <c r="BC42" s="113" t="str">
        <f aca="false">IF(ISTEXT($AT42),"",(K42 - SUM(BJ$10:BJ41))/COUNTIF(Liga_Cabron!$F$10:$F$304,"="&amp;$AZ42))</f>
        <v/>
      </c>
      <c r="BD42" s="105" t="str">
        <f aca="false">IF(ISTEXT($AT42),"",COUNT($AU$10:$AU42))</f>
        <v/>
      </c>
      <c r="BE42" s="103"/>
      <c r="BF42" s="118"/>
      <c r="BG42" s="117" t="str">
        <f aca="false">IF(ISBLANK(Liga_Cabron!$F42),"",IF(Liga_Cabron!$F43&lt;&gt;Liga_Cabron!$F42,Liga_Cabron!$F42,""))</f>
        <v/>
      </c>
      <c r="BH42" s="113" t="str">
        <f aca="false">IF(ISTEXT($BG42),"",I42-SUM(BH$10:BH41))</f>
        <v/>
      </c>
      <c r="BI42" s="113" t="str">
        <f aca="false">IF(ISTEXT($BG42),"",J42-SUM(BI$10:BI41))</f>
        <v/>
      </c>
      <c r="BJ42" s="113" t="str">
        <f aca="false">IF(ISTEXT($BG42),"",K42-SUM(BJ$10:BJ41))</f>
        <v/>
      </c>
      <c r="BK42" s="118"/>
      <c r="BL42" s="118"/>
      <c r="BM42" s="124"/>
      <c r="BN42" s="113"/>
      <c r="BO42" s="113"/>
      <c r="BP42" s="113"/>
      <c r="BQ42" s="124"/>
      <c r="BR42" s="118"/>
      <c r="BS42" s="118"/>
      <c r="BT42" s="124"/>
      <c r="BU42" s="113"/>
      <c r="BV42" s="113"/>
      <c r="BW42" s="113"/>
      <c r="BX42" s="124"/>
      <c r="BY42" s="118"/>
    </row>
    <row r="43" customFormat="false" ht="13.8" hidden="false" customHeight="false" outlineLevel="0" collapsed="false">
      <c r="A43" s="46"/>
      <c r="B43" s="122" t="str">
        <f aca="false">IF(ISBLANK(Liga_Cabron!$B43),"",Liga_Cabron!$B43)</f>
        <v/>
      </c>
      <c r="C43" s="113" t="str">
        <f aca="false">IF(ISTEXT($B43),"",_xlfn.SWITCH(Liga_Cabron!AH43,$D$3,$D$2,$E$3,$E$2,$F$3,$F$2,$D$6,$D$5,$E$6,$E$5,$I$5,$D$2,$I$6,$D$2,$I$4,$D$2))</f>
        <v/>
      </c>
      <c r="D43" s="113" t="str">
        <f aca="false">IF(ISTEXT($B43),"",_xlfn.SWITCH(Liga_Cabron!AI43,$D$3,$D$2,$E$3,$E$2,$F$3,$F$2,$D$6,$D$5,$E$6,$E$5,$I$5,$D$2,$I$6,$D$2,$I$4,$D$2))</f>
        <v/>
      </c>
      <c r="E43" s="113" t="str">
        <f aca="false">IF(ISTEXT($B43),"",_xlfn.SWITCH(Liga_Cabron!AJ43,$D$3,$D$2,$E$3,$E$2,$F$3,$F$2,$D$6,$D$5,$E$6,$E$5,$I$5,$D$2,$I$6,$D$2,$I$4,$D$2))</f>
        <v/>
      </c>
      <c r="F43" s="105"/>
      <c r="G43" s="102"/>
      <c r="H43" s="102"/>
      <c r="I43" s="113" t="str">
        <f aca="false">IF(ISNUMBER($B43),I42+Liga_Cabron!AH43,"")</f>
        <v/>
      </c>
      <c r="J43" s="113" t="str">
        <f aca="false">IF(ISNUMBER($B43),J42+Liga_Cabron!AI43,"")</f>
        <v/>
      </c>
      <c r="K43" s="113" t="str">
        <f aca="false">IF(ISNUMBER($B43),K42+Liga_Cabron!AJ43,"")</f>
        <v/>
      </c>
      <c r="L43" s="118"/>
      <c r="M43" s="118"/>
      <c r="N43" s="114" t="str">
        <f aca="false">IF(ISNUMBER($B43),I43/SUM($I43:$L43),"")</f>
        <v/>
      </c>
      <c r="O43" s="114" t="str">
        <f aca="false">IF(ISNUMBER($B43),J43/SUM($I43:$L43),"")</f>
        <v/>
      </c>
      <c r="P43" s="114" t="str">
        <f aca="false">IF(ISNUMBER($B43),K43/SUM($I43:$L43),"")</f>
        <v/>
      </c>
      <c r="Q43" s="46"/>
      <c r="R43" s="102"/>
      <c r="S43" s="113" t="str">
        <f aca="false">IF(ISNUMBER(Liga_Cabron!C43),Liga_Cabron!C43,"")</f>
        <v/>
      </c>
      <c r="T43" s="113" t="str">
        <f aca="false">IF(ISNUMBER(Liga_Cabron!D43),Liga_Cabron!D43,"")</f>
        <v/>
      </c>
      <c r="U43" s="113" t="str">
        <f aca="false">IF(ISNUMBER(Liga_Cabron!E43),Liga_Cabron!E43,"")</f>
        <v/>
      </c>
      <c r="V43" s="108"/>
      <c r="W43" s="46"/>
      <c r="X43" s="102"/>
      <c r="Y43" s="113" t="str">
        <f aca="false">IF(ISNUMBER($B43),S43+Y42,"")</f>
        <v/>
      </c>
      <c r="Z43" s="113" t="str">
        <f aca="false">IF(ISNUMBER($B43),T43+Z42,"")</f>
        <v/>
      </c>
      <c r="AA43" s="113" t="str">
        <f aca="false">IF(ISNUMBER($B43),U43+AA42,"")</f>
        <v/>
      </c>
      <c r="AB43" s="118"/>
      <c r="AC43" s="123"/>
      <c r="AD43" s="113" t="str">
        <f aca="false">IF(ISNUMBER($B43),Y43/COUNTA(Y$10:Y43),"")</f>
        <v/>
      </c>
      <c r="AE43" s="113" t="str">
        <f aca="false">IF(ISNUMBER($B43),Z43/COUNTA(Z$10:Z43),"")</f>
        <v/>
      </c>
      <c r="AF43" s="113" t="str">
        <f aca="false">IF(ISNUMBER($B43),AA43/COUNTA(AA$10:AA43),"")</f>
        <v/>
      </c>
      <c r="AG43" s="118"/>
      <c r="AH43" s="123"/>
      <c r="AI43" s="113" t="str">
        <f aca="false">IF(ISNUMBER($B43),SQRT(VAR(S$10:S43)),"")</f>
        <v/>
      </c>
      <c r="AJ43" s="113" t="str">
        <f aca="false">IF(ISNUMBER($B43),SQRT(VAR(T$10:T43)),"")</f>
        <v/>
      </c>
      <c r="AK43" s="113" t="str">
        <f aca="false">IF(ISNUMBER($B43),SQRT(VAR(U$10:U43)),"")</f>
        <v/>
      </c>
      <c r="AL43" s="118"/>
      <c r="AM43" s="118"/>
      <c r="AN43" s="117" t="str">
        <f aca="false">IF(ISBLANK(Liga_Cabron!$F43),"",IF(Liga_Cabron!$F44&lt;&gt;Liga_Cabron!$F43,Liga_Cabron!$F43,""))</f>
        <v/>
      </c>
      <c r="AO43" s="113" t="str">
        <f aca="false">IF(ISTEXT($AN43),"",Y43-SUM(AO$10:AO42))</f>
        <v/>
      </c>
      <c r="AP43" s="113" t="str">
        <f aca="false">IF(ISTEXT($AN43),"",Z43-SUM(AP$10:AP42))</f>
        <v/>
      </c>
      <c r="AQ43" s="113" t="str">
        <f aca="false">IF(ISTEXT($AN43),"",AA43-SUM(AQ$10:AQ42))</f>
        <v/>
      </c>
      <c r="AR43" s="118"/>
      <c r="AS43" s="118"/>
      <c r="AT43" s="117" t="str">
        <f aca="false">IF(ISBLANK(Liga_Cabron!$F43),"",IF(Liga_Cabron!$F44&lt;&gt;Liga_Cabron!$F43,Liga_Cabron!$F43,""))</f>
        <v/>
      </c>
      <c r="AU43" s="113" t="str">
        <f aca="false">IF(ISTEXT($AT43),"",(Y43 - SUM(AO$10:AO42))/COUNTIF(Liga_Cabron!$F$10:$F$304,"="&amp;$AT43))</f>
        <v/>
      </c>
      <c r="AV43" s="113" t="str">
        <f aca="false">IF(ISTEXT($AT43),"",(Z43 - SUM(AP$10:AP42))/COUNTIF(Liga_Cabron!$F$10:$F$304,"="&amp;$AT43))</f>
        <v/>
      </c>
      <c r="AW43" s="113" t="str">
        <f aca="false">IF(ISTEXT($AT43),"",(AA43 - SUM(AQ$10:AQ42))/COUNTIF(Liga_Cabron!$F$10:$F$304,"="&amp;$AT43))</f>
        <v/>
      </c>
      <c r="AX43" s="105" t="str">
        <f aca="false">IF(ISTEXT($AT43),"",COUNT($AU$10:$AU43))</f>
        <v/>
      </c>
      <c r="AY43" s="118"/>
      <c r="AZ43" s="117" t="str">
        <f aca="false">IF(ISBLANK(Liga_Cabron!$F43),"",IF(Liga_Cabron!$F44&lt;&gt;Liga_Cabron!$F43,Liga_Cabron!$F43,""))</f>
        <v/>
      </c>
      <c r="BA43" s="113" t="str">
        <f aca="false">IF(ISTEXT($AT43),"",(I43 - SUM(BH$10:BH42))/COUNTIF(Liga_Cabron!$F$10:$F$304,"="&amp;$AZ43))</f>
        <v/>
      </c>
      <c r="BB43" s="113" t="str">
        <f aca="false">IF(ISTEXT($AT43),"",(J43 - SUM(BI$10:BI42))/COUNTIF(Liga_Cabron!$F$10:$F$304,"="&amp;$AZ43))</f>
        <v/>
      </c>
      <c r="BC43" s="113" t="str">
        <f aca="false">IF(ISTEXT($AT43),"",(K43 - SUM(BJ$10:BJ42))/COUNTIF(Liga_Cabron!$F$10:$F$304,"="&amp;$AZ43))</f>
        <v/>
      </c>
      <c r="BD43" s="105" t="str">
        <f aca="false">IF(ISTEXT($AT43),"",COUNT($AU$10:$AU43))</f>
        <v/>
      </c>
      <c r="BE43" s="103"/>
      <c r="BF43" s="118"/>
      <c r="BG43" s="117" t="str">
        <f aca="false">IF(ISBLANK(Liga_Cabron!$F43),"",IF(Liga_Cabron!$F44&lt;&gt;Liga_Cabron!$F43,Liga_Cabron!$F43,""))</f>
        <v/>
      </c>
      <c r="BH43" s="113" t="str">
        <f aca="false">IF(ISTEXT($BG43),"",I43-SUM(BH$10:BH42))</f>
        <v/>
      </c>
      <c r="BI43" s="113" t="str">
        <f aca="false">IF(ISTEXT($BG43),"",J43-SUM(BI$10:BI42))</f>
        <v/>
      </c>
      <c r="BJ43" s="113" t="str">
        <f aca="false">IF(ISTEXT($BG43),"",K43-SUM(BJ$10:BJ42))</f>
        <v/>
      </c>
      <c r="BK43" s="118"/>
      <c r="BL43" s="118"/>
      <c r="BM43" s="124"/>
      <c r="BN43" s="113"/>
      <c r="BO43" s="113"/>
      <c r="BP43" s="113"/>
      <c r="BQ43" s="124"/>
      <c r="BR43" s="118"/>
      <c r="BS43" s="118"/>
      <c r="BT43" s="124"/>
      <c r="BU43" s="113"/>
      <c r="BV43" s="113"/>
      <c r="BW43" s="113"/>
      <c r="BX43" s="124"/>
      <c r="BY43" s="118"/>
    </row>
    <row r="44" customFormat="false" ht="13.8" hidden="false" customHeight="false" outlineLevel="0" collapsed="false">
      <c r="A44" s="46"/>
      <c r="B44" s="122" t="str">
        <f aca="false">IF(ISBLANK(Liga_Cabron!$B44),"",Liga_Cabron!$B44)</f>
        <v/>
      </c>
      <c r="C44" s="113" t="str">
        <f aca="false">IF(ISTEXT($B44),"",_xlfn.SWITCH(Liga_Cabron!AH44,$D$3,$D$2,$E$3,$E$2,$F$3,$F$2,$D$6,$D$5,$E$6,$E$5,$I$5,$D$2,$I$6,$D$2,$I$4,$D$2))</f>
        <v/>
      </c>
      <c r="D44" s="113" t="str">
        <f aca="false">IF(ISTEXT($B44),"",_xlfn.SWITCH(Liga_Cabron!AI44,$D$3,$D$2,$E$3,$E$2,$F$3,$F$2,$D$6,$D$5,$E$6,$E$5,$I$5,$D$2,$I$6,$D$2,$I$4,$D$2))</f>
        <v/>
      </c>
      <c r="E44" s="113" t="str">
        <f aca="false">IF(ISTEXT($B44),"",_xlfn.SWITCH(Liga_Cabron!AJ44,$D$3,$D$2,$E$3,$E$2,$F$3,$F$2,$D$6,$D$5,$E$6,$E$5,$I$5,$D$2,$I$6,$D$2,$I$4,$D$2))</f>
        <v/>
      </c>
      <c r="F44" s="105"/>
      <c r="G44" s="102"/>
      <c r="H44" s="102"/>
      <c r="I44" s="113" t="str">
        <f aca="false">IF(ISNUMBER($B44),I43+Liga_Cabron!AH44,"")</f>
        <v/>
      </c>
      <c r="J44" s="113" t="str">
        <f aca="false">IF(ISNUMBER($B44),J43+Liga_Cabron!AI44,"")</f>
        <v/>
      </c>
      <c r="K44" s="113" t="str">
        <f aca="false">IF(ISNUMBER($B44),K43+Liga_Cabron!AJ44,"")</f>
        <v/>
      </c>
      <c r="L44" s="118"/>
      <c r="M44" s="118"/>
      <c r="N44" s="114" t="str">
        <f aca="false">IF(ISNUMBER($B44),I44/SUM($I44:$L44),"")</f>
        <v/>
      </c>
      <c r="O44" s="114" t="str">
        <f aca="false">IF(ISNUMBER($B44),J44/SUM($I44:$L44),"")</f>
        <v/>
      </c>
      <c r="P44" s="114" t="str">
        <f aca="false">IF(ISNUMBER($B44),K44/SUM($I44:$L44),"")</f>
        <v/>
      </c>
      <c r="Q44" s="46"/>
      <c r="R44" s="102"/>
      <c r="S44" s="113" t="str">
        <f aca="false">IF(ISNUMBER(Liga_Cabron!C44),Liga_Cabron!C44,"")</f>
        <v/>
      </c>
      <c r="T44" s="113" t="str">
        <f aca="false">IF(ISNUMBER(Liga_Cabron!D44),Liga_Cabron!D44,"")</f>
        <v/>
      </c>
      <c r="U44" s="113" t="str">
        <f aca="false">IF(ISNUMBER(Liga_Cabron!E44),Liga_Cabron!E44,"")</f>
        <v/>
      </c>
      <c r="V44" s="108"/>
      <c r="W44" s="46"/>
      <c r="X44" s="102"/>
      <c r="Y44" s="113" t="str">
        <f aca="false">IF(ISNUMBER($B44),S44+Y43,"")</f>
        <v/>
      </c>
      <c r="Z44" s="113" t="str">
        <f aca="false">IF(ISNUMBER($B44),T44+Z43,"")</f>
        <v/>
      </c>
      <c r="AA44" s="113" t="str">
        <f aca="false">IF(ISNUMBER($B44),U44+AA43,"")</f>
        <v/>
      </c>
      <c r="AB44" s="118"/>
      <c r="AC44" s="123"/>
      <c r="AD44" s="113" t="str">
        <f aca="false">IF(ISNUMBER($B44),Y44/COUNTA(Y$10:Y44),"")</f>
        <v/>
      </c>
      <c r="AE44" s="113" t="str">
        <f aca="false">IF(ISNUMBER($B44),Z44/COUNTA(Z$10:Z44),"")</f>
        <v/>
      </c>
      <c r="AF44" s="113" t="str">
        <f aca="false">IF(ISNUMBER($B44),AA44/COUNTA(AA$10:AA44),"")</f>
        <v/>
      </c>
      <c r="AG44" s="118"/>
      <c r="AH44" s="123"/>
      <c r="AI44" s="113" t="str">
        <f aca="false">IF(ISNUMBER($B44),SQRT(VAR(S$10:S44)),"")</f>
        <v/>
      </c>
      <c r="AJ44" s="113" t="str">
        <f aca="false">IF(ISNUMBER($B44),SQRT(VAR(T$10:T44)),"")</f>
        <v/>
      </c>
      <c r="AK44" s="113" t="str">
        <f aca="false">IF(ISNUMBER($B44),SQRT(VAR(U$10:U44)),"")</f>
        <v/>
      </c>
      <c r="AL44" s="118"/>
      <c r="AM44" s="118"/>
      <c r="AN44" s="117" t="str">
        <f aca="false">IF(ISBLANK(Liga_Cabron!$F44),"",IF(Liga_Cabron!$F45&lt;&gt;Liga_Cabron!$F44,Liga_Cabron!$F44,""))</f>
        <v/>
      </c>
      <c r="AO44" s="113" t="str">
        <f aca="false">IF(ISTEXT($AN44),"",Y44-SUM(AO$10:AO43))</f>
        <v/>
      </c>
      <c r="AP44" s="113" t="str">
        <f aca="false">IF(ISTEXT($AN44),"",Z44-SUM(AP$10:AP43))</f>
        <v/>
      </c>
      <c r="AQ44" s="113" t="str">
        <f aca="false">IF(ISTEXT($AN44),"",AA44-SUM(AQ$10:AQ43))</f>
        <v/>
      </c>
      <c r="AR44" s="118"/>
      <c r="AS44" s="118"/>
      <c r="AT44" s="117" t="str">
        <f aca="false">IF(ISBLANK(Liga_Cabron!$F44),"",IF(Liga_Cabron!$F45&lt;&gt;Liga_Cabron!$F44,Liga_Cabron!$F44,""))</f>
        <v/>
      </c>
      <c r="AU44" s="113" t="str">
        <f aca="false">IF(ISTEXT($AT44),"",(Y44 - SUM(AO$10:AO43))/COUNTIF(Liga_Cabron!$F$10:$F$304,"="&amp;$AT44))</f>
        <v/>
      </c>
      <c r="AV44" s="113" t="str">
        <f aca="false">IF(ISTEXT($AT44),"",(Z44 - SUM(AP$10:AP43))/COUNTIF(Liga_Cabron!$F$10:$F$304,"="&amp;$AT44))</f>
        <v/>
      </c>
      <c r="AW44" s="113" t="str">
        <f aca="false">IF(ISTEXT($AT44),"",(AA44 - SUM(AQ$10:AQ43))/COUNTIF(Liga_Cabron!$F$10:$F$304,"="&amp;$AT44))</f>
        <v/>
      </c>
      <c r="AX44" s="105" t="str">
        <f aca="false">IF(ISTEXT($AT44),"",COUNT($AU$10:$AU44))</f>
        <v/>
      </c>
      <c r="AY44" s="118"/>
      <c r="AZ44" s="117" t="str">
        <f aca="false">IF(ISBLANK(Liga_Cabron!$F44),"",IF(Liga_Cabron!$F45&lt;&gt;Liga_Cabron!$F44,Liga_Cabron!$F44,""))</f>
        <v/>
      </c>
      <c r="BA44" s="113" t="str">
        <f aca="false">IF(ISTEXT($AT44),"",(I44 - SUM(BH$10:BH43))/COUNTIF(Liga_Cabron!$F$10:$F$304,"="&amp;$AZ44))</f>
        <v/>
      </c>
      <c r="BB44" s="113" t="str">
        <f aca="false">IF(ISTEXT($AT44),"",(J44 - SUM(BI$10:BI43))/COUNTIF(Liga_Cabron!$F$10:$F$304,"="&amp;$AZ44))</f>
        <v/>
      </c>
      <c r="BC44" s="113" t="str">
        <f aca="false">IF(ISTEXT($AT44),"",(K44 - SUM(BJ$10:BJ43))/COUNTIF(Liga_Cabron!$F$10:$F$304,"="&amp;$AZ44))</f>
        <v/>
      </c>
      <c r="BD44" s="105" t="str">
        <f aca="false">IF(ISTEXT($AT44),"",COUNT($AU$10:$AU44))</f>
        <v/>
      </c>
      <c r="BE44" s="103"/>
      <c r="BF44" s="118"/>
      <c r="BG44" s="117" t="str">
        <f aca="false">IF(ISBLANK(Liga_Cabron!$F44),"",IF(Liga_Cabron!$F45&lt;&gt;Liga_Cabron!$F44,Liga_Cabron!$F44,""))</f>
        <v/>
      </c>
      <c r="BH44" s="113" t="str">
        <f aca="false">IF(ISTEXT($BG44),"",I44-SUM(BH$10:BH43))</f>
        <v/>
      </c>
      <c r="BI44" s="113" t="str">
        <f aca="false">IF(ISTEXT($BG44),"",J44-SUM(BI$10:BI43))</f>
        <v/>
      </c>
      <c r="BJ44" s="113" t="str">
        <f aca="false">IF(ISTEXT($BG44),"",K44-SUM(BJ$10:BJ43))</f>
        <v/>
      </c>
      <c r="BK44" s="118"/>
      <c r="BL44" s="118"/>
      <c r="BM44" s="124"/>
      <c r="BN44" s="113"/>
      <c r="BO44" s="113"/>
      <c r="BP44" s="113"/>
      <c r="BQ44" s="124"/>
      <c r="BR44" s="118"/>
      <c r="BS44" s="118"/>
      <c r="BT44" s="124"/>
      <c r="BU44" s="113"/>
      <c r="BV44" s="113"/>
      <c r="BW44" s="113"/>
      <c r="BX44" s="124"/>
      <c r="BY44" s="118"/>
    </row>
    <row r="45" customFormat="false" ht="13.8" hidden="false" customHeight="false" outlineLevel="0" collapsed="false">
      <c r="A45" s="46"/>
      <c r="B45" s="122" t="str">
        <f aca="false">IF(ISBLANK(Liga_Cabron!$B45),"",Liga_Cabron!$B45)</f>
        <v/>
      </c>
      <c r="C45" s="113" t="str">
        <f aca="false">IF(ISTEXT($B45),"",_xlfn.SWITCH(Liga_Cabron!AH45,$D$3,$D$2,$E$3,$E$2,$F$3,$F$2,$D$6,$D$5,$E$6,$E$5,$I$5,$D$2,$I$6,$D$2,$I$4,$D$2))</f>
        <v/>
      </c>
      <c r="D45" s="113" t="str">
        <f aca="false">IF(ISTEXT($B45),"",_xlfn.SWITCH(Liga_Cabron!AI45,$D$3,$D$2,$E$3,$E$2,$F$3,$F$2,$D$6,$D$5,$E$6,$E$5,$I$5,$D$2,$I$6,$D$2,$I$4,$D$2))</f>
        <v/>
      </c>
      <c r="E45" s="113" t="str">
        <f aca="false">IF(ISTEXT($B45),"",_xlfn.SWITCH(Liga_Cabron!AJ45,$D$3,$D$2,$E$3,$E$2,$F$3,$F$2,$D$6,$D$5,$E$6,$E$5,$I$5,$D$2,$I$6,$D$2,$I$4,$D$2))</f>
        <v/>
      </c>
      <c r="F45" s="105"/>
      <c r="G45" s="102"/>
      <c r="H45" s="102"/>
      <c r="I45" s="113" t="str">
        <f aca="false">IF(ISNUMBER($B45),I44+Liga_Cabron!AH45,"")</f>
        <v/>
      </c>
      <c r="J45" s="113" t="str">
        <f aca="false">IF(ISNUMBER($B45),J44+Liga_Cabron!AI45,"")</f>
        <v/>
      </c>
      <c r="K45" s="113" t="str">
        <f aca="false">IF(ISNUMBER($B45),K44+Liga_Cabron!AJ45,"")</f>
        <v/>
      </c>
      <c r="L45" s="118"/>
      <c r="M45" s="118"/>
      <c r="N45" s="114" t="str">
        <f aca="false">IF(ISNUMBER($B45),I45/SUM($I45:$L45),"")</f>
        <v/>
      </c>
      <c r="O45" s="114" t="str">
        <f aca="false">IF(ISNUMBER($B45),J45/SUM($I45:$L45),"")</f>
        <v/>
      </c>
      <c r="P45" s="114" t="str">
        <f aca="false">IF(ISNUMBER($B45),K45/SUM($I45:$L45),"")</f>
        <v/>
      </c>
      <c r="Q45" s="46"/>
      <c r="R45" s="102"/>
      <c r="S45" s="113" t="str">
        <f aca="false">IF(ISNUMBER(Liga_Cabron!C45),Liga_Cabron!C45,"")</f>
        <v/>
      </c>
      <c r="T45" s="113" t="str">
        <f aca="false">IF(ISNUMBER(Liga_Cabron!D45),Liga_Cabron!D45,"")</f>
        <v/>
      </c>
      <c r="U45" s="113" t="str">
        <f aca="false">IF(ISNUMBER(Liga_Cabron!E45),Liga_Cabron!E45,"")</f>
        <v/>
      </c>
      <c r="V45" s="108"/>
      <c r="W45" s="46"/>
      <c r="X45" s="102"/>
      <c r="Y45" s="113" t="str">
        <f aca="false">IF(ISNUMBER($B45),S45+Y44,"")</f>
        <v/>
      </c>
      <c r="Z45" s="113" t="str">
        <f aca="false">IF(ISNUMBER($B45),T45+Z44,"")</f>
        <v/>
      </c>
      <c r="AA45" s="113" t="str">
        <f aca="false">IF(ISNUMBER($B45),U45+AA44,"")</f>
        <v/>
      </c>
      <c r="AB45" s="118"/>
      <c r="AC45" s="123"/>
      <c r="AD45" s="113" t="str">
        <f aca="false">IF(ISNUMBER($B45),Y45/COUNTA(Y$10:Y45),"")</f>
        <v/>
      </c>
      <c r="AE45" s="113" t="str">
        <f aca="false">IF(ISNUMBER($B45),Z45/COUNTA(Z$10:Z45),"")</f>
        <v/>
      </c>
      <c r="AF45" s="113" t="str">
        <f aca="false">IF(ISNUMBER($B45),AA45/COUNTA(AA$10:AA45),"")</f>
        <v/>
      </c>
      <c r="AG45" s="118"/>
      <c r="AH45" s="123"/>
      <c r="AI45" s="113" t="str">
        <f aca="false">IF(ISNUMBER($B45),SQRT(VAR(S$10:S45)),"")</f>
        <v/>
      </c>
      <c r="AJ45" s="113" t="str">
        <f aca="false">IF(ISNUMBER($B45),SQRT(VAR(T$10:T45)),"")</f>
        <v/>
      </c>
      <c r="AK45" s="113" t="str">
        <f aca="false">IF(ISNUMBER($B45),SQRT(VAR(U$10:U45)),"")</f>
        <v/>
      </c>
      <c r="AL45" s="118"/>
      <c r="AM45" s="118"/>
      <c r="AN45" s="117" t="str">
        <f aca="false">IF(ISBLANK(Liga_Cabron!$F45),"",IF(Liga_Cabron!$F46&lt;&gt;Liga_Cabron!$F45,Liga_Cabron!$F45,""))</f>
        <v/>
      </c>
      <c r="AO45" s="113" t="str">
        <f aca="false">IF(ISTEXT($AN45),"",Y45-SUM(AO$10:AO44))</f>
        <v/>
      </c>
      <c r="AP45" s="113" t="str">
        <f aca="false">IF(ISTEXT($AN45),"",Z45-SUM(AP$10:AP44))</f>
        <v/>
      </c>
      <c r="AQ45" s="113" t="str">
        <f aca="false">IF(ISTEXT($AN45),"",AA45-SUM(AQ$10:AQ44))</f>
        <v/>
      </c>
      <c r="AR45" s="118"/>
      <c r="AS45" s="118"/>
      <c r="AT45" s="117" t="str">
        <f aca="false">IF(ISBLANK(Liga_Cabron!$F45),"",IF(Liga_Cabron!$F46&lt;&gt;Liga_Cabron!$F45,Liga_Cabron!$F45,""))</f>
        <v/>
      </c>
      <c r="AU45" s="113" t="str">
        <f aca="false">IF(ISTEXT($AT45),"",(Y45 - SUM(AO$10:AO44))/COUNTIF(Liga_Cabron!$F$10:$F$304,"="&amp;$AT45))</f>
        <v/>
      </c>
      <c r="AV45" s="113" t="str">
        <f aca="false">IF(ISTEXT($AT45),"",(Z45 - SUM(AP$10:AP44))/COUNTIF(Liga_Cabron!$F$10:$F$304,"="&amp;$AT45))</f>
        <v/>
      </c>
      <c r="AW45" s="113" t="str">
        <f aca="false">IF(ISTEXT($AT45),"",(AA45 - SUM(AQ$10:AQ44))/COUNTIF(Liga_Cabron!$F$10:$F$304,"="&amp;$AT45))</f>
        <v/>
      </c>
      <c r="AX45" s="105" t="str">
        <f aca="false">IF(ISTEXT($AT45),"",COUNT($AU$10:$AU45))</f>
        <v/>
      </c>
      <c r="AY45" s="118"/>
      <c r="AZ45" s="117" t="str">
        <f aca="false">IF(ISBLANK(Liga_Cabron!$F45),"",IF(Liga_Cabron!$F46&lt;&gt;Liga_Cabron!$F45,Liga_Cabron!$F45,""))</f>
        <v/>
      </c>
      <c r="BA45" s="113" t="str">
        <f aca="false">IF(ISTEXT($AT45),"",(I45 - SUM(BH$10:BH44))/COUNTIF(Liga_Cabron!$F$10:$F$304,"="&amp;$AZ45))</f>
        <v/>
      </c>
      <c r="BB45" s="113" t="str">
        <f aca="false">IF(ISTEXT($AT45),"",(J45 - SUM(BI$10:BI44))/COUNTIF(Liga_Cabron!$F$10:$F$304,"="&amp;$AZ45))</f>
        <v/>
      </c>
      <c r="BC45" s="113" t="str">
        <f aca="false">IF(ISTEXT($AT45),"",(K45 - SUM(BJ$10:BJ44))/COUNTIF(Liga_Cabron!$F$10:$F$304,"="&amp;$AZ45))</f>
        <v/>
      </c>
      <c r="BD45" s="105" t="str">
        <f aca="false">IF(ISTEXT($AT45),"",COUNT($AU$10:$AU45))</f>
        <v/>
      </c>
      <c r="BE45" s="103"/>
      <c r="BF45" s="118"/>
      <c r="BG45" s="117" t="str">
        <f aca="false">IF(ISBLANK(Liga_Cabron!$F45),"",IF(Liga_Cabron!$F46&lt;&gt;Liga_Cabron!$F45,Liga_Cabron!$F45,""))</f>
        <v/>
      </c>
      <c r="BH45" s="113" t="str">
        <f aca="false">IF(ISTEXT($BG45),"",I45-SUM(BH$10:BH44))</f>
        <v/>
      </c>
      <c r="BI45" s="113" t="str">
        <f aca="false">IF(ISTEXT($BG45),"",J45-SUM(BI$10:BI44))</f>
        <v/>
      </c>
      <c r="BJ45" s="113" t="str">
        <f aca="false">IF(ISTEXT($BG45),"",K45-SUM(BJ$10:BJ44))</f>
        <v/>
      </c>
      <c r="BK45" s="118"/>
      <c r="BL45" s="118"/>
      <c r="BM45" s="124"/>
      <c r="BN45" s="113"/>
      <c r="BO45" s="113"/>
      <c r="BP45" s="113"/>
      <c r="BQ45" s="124"/>
      <c r="BR45" s="118"/>
      <c r="BS45" s="118"/>
      <c r="BT45" s="124"/>
      <c r="BU45" s="113"/>
      <c r="BV45" s="113"/>
      <c r="BW45" s="113"/>
      <c r="BX45" s="124"/>
      <c r="BY45" s="118"/>
    </row>
    <row r="46" customFormat="false" ht="13.8" hidden="false" customHeight="false" outlineLevel="0" collapsed="false">
      <c r="A46" s="46"/>
      <c r="B46" s="122" t="str">
        <f aca="false">IF(ISBLANK(Liga_Cabron!$B46),"",Liga_Cabron!$B46)</f>
        <v/>
      </c>
      <c r="C46" s="113" t="str">
        <f aca="false">IF(ISTEXT($B46),"",_xlfn.SWITCH(Liga_Cabron!AH46,$D$3,$D$2,$E$3,$E$2,$F$3,$F$2,$D$6,$D$5,$E$6,$E$5,$I$5,$D$2,$I$6,$D$2,$I$4,$D$2))</f>
        <v/>
      </c>
      <c r="D46" s="113" t="str">
        <f aca="false">IF(ISTEXT($B46),"",_xlfn.SWITCH(Liga_Cabron!AI46,$D$3,$D$2,$E$3,$E$2,$F$3,$F$2,$D$6,$D$5,$E$6,$E$5,$I$5,$D$2,$I$6,$D$2,$I$4,$D$2))</f>
        <v/>
      </c>
      <c r="E46" s="113" t="str">
        <f aca="false">IF(ISTEXT($B46),"",_xlfn.SWITCH(Liga_Cabron!AJ46,$D$3,$D$2,$E$3,$E$2,$F$3,$F$2,$D$6,$D$5,$E$6,$E$5,$I$5,$D$2,$I$6,$D$2,$I$4,$D$2))</f>
        <v/>
      </c>
      <c r="F46" s="105"/>
      <c r="G46" s="102"/>
      <c r="H46" s="102"/>
      <c r="I46" s="113" t="str">
        <f aca="false">IF(ISNUMBER($B46),I45+Liga_Cabron!AH46,"")</f>
        <v/>
      </c>
      <c r="J46" s="113" t="str">
        <f aca="false">IF(ISNUMBER($B46),J45+Liga_Cabron!AI46,"")</f>
        <v/>
      </c>
      <c r="K46" s="113" t="str">
        <f aca="false">IF(ISNUMBER($B46),K45+Liga_Cabron!AJ46,"")</f>
        <v/>
      </c>
      <c r="L46" s="118"/>
      <c r="M46" s="118"/>
      <c r="N46" s="114" t="str">
        <f aca="false">IF(ISNUMBER($B46),I46/SUM($I46:$L46),"")</f>
        <v/>
      </c>
      <c r="O46" s="114" t="str">
        <f aca="false">IF(ISNUMBER($B46),J46/SUM($I46:$L46),"")</f>
        <v/>
      </c>
      <c r="P46" s="114" t="str">
        <f aca="false">IF(ISNUMBER($B46),K46/SUM($I46:$L46),"")</f>
        <v/>
      </c>
      <c r="Q46" s="46"/>
      <c r="R46" s="102"/>
      <c r="S46" s="113" t="str">
        <f aca="false">IF(ISNUMBER(Liga_Cabron!C46),Liga_Cabron!C46,"")</f>
        <v/>
      </c>
      <c r="T46" s="113" t="str">
        <f aca="false">IF(ISNUMBER(Liga_Cabron!D46),Liga_Cabron!D46,"")</f>
        <v/>
      </c>
      <c r="U46" s="113" t="str">
        <f aca="false">IF(ISNUMBER(Liga_Cabron!E46),Liga_Cabron!E46,"")</f>
        <v/>
      </c>
      <c r="V46" s="108"/>
      <c r="W46" s="46"/>
      <c r="X46" s="102"/>
      <c r="Y46" s="113" t="str">
        <f aca="false">IF(ISNUMBER($B46),S46+Y45,"")</f>
        <v/>
      </c>
      <c r="Z46" s="113" t="str">
        <f aca="false">IF(ISNUMBER($B46),T46+Z45,"")</f>
        <v/>
      </c>
      <c r="AA46" s="113" t="str">
        <f aca="false">IF(ISNUMBER($B46),U46+AA45,"")</f>
        <v/>
      </c>
      <c r="AB46" s="118"/>
      <c r="AC46" s="123"/>
      <c r="AD46" s="113" t="str">
        <f aca="false">IF(ISNUMBER($B46),Y46/COUNTA(Y$10:Y46),"")</f>
        <v/>
      </c>
      <c r="AE46" s="113" t="str">
        <f aca="false">IF(ISNUMBER($B46),Z46/COUNTA(Z$10:Z46),"")</f>
        <v/>
      </c>
      <c r="AF46" s="113" t="str">
        <f aca="false">IF(ISNUMBER($B46),AA46/COUNTA(AA$10:AA46),"")</f>
        <v/>
      </c>
      <c r="AG46" s="118"/>
      <c r="AH46" s="123"/>
      <c r="AI46" s="113" t="str">
        <f aca="false">IF(ISNUMBER($B46),SQRT(VAR(S$10:S46)),"")</f>
        <v/>
      </c>
      <c r="AJ46" s="113" t="str">
        <f aca="false">IF(ISNUMBER($B46),SQRT(VAR(T$10:T46)),"")</f>
        <v/>
      </c>
      <c r="AK46" s="113" t="str">
        <f aca="false">IF(ISNUMBER($B46),SQRT(VAR(U$10:U46)),"")</f>
        <v/>
      </c>
      <c r="AL46" s="118"/>
      <c r="AM46" s="118"/>
      <c r="AN46" s="117" t="str">
        <f aca="false">IF(ISBLANK(Liga_Cabron!$F46),"",IF(Liga_Cabron!$F47&lt;&gt;Liga_Cabron!$F46,Liga_Cabron!$F46,""))</f>
        <v/>
      </c>
      <c r="AO46" s="113" t="str">
        <f aca="false">IF(ISTEXT($AN46),"",Y46-SUM(AO$10:AO45))</f>
        <v/>
      </c>
      <c r="AP46" s="113" t="str">
        <f aca="false">IF(ISTEXT($AN46),"",Z46-SUM(AP$10:AP45))</f>
        <v/>
      </c>
      <c r="AQ46" s="113" t="str">
        <f aca="false">IF(ISTEXT($AN46),"",AA46-SUM(AQ$10:AQ45))</f>
        <v/>
      </c>
      <c r="AR46" s="118"/>
      <c r="AS46" s="118"/>
      <c r="AT46" s="117" t="str">
        <f aca="false">IF(ISBLANK(Liga_Cabron!$F46),"",IF(Liga_Cabron!$F47&lt;&gt;Liga_Cabron!$F46,Liga_Cabron!$F46,""))</f>
        <v/>
      </c>
      <c r="AU46" s="113" t="str">
        <f aca="false">IF(ISTEXT($AT46),"",(Y46 - SUM(AO$10:AO45))/COUNTIF(Liga_Cabron!$F$10:$F$304,"="&amp;$AT46))</f>
        <v/>
      </c>
      <c r="AV46" s="113" t="str">
        <f aca="false">IF(ISTEXT($AT46),"",(Z46 - SUM(AP$10:AP45))/COUNTIF(Liga_Cabron!$F$10:$F$304,"="&amp;$AT46))</f>
        <v/>
      </c>
      <c r="AW46" s="113" t="str">
        <f aca="false">IF(ISTEXT($AT46),"",(AA46 - SUM(AQ$10:AQ45))/COUNTIF(Liga_Cabron!$F$10:$F$304,"="&amp;$AT46))</f>
        <v/>
      </c>
      <c r="AX46" s="105" t="str">
        <f aca="false">IF(ISTEXT($AT46),"",COUNT($AU$10:$AU46))</f>
        <v/>
      </c>
      <c r="AY46" s="118"/>
      <c r="AZ46" s="117" t="str">
        <f aca="false">IF(ISBLANK(Liga_Cabron!$F46),"",IF(Liga_Cabron!$F47&lt;&gt;Liga_Cabron!$F46,Liga_Cabron!$F46,""))</f>
        <v/>
      </c>
      <c r="BA46" s="113" t="str">
        <f aca="false">IF(ISTEXT($AT46),"",(I46 - SUM(BH$10:BH45))/COUNTIF(Liga_Cabron!$F$10:$F$304,"="&amp;$AZ46))</f>
        <v/>
      </c>
      <c r="BB46" s="113" t="str">
        <f aca="false">IF(ISTEXT($AT46),"",(J46 - SUM(BI$10:BI45))/COUNTIF(Liga_Cabron!$F$10:$F$304,"="&amp;$AZ46))</f>
        <v/>
      </c>
      <c r="BC46" s="113" t="str">
        <f aca="false">IF(ISTEXT($AT46),"",(K46 - SUM(BJ$10:BJ45))/COUNTIF(Liga_Cabron!$F$10:$F$304,"="&amp;$AZ46))</f>
        <v/>
      </c>
      <c r="BD46" s="105" t="str">
        <f aca="false">IF(ISTEXT($AT46),"",COUNT($AU$10:$AU46))</f>
        <v/>
      </c>
      <c r="BE46" s="103"/>
      <c r="BF46" s="118"/>
      <c r="BG46" s="117" t="str">
        <f aca="false">IF(ISBLANK(Liga_Cabron!$F46),"",IF(Liga_Cabron!$F47&lt;&gt;Liga_Cabron!$F46,Liga_Cabron!$F46,""))</f>
        <v/>
      </c>
      <c r="BH46" s="113" t="str">
        <f aca="false">IF(ISTEXT($BG46),"",I46-SUM(BH$10:BH45))</f>
        <v/>
      </c>
      <c r="BI46" s="113" t="str">
        <f aca="false">IF(ISTEXT($BG46),"",J46-SUM(BI$10:BI45))</f>
        <v/>
      </c>
      <c r="BJ46" s="113" t="str">
        <f aca="false">IF(ISTEXT($BG46),"",K46-SUM(BJ$10:BJ45))</f>
        <v/>
      </c>
      <c r="BK46" s="118"/>
      <c r="BL46" s="118"/>
      <c r="BM46" s="124"/>
      <c r="BN46" s="113"/>
      <c r="BO46" s="113"/>
      <c r="BP46" s="113"/>
      <c r="BQ46" s="124"/>
      <c r="BR46" s="118"/>
      <c r="BS46" s="118"/>
      <c r="BT46" s="124"/>
      <c r="BU46" s="113"/>
      <c r="BV46" s="113"/>
      <c r="BW46" s="113"/>
      <c r="BX46" s="124"/>
      <c r="BY46" s="118"/>
    </row>
    <row r="47" customFormat="false" ht="13.8" hidden="false" customHeight="false" outlineLevel="0" collapsed="false">
      <c r="A47" s="46"/>
      <c r="B47" s="122" t="str">
        <f aca="false">IF(ISBLANK(Liga_Cabron!$B47),"",Liga_Cabron!$B47)</f>
        <v/>
      </c>
      <c r="C47" s="113" t="str">
        <f aca="false">IF(ISTEXT($B47),"",_xlfn.SWITCH(Liga_Cabron!AH47,$D$3,$D$2,$E$3,$E$2,$F$3,$F$2,$D$6,$D$5,$E$6,$E$5,$I$5,$D$2,$I$6,$D$2,$I$4,$D$2))</f>
        <v/>
      </c>
      <c r="D47" s="113" t="str">
        <f aca="false">IF(ISTEXT($B47),"",_xlfn.SWITCH(Liga_Cabron!AI47,$D$3,$D$2,$E$3,$E$2,$F$3,$F$2,$D$6,$D$5,$E$6,$E$5,$I$5,$D$2,$I$6,$D$2,$I$4,$D$2))</f>
        <v/>
      </c>
      <c r="E47" s="113" t="str">
        <f aca="false">IF(ISTEXT($B47),"",_xlfn.SWITCH(Liga_Cabron!AJ47,$D$3,$D$2,$E$3,$E$2,$F$3,$F$2,$D$6,$D$5,$E$6,$E$5,$I$5,$D$2,$I$6,$D$2,$I$4,$D$2))</f>
        <v/>
      </c>
      <c r="F47" s="105"/>
      <c r="G47" s="102"/>
      <c r="H47" s="102"/>
      <c r="I47" s="113" t="str">
        <f aca="false">IF(ISNUMBER($B47),I46+Liga_Cabron!AH47,"")</f>
        <v/>
      </c>
      <c r="J47" s="113" t="str">
        <f aca="false">IF(ISNUMBER($B47),J46+Liga_Cabron!AI47,"")</f>
        <v/>
      </c>
      <c r="K47" s="113" t="str">
        <f aca="false">IF(ISNUMBER($B47),K46+Liga_Cabron!AJ47,"")</f>
        <v/>
      </c>
      <c r="L47" s="118"/>
      <c r="M47" s="118"/>
      <c r="N47" s="114" t="str">
        <f aca="false">IF(ISNUMBER($B47),I47/SUM($I47:$L47),"")</f>
        <v/>
      </c>
      <c r="O47" s="114" t="str">
        <f aca="false">IF(ISNUMBER($B47),J47/SUM($I47:$L47),"")</f>
        <v/>
      </c>
      <c r="P47" s="114" t="str">
        <f aca="false">IF(ISNUMBER($B47),K47/SUM($I47:$L47),"")</f>
        <v/>
      </c>
      <c r="Q47" s="46"/>
      <c r="R47" s="102"/>
      <c r="S47" s="113" t="str">
        <f aca="false">IF(ISNUMBER(Liga_Cabron!C47),Liga_Cabron!C47,"")</f>
        <v/>
      </c>
      <c r="T47" s="113" t="str">
        <f aca="false">IF(ISNUMBER(Liga_Cabron!D47),Liga_Cabron!D47,"")</f>
        <v/>
      </c>
      <c r="U47" s="113" t="str">
        <f aca="false">IF(ISNUMBER(Liga_Cabron!E47),Liga_Cabron!E47,"")</f>
        <v/>
      </c>
      <c r="V47" s="108"/>
      <c r="W47" s="46"/>
      <c r="X47" s="102"/>
      <c r="Y47" s="113" t="str">
        <f aca="false">IF(ISNUMBER($B47),S47+Y46,"")</f>
        <v/>
      </c>
      <c r="Z47" s="113" t="str">
        <f aca="false">IF(ISNUMBER($B47),T47+Z46,"")</f>
        <v/>
      </c>
      <c r="AA47" s="113" t="str">
        <f aca="false">IF(ISNUMBER($B47),U47+AA46,"")</f>
        <v/>
      </c>
      <c r="AB47" s="118"/>
      <c r="AC47" s="123"/>
      <c r="AD47" s="113" t="str">
        <f aca="false">IF(ISNUMBER($B47),Y47/COUNTA(Y$10:Y47),"")</f>
        <v/>
      </c>
      <c r="AE47" s="113" t="str">
        <f aca="false">IF(ISNUMBER($B47),Z47/COUNTA(Z$10:Z47),"")</f>
        <v/>
      </c>
      <c r="AF47" s="113" t="str">
        <f aca="false">IF(ISNUMBER($B47),AA47/COUNTA(AA$10:AA47),"")</f>
        <v/>
      </c>
      <c r="AG47" s="118"/>
      <c r="AH47" s="123"/>
      <c r="AI47" s="113" t="str">
        <f aca="false">IF(ISNUMBER($B47),SQRT(VAR(S$10:S47)),"")</f>
        <v/>
      </c>
      <c r="AJ47" s="113" t="str">
        <f aca="false">IF(ISNUMBER($B47),SQRT(VAR(T$10:T47)),"")</f>
        <v/>
      </c>
      <c r="AK47" s="113" t="str">
        <f aca="false">IF(ISNUMBER($B47),SQRT(VAR(U$10:U47)),"")</f>
        <v/>
      </c>
      <c r="AL47" s="118"/>
      <c r="AM47" s="118"/>
      <c r="AN47" s="117" t="str">
        <f aca="false">IF(ISBLANK(Liga_Cabron!$F47),"",IF(Liga_Cabron!$F48&lt;&gt;Liga_Cabron!$F47,Liga_Cabron!$F47,""))</f>
        <v/>
      </c>
      <c r="AO47" s="113" t="str">
        <f aca="false">IF(ISTEXT($AN47),"",Y47-SUM(AO$10:AO46))</f>
        <v/>
      </c>
      <c r="AP47" s="113" t="str">
        <f aca="false">IF(ISTEXT($AN47),"",Z47-SUM(AP$10:AP46))</f>
        <v/>
      </c>
      <c r="AQ47" s="113" t="str">
        <f aca="false">IF(ISTEXT($AN47),"",AA47-SUM(AQ$10:AQ46))</f>
        <v/>
      </c>
      <c r="AR47" s="118"/>
      <c r="AS47" s="118"/>
      <c r="AT47" s="117" t="str">
        <f aca="false">IF(ISBLANK(Liga_Cabron!$F47),"",IF(Liga_Cabron!$F48&lt;&gt;Liga_Cabron!$F47,Liga_Cabron!$F47,""))</f>
        <v/>
      </c>
      <c r="AU47" s="113" t="str">
        <f aca="false">IF(ISTEXT($AT47),"",(Y47 - SUM(AO$10:AO46))/COUNTIF(Liga_Cabron!$F$10:$F$304,"="&amp;$AT47))</f>
        <v/>
      </c>
      <c r="AV47" s="113" t="str">
        <f aca="false">IF(ISTEXT($AT47),"",(Z47 - SUM(AP$10:AP46))/COUNTIF(Liga_Cabron!$F$10:$F$304,"="&amp;$AT47))</f>
        <v/>
      </c>
      <c r="AW47" s="113" t="str">
        <f aca="false">IF(ISTEXT($AT47),"",(AA47 - SUM(AQ$10:AQ46))/COUNTIF(Liga_Cabron!$F$10:$F$304,"="&amp;$AT47))</f>
        <v/>
      </c>
      <c r="AX47" s="105" t="str">
        <f aca="false">IF(ISTEXT($AT47),"",COUNT($AU$10:$AU47))</f>
        <v/>
      </c>
      <c r="AY47" s="118"/>
      <c r="AZ47" s="117" t="str">
        <f aca="false">IF(ISBLANK(Liga_Cabron!$F47),"",IF(Liga_Cabron!$F48&lt;&gt;Liga_Cabron!$F47,Liga_Cabron!$F47,""))</f>
        <v/>
      </c>
      <c r="BA47" s="113" t="str">
        <f aca="false">IF(ISTEXT($AT47),"",(I47 - SUM(BH$10:BH46))/COUNTIF(Liga_Cabron!$F$10:$F$304,"="&amp;$AZ47))</f>
        <v/>
      </c>
      <c r="BB47" s="113" t="str">
        <f aca="false">IF(ISTEXT($AT47),"",(J47 - SUM(BI$10:BI46))/COUNTIF(Liga_Cabron!$F$10:$F$304,"="&amp;$AZ47))</f>
        <v/>
      </c>
      <c r="BC47" s="113" t="str">
        <f aca="false">IF(ISTEXT($AT47),"",(K47 - SUM(BJ$10:BJ46))/COUNTIF(Liga_Cabron!$F$10:$F$304,"="&amp;$AZ47))</f>
        <v/>
      </c>
      <c r="BD47" s="105" t="str">
        <f aca="false">IF(ISTEXT($AT47),"",COUNT($AU$10:$AU47))</f>
        <v/>
      </c>
      <c r="BE47" s="103"/>
      <c r="BF47" s="118"/>
      <c r="BG47" s="117" t="str">
        <f aca="false">IF(ISBLANK(Liga_Cabron!$F47),"",IF(Liga_Cabron!$F48&lt;&gt;Liga_Cabron!$F47,Liga_Cabron!$F47,""))</f>
        <v/>
      </c>
      <c r="BH47" s="113" t="str">
        <f aca="false">IF(ISTEXT($BG47),"",I47-SUM(BH$10:BH46))</f>
        <v/>
      </c>
      <c r="BI47" s="113" t="str">
        <f aca="false">IF(ISTEXT($BG47),"",J47-SUM(BI$10:BI46))</f>
        <v/>
      </c>
      <c r="BJ47" s="113" t="str">
        <f aca="false">IF(ISTEXT($BG47),"",K47-SUM(BJ$10:BJ46))</f>
        <v/>
      </c>
      <c r="BK47" s="118"/>
      <c r="BL47" s="118"/>
      <c r="BM47" s="124"/>
      <c r="BN47" s="113"/>
      <c r="BO47" s="113"/>
      <c r="BP47" s="113"/>
      <c r="BQ47" s="124"/>
      <c r="BR47" s="118"/>
      <c r="BS47" s="118"/>
      <c r="BT47" s="124"/>
      <c r="BU47" s="113"/>
      <c r="BV47" s="113"/>
      <c r="BW47" s="113"/>
      <c r="BX47" s="124"/>
      <c r="BY47" s="118"/>
    </row>
    <row r="48" customFormat="false" ht="13.8" hidden="false" customHeight="false" outlineLevel="0" collapsed="false">
      <c r="A48" s="46"/>
      <c r="B48" s="122" t="str">
        <f aca="false">IF(ISBLANK(Liga_Cabron!$B48),"",Liga_Cabron!$B48)</f>
        <v/>
      </c>
      <c r="C48" s="113" t="str">
        <f aca="false">IF(ISTEXT($B48),"",_xlfn.SWITCH(Liga_Cabron!AH48,$D$3,$D$2,$E$3,$E$2,$F$3,$F$2,$D$6,$D$5,$E$6,$E$5,$I$5,$D$2,$I$6,$D$2,$I$4,$D$2))</f>
        <v/>
      </c>
      <c r="D48" s="113" t="str">
        <f aca="false">IF(ISTEXT($B48),"",_xlfn.SWITCH(Liga_Cabron!AI48,$D$3,$D$2,$E$3,$E$2,$F$3,$F$2,$D$6,$D$5,$E$6,$E$5,$I$5,$D$2,$I$6,$D$2,$I$4,$D$2))</f>
        <v/>
      </c>
      <c r="E48" s="113" t="str">
        <f aca="false">IF(ISTEXT($B48),"",_xlfn.SWITCH(Liga_Cabron!AJ48,$D$3,$D$2,$E$3,$E$2,$F$3,$F$2,$D$6,$D$5,$E$6,$E$5,$I$5,$D$2,$I$6,$D$2,$I$4,$D$2))</f>
        <v/>
      </c>
      <c r="F48" s="105"/>
      <c r="G48" s="102"/>
      <c r="H48" s="102"/>
      <c r="I48" s="113" t="str">
        <f aca="false">IF(ISNUMBER($B48),I47+Liga_Cabron!AH48,"")</f>
        <v/>
      </c>
      <c r="J48" s="113" t="str">
        <f aca="false">IF(ISNUMBER($B48),J47+Liga_Cabron!AI48,"")</f>
        <v/>
      </c>
      <c r="K48" s="113" t="str">
        <f aca="false">IF(ISNUMBER($B48),K47+Liga_Cabron!AJ48,"")</f>
        <v/>
      </c>
      <c r="L48" s="118"/>
      <c r="M48" s="118"/>
      <c r="N48" s="114" t="str">
        <f aca="false">IF(ISNUMBER($B48),I48/SUM($I48:$L48),"")</f>
        <v/>
      </c>
      <c r="O48" s="114" t="str">
        <f aca="false">IF(ISNUMBER($B48),J48/SUM($I48:$L48),"")</f>
        <v/>
      </c>
      <c r="P48" s="114" t="str">
        <f aca="false">IF(ISNUMBER($B48),K48/SUM($I48:$L48),"")</f>
        <v/>
      </c>
      <c r="Q48" s="46"/>
      <c r="R48" s="102"/>
      <c r="S48" s="113" t="str">
        <f aca="false">IF(ISNUMBER(Liga_Cabron!C48),Liga_Cabron!C48,"")</f>
        <v/>
      </c>
      <c r="T48" s="113" t="str">
        <f aca="false">IF(ISNUMBER(Liga_Cabron!D48),Liga_Cabron!D48,"")</f>
        <v/>
      </c>
      <c r="U48" s="113" t="str">
        <f aca="false">IF(ISNUMBER(Liga_Cabron!E48),Liga_Cabron!E48,"")</f>
        <v/>
      </c>
      <c r="V48" s="108"/>
      <c r="W48" s="46"/>
      <c r="X48" s="102"/>
      <c r="Y48" s="113" t="str">
        <f aca="false">IF(ISNUMBER($B48),S48+Y47,"")</f>
        <v/>
      </c>
      <c r="Z48" s="113" t="str">
        <f aca="false">IF(ISNUMBER($B48),T48+Z47,"")</f>
        <v/>
      </c>
      <c r="AA48" s="113" t="str">
        <f aca="false">IF(ISNUMBER($B48),U48+AA47,"")</f>
        <v/>
      </c>
      <c r="AB48" s="118"/>
      <c r="AC48" s="123"/>
      <c r="AD48" s="113" t="str">
        <f aca="false">IF(ISNUMBER($B48),Y48/COUNTA(Y$10:Y48),"")</f>
        <v/>
      </c>
      <c r="AE48" s="113" t="str">
        <f aca="false">IF(ISNUMBER($B48),Z48/COUNTA(Z$10:Z48),"")</f>
        <v/>
      </c>
      <c r="AF48" s="113" t="str">
        <f aca="false">IF(ISNUMBER($B48),AA48/COUNTA(AA$10:AA48),"")</f>
        <v/>
      </c>
      <c r="AG48" s="118"/>
      <c r="AH48" s="123"/>
      <c r="AI48" s="113" t="str">
        <f aca="false">IF(ISNUMBER($B48),SQRT(VAR(S$10:S48)),"")</f>
        <v/>
      </c>
      <c r="AJ48" s="113" t="str">
        <f aca="false">IF(ISNUMBER($B48),SQRT(VAR(T$10:T48)),"")</f>
        <v/>
      </c>
      <c r="AK48" s="113" t="str">
        <f aca="false">IF(ISNUMBER($B48),SQRT(VAR(U$10:U48)),"")</f>
        <v/>
      </c>
      <c r="AL48" s="118"/>
      <c r="AM48" s="118"/>
      <c r="AN48" s="117" t="str">
        <f aca="false">IF(ISBLANK(Liga_Cabron!$F48),"",IF(Liga_Cabron!$F49&lt;&gt;Liga_Cabron!$F48,Liga_Cabron!$F48,""))</f>
        <v/>
      </c>
      <c r="AO48" s="113" t="str">
        <f aca="false">IF(ISTEXT($AN48),"",Y48-SUM(AO$10:AO47))</f>
        <v/>
      </c>
      <c r="AP48" s="113" t="str">
        <f aca="false">IF(ISTEXT($AN48),"",Z48-SUM(AP$10:AP47))</f>
        <v/>
      </c>
      <c r="AQ48" s="113" t="str">
        <f aca="false">IF(ISTEXT($AN48),"",AA48-SUM(AQ$10:AQ47))</f>
        <v/>
      </c>
      <c r="AR48" s="118"/>
      <c r="AS48" s="118"/>
      <c r="AT48" s="117" t="str">
        <f aca="false">IF(ISBLANK(Liga_Cabron!$F48),"",IF(Liga_Cabron!$F49&lt;&gt;Liga_Cabron!$F48,Liga_Cabron!$F48,""))</f>
        <v/>
      </c>
      <c r="AU48" s="113" t="str">
        <f aca="false">IF(ISTEXT($AT48),"",(Y48 - SUM(AO$10:AO47))/COUNTIF(Liga_Cabron!$F$10:$F$304,"="&amp;$AT48))</f>
        <v/>
      </c>
      <c r="AV48" s="113" t="str">
        <f aca="false">IF(ISTEXT($AT48),"",(Z48 - SUM(AP$10:AP47))/COUNTIF(Liga_Cabron!$F$10:$F$304,"="&amp;$AT48))</f>
        <v/>
      </c>
      <c r="AW48" s="113" t="str">
        <f aca="false">IF(ISTEXT($AT48),"",(AA48 - SUM(AQ$10:AQ47))/COUNTIF(Liga_Cabron!$F$10:$F$304,"="&amp;$AT48))</f>
        <v/>
      </c>
      <c r="AX48" s="105" t="str">
        <f aca="false">IF(ISTEXT($AT48),"",COUNT($AU$10:$AU48))</f>
        <v/>
      </c>
      <c r="AY48" s="118"/>
      <c r="AZ48" s="117" t="str">
        <f aca="false">IF(ISBLANK(Liga_Cabron!$F48),"",IF(Liga_Cabron!$F49&lt;&gt;Liga_Cabron!$F48,Liga_Cabron!$F48,""))</f>
        <v/>
      </c>
      <c r="BA48" s="113" t="str">
        <f aca="false">IF(ISTEXT($AT48),"",(I48 - SUM(BH$10:BH47))/COUNTIF(Liga_Cabron!$F$10:$F$304,"="&amp;$AZ48))</f>
        <v/>
      </c>
      <c r="BB48" s="113" t="str">
        <f aca="false">IF(ISTEXT($AT48),"",(J48 - SUM(BI$10:BI47))/COUNTIF(Liga_Cabron!$F$10:$F$304,"="&amp;$AZ48))</f>
        <v/>
      </c>
      <c r="BC48" s="113" t="str">
        <f aca="false">IF(ISTEXT($AT48),"",(K48 - SUM(BJ$10:BJ47))/COUNTIF(Liga_Cabron!$F$10:$F$304,"="&amp;$AZ48))</f>
        <v/>
      </c>
      <c r="BD48" s="105" t="str">
        <f aca="false">IF(ISTEXT($AT48),"",COUNT($AU$10:$AU48))</f>
        <v/>
      </c>
      <c r="BE48" s="103"/>
      <c r="BF48" s="118"/>
      <c r="BG48" s="117" t="str">
        <f aca="false">IF(ISBLANK(Liga_Cabron!$F48),"",IF(Liga_Cabron!$F49&lt;&gt;Liga_Cabron!$F48,Liga_Cabron!$F48,""))</f>
        <v/>
      </c>
      <c r="BH48" s="113" t="str">
        <f aca="false">IF(ISTEXT($BG48),"",I48-SUM(BH$10:BH47))</f>
        <v/>
      </c>
      <c r="BI48" s="113" t="str">
        <f aca="false">IF(ISTEXT($BG48),"",J48-SUM(BI$10:BI47))</f>
        <v/>
      </c>
      <c r="BJ48" s="113" t="str">
        <f aca="false">IF(ISTEXT($BG48),"",K48-SUM(BJ$10:BJ47))</f>
        <v/>
      </c>
      <c r="BK48" s="118"/>
      <c r="BL48" s="118"/>
      <c r="BM48" s="124"/>
      <c r="BN48" s="113"/>
      <c r="BO48" s="113"/>
      <c r="BP48" s="113"/>
      <c r="BQ48" s="124"/>
      <c r="BR48" s="118"/>
      <c r="BS48" s="118"/>
      <c r="BT48" s="124"/>
      <c r="BU48" s="113"/>
      <c r="BV48" s="113"/>
      <c r="BW48" s="113"/>
      <c r="BX48" s="124"/>
      <c r="BY48" s="118"/>
    </row>
    <row r="49" customFormat="false" ht="13.8" hidden="false" customHeight="false" outlineLevel="0" collapsed="false">
      <c r="A49" s="46"/>
      <c r="B49" s="122" t="str">
        <f aca="false">IF(ISBLANK(Liga_Cabron!$B49),"",Liga_Cabron!$B49)</f>
        <v/>
      </c>
      <c r="C49" s="113" t="str">
        <f aca="false">IF(ISTEXT($B49),"",_xlfn.SWITCH(Liga_Cabron!AH49,$D$3,$D$2,$E$3,$E$2,$F$3,$F$2,$D$6,$D$5,$E$6,$E$5,$I$5,$D$2,$I$6,$D$2,$I$4,$D$2))</f>
        <v/>
      </c>
      <c r="D49" s="113" t="str">
        <f aca="false">IF(ISTEXT($B49),"",_xlfn.SWITCH(Liga_Cabron!AI49,$D$3,$D$2,$E$3,$E$2,$F$3,$F$2,$D$6,$D$5,$E$6,$E$5,$I$5,$D$2,$I$6,$D$2,$I$4,$D$2))</f>
        <v/>
      </c>
      <c r="E49" s="113" t="str">
        <f aca="false">IF(ISTEXT($B49),"",_xlfn.SWITCH(Liga_Cabron!AJ49,$D$3,$D$2,$E$3,$E$2,$F$3,$F$2,$D$6,$D$5,$E$6,$E$5,$I$5,$D$2,$I$6,$D$2,$I$4,$D$2))</f>
        <v/>
      </c>
      <c r="F49" s="105"/>
      <c r="G49" s="102"/>
      <c r="H49" s="102"/>
      <c r="I49" s="113" t="str">
        <f aca="false">IF(ISNUMBER($B49),I48+Liga_Cabron!AH49,"")</f>
        <v/>
      </c>
      <c r="J49" s="113" t="str">
        <f aca="false">IF(ISNUMBER($B49),J48+Liga_Cabron!AI49,"")</f>
        <v/>
      </c>
      <c r="K49" s="113" t="str">
        <f aca="false">IF(ISNUMBER($B49),K48+Liga_Cabron!AJ49,"")</f>
        <v/>
      </c>
      <c r="L49" s="118"/>
      <c r="M49" s="118"/>
      <c r="N49" s="114" t="str">
        <f aca="false">IF(ISNUMBER($B49),I49/SUM($I49:$L49),"")</f>
        <v/>
      </c>
      <c r="O49" s="114" t="str">
        <f aca="false">IF(ISNUMBER($B49),J49/SUM($I49:$L49),"")</f>
        <v/>
      </c>
      <c r="P49" s="114" t="str">
        <f aca="false">IF(ISNUMBER($B49),K49/SUM($I49:$L49),"")</f>
        <v/>
      </c>
      <c r="Q49" s="46"/>
      <c r="R49" s="102"/>
      <c r="S49" s="113" t="str">
        <f aca="false">IF(ISNUMBER(Liga_Cabron!C49),Liga_Cabron!C49,"")</f>
        <v/>
      </c>
      <c r="T49" s="113" t="str">
        <f aca="false">IF(ISNUMBER(Liga_Cabron!D49),Liga_Cabron!D49,"")</f>
        <v/>
      </c>
      <c r="U49" s="113" t="str">
        <f aca="false">IF(ISNUMBER(Liga_Cabron!E49),Liga_Cabron!E49,"")</f>
        <v/>
      </c>
      <c r="V49" s="108"/>
      <c r="W49" s="46"/>
      <c r="X49" s="102"/>
      <c r="Y49" s="113" t="str">
        <f aca="false">IF(ISNUMBER($B49),S49+Y48,"")</f>
        <v/>
      </c>
      <c r="Z49" s="113" t="str">
        <f aca="false">IF(ISNUMBER($B49),T49+Z48,"")</f>
        <v/>
      </c>
      <c r="AA49" s="113" t="str">
        <f aca="false">IF(ISNUMBER($B49),U49+AA48,"")</f>
        <v/>
      </c>
      <c r="AB49" s="118"/>
      <c r="AC49" s="123"/>
      <c r="AD49" s="113" t="str">
        <f aca="false">IF(ISNUMBER($B49),Y49/COUNTA(Y$10:Y49),"")</f>
        <v/>
      </c>
      <c r="AE49" s="113" t="str">
        <f aca="false">IF(ISNUMBER($B49),Z49/COUNTA(Z$10:Z49),"")</f>
        <v/>
      </c>
      <c r="AF49" s="113" t="str">
        <f aca="false">IF(ISNUMBER($B49),AA49/COUNTA(AA$10:AA49),"")</f>
        <v/>
      </c>
      <c r="AG49" s="118"/>
      <c r="AH49" s="123"/>
      <c r="AI49" s="113" t="str">
        <f aca="false">IF(ISNUMBER($B49),SQRT(VAR(S$10:S49)),"")</f>
        <v/>
      </c>
      <c r="AJ49" s="113" t="str">
        <f aca="false">IF(ISNUMBER($B49),SQRT(VAR(T$10:T49)),"")</f>
        <v/>
      </c>
      <c r="AK49" s="113" t="str">
        <f aca="false">IF(ISNUMBER($B49),SQRT(VAR(U$10:U49)),"")</f>
        <v/>
      </c>
      <c r="AL49" s="118"/>
      <c r="AM49" s="118"/>
      <c r="AN49" s="117" t="str">
        <f aca="false">IF(ISBLANK(Liga_Cabron!$F49),"",IF(Liga_Cabron!$F50&lt;&gt;Liga_Cabron!$F49,Liga_Cabron!$F49,""))</f>
        <v/>
      </c>
      <c r="AO49" s="113" t="str">
        <f aca="false">IF(ISTEXT($AN49),"",Y49-SUM(AO$10:AO48))</f>
        <v/>
      </c>
      <c r="AP49" s="113" t="str">
        <f aca="false">IF(ISTEXT($AN49),"",Z49-SUM(AP$10:AP48))</f>
        <v/>
      </c>
      <c r="AQ49" s="113" t="str">
        <f aca="false">IF(ISTEXT($AN49),"",AA49-SUM(AQ$10:AQ48))</f>
        <v/>
      </c>
      <c r="AR49" s="118"/>
      <c r="AS49" s="118"/>
      <c r="AT49" s="117" t="str">
        <f aca="false">IF(ISBLANK(Liga_Cabron!$F49),"",IF(Liga_Cabron!$F50&lt;&gt;Liga_Cabron!$F49,Liga_Cabron!$F49,""))</f>
        <v/>
      </c>
      <c r="AU49" s="113" t="str">
        <f aca="false">IF(ISTEXT($AT49),"",(Y49 - SUM(AO$10:AO48))/COUNTIF(Liga_Cabron!$F$10:$F$304,"="&amp;$AT49))</f>
        <v/>
      </c>
      <c r="AV49" s="113" t="str">
        <f aca="false">IF(ISTEXT($AT49),"",(Z49 - SUM(AP$10:AP48))/COUNTIF(Liga_Cabron!$F$10:$F$304,"="&amp;$AT49))</f>
        <v/>
      </c>
      <c r="AW49" s="113" t="str">
        <f aca="false">IF(ISTEXT($AT49),"",(AA49 - SUM(AQ$10:AQ48))/COUNTIF(Liga_Cabron!$F$10:$F$304,"="&amp;$AT49))</f>
        <v/>
      </c>
      <c r="AX49" s="105" t="str">
        <f aca="false">IF(ISTEXT($AT49),"",COUNT($AU$10:$AU49))</f>
        <v/>
      </c>
      <c r="AY49" s="118"/>
      <c r="AZ49" s="117" t="str">
        <f aca="false">IF(ISBLANK(Liga_Cabron!$F49),"",IF(Liga_Cabron!$F50&lt;&gt;Liga_Cabron!$F49,Liga_Cabron!$F49,""))</f>
        <v/>
      </c>
      <c r="BA49" s="113" t="str">
        <f aca="false">IF(ISTEXT($AT49),"",(I49 - SUM(BH$10:BH48))/COUNTIF(Liga_Cabron!$F$10:$F$304,"="&amp;$AZ49))</f>
        <v/>
      </c>
      <c r="BB49" s="113" t="str">
        <f aca="false">IF(ISTEXT($AT49),"",(J49 - SUM(BI$10:BI48))/COUNTIF(Liga_Cabron!$F$10:$F$304,"="&amp;$AZ49))</f>
        <v/>
      </c>
      <c r="BC49" s="113" t="str">
        <f aca="false">IF(ISTEXT($AT49),"",(K49 - SUM(BJ$10:BJ48))/COUNTIF(Liga_Cabron!$F$10:$F$304,"="&amp;$AZ49))</f>
        <v/>
      </c>
      <c r="BD49" s="105" t="str">
        <f aca="false">IF(ISTEXT($AT49),"",COUNT($AU$10:$AU49))</f>
        <v/>
      </c>
      <c r="BE49" s="103"/>
      <c r="BF49" s="118"/>
      <c r="BG49" s="117" t="str">
        <f aca="false">IF(ISBLANK(Liga_Cabron!$F49),"",IF(Liga_Cabron!$F50&lt;&gt;Liga_Cabron!$F49,Liga_Cabron!$F49,""))</f>
        <v/>
      </c>
      <c r="BH49" s="113" t="str">
        <f aca="false">IF(ISTEXT($BG49),"",I49-SUM(BH$10:BH48))</f>
        <v/>
      </c>
      <c r="BI49" s="113" t="str">
        <f aca="false">IF(ISTEXT($BG49),"",J49-SUM(BI$10:BI48))</f>
        <v/>
      </c>
      <c r="BJ49" s="113" t="str">
        <f aca="false">IF(ISTEXT($BG49),"",K49-SUM(BJ$10:BJ48))</f>
        <v/>
      </c>
      <c r="BK49" s="118"/>
      <c r="BL49" s="118"/>
      <c r="BM49" s="124"/>
      <c r="BN49" s="113"/>
      <c r="BO49" s="113"/>
      <c r="BP49" s="113"/>
      <c r="BQ49" s="124"/>
      <c r="BR49" s="118"/>
      <c r="BS49" s="118"/>
      <c r="BT49" s="124"/>
      <c r="BU49" s="113"/>
      <c r="BV49" s="113"/>
      <c r="BW49" s="113"/>
      <c r="BX49" s="124"/>
      <c r="BY49" s="118"/>
    </row>
    <row r="50" customFormat="false" ht="13.8" hidden="false" customHeight="false" outlineLevel="0" collapsed="false">
      <c r="A50" s="46"/>
      <c r="B50" s="122" t="str">
        <f aca="false">IF(ISBLANK(Liga_Cabron!$B50),"",Liga_Cabron!$B50)</f>
        <v/>
      </c>
      <c r="C50" s="113" t="str">
        <f aca="false">IF(ISTEXT($B50),"",_xlfn.SWITCH(Liga_Cabron!AH50,$D$3,$D$2,$E$3,$E$2,$F$3,$F$2,$D$6,$D$5,$E$6,$E$5,$I$5,$D$2,$I$6,$D$2,$I$4,$D$2))</f>
        <v/>
      </c>
      <c r="D50" s="113" t="str">
        <f aca="false">IF(ISTEXT($B50),"",_xlfn.SWITCH(Liga_Cabron!AI50,$D$3,$D$2,$E$3,$E$2,$F$3,$F$2,$D$6,$D$5,$E$6,$E$5,$I$5,$D$2,$I$6,$D$2,$I$4,$D$2))</f>
        <v/>
      </c>
      <c r="E50" s="113" t="str">
        <f aca="false">IF(ISTEXT($B50),"",_xlfn.SWITCH(Liga_Cabron!AJ50,$D$3,$D$2,$E$3,$E$2,$F$3,$F$2,$D$6,$D$5,$E$6,$E$5,$I$5,$D$2,$I$6,$D$2,$I$4,$D$2))</f>
        <v/>
      </c>
      <c r="F50" s="105"/>
      <c r="G50" s="102"/>
      <c r="H50" s="102"/>
      <c r="I50" s="113" t="str">
        <f aca="false">IF(ISNUMBER($B50),I49+Liga_Cabron!AH50,"")</f>
        <v/>
      </c>
      <c r="J50" s="113" t="str">
        <f aca="false">IF(ISNUMBER($B50),J49+Liga_Cabron!AI50,"")</f>
        <v/>
      </c>
      <c r="K50" s="113" t="str">
        <f aca="false">IF(ISNUMBER($B50),K49+Liga_Cabron!AJ50,"")</f>
        <v/>
      </c>
      <c r="L50" s="118"/>
      <c r="M50" s="118"/>
      <c r="N50" s="114" t="str">
        <f aca="false">IF(ISNUMBER($B50),I50/SUM($I50:$L50),"")</f>
        <v/>
      </c>
      <c r="O50" s="114" t="str">
        <f aca="false">IF(ISNUMBER($B50),J50/SUM($I50:$L50),"")</f>
        <v/>
      </c>
      <c r="P50" s="114" t="str">
        <f aca="false">IF(ISNUMBER($B50),K50/SUM($I50:$L50),"")</f>
        <v/>
      </c>
      <c r="Q50" s="46"/>
      <c r="R50" s="102"/>
      <c r="S50" s="113" t="str">
        <f aca="false">IF(ISNUMBER(Liga_Cabron!C50),Liga_Cabron!C50,"")</f>
        <v/>
      </c>
      <c r="T50" s="113" t="str">
        <f aca="false">IF(ISNUMBER(Liga_Cabron!D50),Liga_Cabron!D50,"")</f>
        <v/>
      </c>
      <c r="U50" s="113" t="str">
        <f aca="false">IF(ISNUMBER(Liga_Cabron!E50),Liga_Cabron!E50,"")</f>
        <v/>
      </c>
      <c r="V50" s="108"/>
      <c r="W50" s="46"/>
      <c r="X50" s="102"/>
      <c r="Y50" s="113" t="str">
        <f aca="false">IF(ISNUMBER($B50),S50+Y49,"")</f>
        <v/>
      </c>
      <c r="Z50" s="113" t="str">
        <f aca="false">IF(ISNUMBER($B50),T50+Z49,"")</f>
        <v/>
      </c>
      <c r="AA50" s="113" t="str">
        <f aca="false">IF(ISNUMBER($B50),U50+AA49,"")</f>
        <v/>
      </c>
      <c r="AB50" s="118"/>
      <c r="AC50" s="123"/>
      <c r="AD50" s="113" t="str">
        <f aca="false">IF(ISNUMBER($B50),Y50/COUNTA(Y$10:Y50),"")</f>
        <v/>
      </c>
      <c r="AE50" s="113" t="str">
        <f aca="false">IF(ISNUMBER($B50),Z50/COUNTA(Z$10:Z50),"")</f>
        <v/>
      </c>
      <c r="AF50" s="113" t="str">
        <f aca="false">IF(ISNUMBER($B50),AA50/COUNTA(AA$10:AA50),"")</f>
        <v/>
      </c>
      <c r="AG50" s="118"/>
      <c r="AH50" s="123"/>
      <c r="AI50" s="113" t="str">
        <f aca="false">IF(ISNUMBER($B50),SQRT(VAR(S$10:S50)),"")</f>
        <v/>
      </c>
      <c r="AJ50" s="113" t="str">
        <f aca="false">IF(ISNUMBER($B50),SQRT(VAR(T$10:T50)),"")</f>
        <v/>
      </c>
      <c r="AK50" s="113" t="str">
        <f aca="false">IF(ISNUMBER($B50),SQRT(VAR(U$10:U50)),"")</f>
        <v/>
      </c>
      <c r="AL50" s="118"/>
      <c r="AM50" s="118"/>
      <c r="AN50" s="117" t="str">
        <f aca="false">IF(ISBLANK(Liga_Cabron!$F50),"",IF(Liga_Cabron!$F51&lt;&gt;Liga_Cabron!$F50,Liga_Cabron!$F50,""))</f>
        <v/>
      </c>
      <c r="AO50" s="113" t="str">
        <f aca="false">IF(ISTEXT($AN50),"",Y50-SUM(AO$10:AO49))</f>
        <v/>
      </c>
      <c r="AP50" s="113" t="str">
        <f aca="false">IF(ISTEXT($AN50),"",Z50-SUM(AP$10:AP49))</f>
        <v/>
      </c>
      <c r="AQ50" s="113" t="str">
        <f aca="false">IF(ISTEXT($AN50),"",AA50-SUM(AQ$10:AQ49))</f>
        <v/>
      </c>
      <c r="AR50" s="118"/>
      <c r="AS50" s="118"/>
      <c r="AT50" s="117" t="str">
        <f aca="false">IF(ISBLANK(Liga_Cabron!$F50),"",IF(Liga_Cabron!$F51&lt;&gt;Liga_Cabron!$F50,Liga_Cabron!$F50,""))</f>
        <v/>
      </c>
      <c r="AU50" s="113" t="str">
        <f aca="false">IF(ISTEXT($AT50),"",(Y50 - SUM(AO$10:AO49))/COUNTIF(Liga_Cabron!$F$10:$F$304,"="&amp;$AT50))</f>
        <v/>
      </c>
      <c r="AV50" s="113" t="str">
        <f aca="false">IF(ISTEXT($AT50),"",(Z50 - SUM(AP$10:AP49))/COUNTIF(Liga_Cabron!$F$10:$F$304,"="&amp;$AT50))</f>
        <v/>
      </c>
      <c r="AW50" s="113" t="str">
        <f aca="false">IF(ISTEXT($AT50),"",(AA50 - SUM(AQ$10:AQ49))/COUNTIF(Liga_Cabron!$F$10:$F$304,"="&amp;$AT50))</f>
        <v/>
      </c>
      <c r="AX50" s="105" t="str">
        <f aca="false">IF(ISTEXT($AT50),"",COUNT($AU$10:$AU50))</f>
        <v/>
      </c>
      <c r="AY50" s="118"/>
      <c r="AZ50" s="117" t="str">
        <f aca="false">IF(ISBLANK(Liga_Cabron!$F50),"",IF(Liga_Cabron!$F51&lt;&gt;Liga_Cabron!$F50,Liga_Cabron!$F50,""))</f>
        <v/>
      </c>
      <c r="BA50" s="113" t="str">
        <f aca="false">IF(ISTEXT($AT50),"",(I50 - SUM(BH$10:BH49))/COUNTIF(Liga_Cabron!$F$10:$F$304,"="&amp;$AZ50))</f>
        <v/>
      </c>
      <c r="BB50" s="113" t="str">
        <f aca="false">IF(ISTEXT($AT50),"",(J50 - SUM(BI$10:BI49))/COUNTIF(Liga_Cabron!$F$10:$F$304,"="&amp;$AZ50))</f>
        <v/>
      </c>
      <c r="BC50" s="113" t="str">
        <f aca="false">IF(ISTEXT($AT50),"",(K50 - SUM(BJ$10:BJ49))/COUNTIF(Liga_Cabron!$F$10:$F$304,"="&amp;$AZ50))</f>
        <v/>
      </c>
      <c r="BD50" s="105" t="str">
        <f aca="false">IF(ISTEXT($AT50),"",COUNT($AU$10:$AU50))</f>
        <v/>
      </c>
      <c r="BE50" s="103"/>
      <c r="BF50" s="118"/>
      <c r="BG50" s="117" t="str">
        <f aca="false">IF(ISBLANK(Liga_Cabron!$F50),"",IF(Liga_Cabron!$F51&lt;&gt;Liga_Cabron!$F50,Liga_Cabron!$F50,""))</f>
        <v/>
      </c>
      <c r="BH50" s="113" t="str">
        <f aca="false">IF(ISTEXT($BG50),"",I50-SUM(BH$10:BH49))</f>
        <v/>
      </c>
      <c r="BI50" s="113" t="str">
        <f aca="false">IF(ISTEXT($BG50),"",J50-SUM(BI$10:BI49))</f>
        <v/>
      </c>
      <c r="BJ50" s="113" t="str">
        <f aca="false">IF(ISTEXT($BG50),"",K50-SUM(BJ$10:BJ49))</f>
        <v/>
      </c>
      <c r="BK50" s="118"/>
      <c r="BL50" s="118"/>
      <c r="BM50" s="124"/>
      <c r="BN50" s="113"/>
      <c r="BO50" s="113"/>
      <c r="BP50" s="113"/>
      <c r="BQ50" s="124"/>
      <c r="BR50" s="118"/>
      <c r="BS50" s="118"/>
      <c r="BT50" s="124"/>
      <c r="BU50" s="113"/>
      <c r="BV50" s="113"/>
      <c r="BW50" s="113"/>
      <c r="BX50" s="124"/>
      <c r="BY50" s="118"/>
    </row>
    <row r="51" customFormat="false" ht="13.8" hidden="false" customHeight="false" outlineLevel="0" collapsed="false">
      <c r="A51" s="46"/>
      <c r="B51" s="122" t="str">
        <f aca="false">IF(ISBLANK(Liga_Cabron!$B51),"",Liga_Cabron!$B51)</f>
        <v/>
      </c>
      <c r="C51" s="113" t="str">
        <f aca="false">IF(ISTEXT($B51),"",_xlfn.SWITCH(Liga_Cabron!AH51,$D$3,$D$2,$E$3,$E$2,$F$3,$F$2,$D$6,$D$5,$E$6,$E$5,$I$5,$D$2,$I$6,$D$2,$I$4,$D$2))</f>
        <v/>
      </c>
      <c r="D51" s="113" t="str">
        <f aca="false">IF(ISTEXT($B51),"",_xlfn.SWITCH(Liga_Cabron!AI51,$D$3,$D$2,$E$3,$E$2,$F$3,$F$2,$D$6,$D$5,$E$6,$E$5,$I$5,$D$2,$I$6,$D$2,$I$4,$D$2))</f>
        <v/>
      </c>
      <c r="E51" s="113" t="str">
        <f aca="false">IF(ISTEXT($B51),"",_xlfn.SWITCH(Liga_Cabron!AJ51,$D$3,$D$2,$E$3,$E$2,$F$3,$F$2,$D$6,$D$5,$E$6,$E$5,$I$5,$D$2,$I$6,$D$2,$I$4,$D$2))</f>
        <v/>
      </c>
      <c r="F51" s="105"/>
      <c r="G51" s="102"/>
      <c r="H51" s="102"/>
      <c r="I51" s="113" t="str">
        <f aca="false">IF(ISNUMBER($B51),I50+Liga_Cabron!AH51,"")</f>
        <v/>
      </c>
      <c r="J51" s="113" t="str">
        <f aca="false">IF(ISNUMBER($B51),J50+Liga_Cabron!AI51,"")</f>
        <v/>
      </c>
      <c r="K51" s="113" t="str">
        <f aca="false">IF(ISNUMBER($B51),K50+Liga_Cabron!AJ51,"")</f>
        <v/>
      </c>
      <c r="L51" s="118"/>
      <c r="M51" s="118"/>
      <c r="N51" s="114" t="str">
        <f aca="false">IF(ISNUMBER($B51),I51/SUM($I51:$L51),"")</f>
        <v/>
      </c>
      <c r="O51" s="114" t="str">
        <f aca="false">IF(ISNUMBER($B51),J51/SUM($I51:$L51),"")</f>
        <v/>
      </c>
      <c r="P51" s="114" t="str">
        <f aca="false">IF(ISNUMBER($B51),K51/SUM($I51:$L51),"")</f>
        <v/>
      </c>
      <c r="Q51" s="46"/>
      <c r="R51" s="102"/>
      <c r="S51" s="113" t="str">
        <f aca="false">IF(ISNUMBER(Liga_Cabron!C51),Liga_Cabron!C51,"")</f>
        <v/>
      </c>
      <c r="T51" s="113" t="str">
        <f aca="false">IF(ISNUMBER(Liga_Cabron!D51),Liga_Cabron!D51,"")</f>
        <v/>
      </c>
      <c r="U51" s="113" t="str">
        <f aca="false">IF(ISNUMBER(Liga_Cabron!E51),Liga_Cabron!E51,"")</f>
        <v/>
      </c>
      <c r="V51" s="108"/>
      <c r="W51" s="46"/>
      <c r="X51" s="102"/>
      <c r="Y51" s="113" t="str">
        <f aca="false">IF(ISNUMBER($B51),S51+Y50,"")</f>
        <v/>
      </c>
      <c r="Z51" s="113" t="str">
        <f aca="false">IF(ISNUMBER($B51),T51+Z50,"")</f>
        <v/>
      </c>
      <c r="AA51" s="113" t="str">
        <f aca="false">IF(ISNUMBER($B51),U51+AA50,"")</f>
        <v/>
      </c>
      <c r="AB51" s="118"/>
      <c r="AC51" s="123"/>
      <c r="AD51" s="113" t="str">
        <f aca="false">IF(ISNUMBER($B51),Y51/COUNTA(Y$10:Y51),"")</f>
        <v/>
      </c>
      <c r="AE51" s="113" t="str">
        <f aca="false">IF(ISNUMBER($B51),Z51/COUNTA(Z$10:Z51),"")</f>
        <v/>
      </c>
      <c r="AF51" s="113" t="str">
        <f aca="false">IF(ISNUMBER($B51),AA51/COUNTA(AA$10:AA51),"")</f>
        <v/>
      </c>
      <c r="AG51" s="118"/>
      <c r="AH51" s="123"/>
      <c r="AI51" s="113" t="str">
        <f aca="false">IF(ISNUMBER($B51),SQRT(VAR(S$10:S51)),"")</f>
        <v/>
      </c>
      <c r="AJ51" s="113" t="str">
        <f aca="false">IF(ISNUMBER($B51),SQRT(VAR(T$10:T51)),"")</f>
        <v/>
      </c>
      <c r="AK51" s="113" t="str">
        <f aca="false">IF(ISNUMBER($B51),SQRT(VAR(U$10:U51)),"")</f>
        <v/>
      </c>
      <c r="AL51" s="118"/>
      <c r="AM51" s="118"/>
      <c r="AN51" s="117" t="str">
        <f aca="false">IF(ISBLANK(Liga_Cabron!$F51),"",IF(Liga_Cabron!$F52&lt;&gt;Liga_Cabron!$F51,Liga_Cabron!$F51,""))</f>
        <v/>
      </c>
      <c r="AO51" s="113" t="str">
        <f aca="false">IF(ISTEXT($AN51),"",Y51-SUM(AO$10:AO50))</f>
        <v/>
      </c>
      <c r="AP51" s="113" t="str">
        <f aca="false">IF(ISTEXT($AN51),"",Z51-SUM(AP$10:AP50))</f>
        <v/>
      </c>
      <c r="AQ51" s="113" t="str">
        <f aca="false">IF(ISTEXT($AN51),"",AA51-SUM(AQ$10:AQ50))</f>
        <v/>
      </c>
      <c r="AR51" s="118"/>
      <c r="AS51" s="118"/>
      <c r="AT51" s="117" t="str">
        <f aca="false">IF(ISBLANK(Liga_Cabron!$F51),"",IF(Liga_Cabron!$F52&lt;&gt;Liga_Cabron!$F51,Liga_Cabron!$F51,""))</f>
        <v/>
      </c>
      <c r="AU51" s="113" t="str">
        <f aca="false">IF(ISTEXT($AT51),"",(Y51 - SUM(AO$10:AO50))/COUNTIF(Liga_Cabron!$F$10:$F$304,"="&amp;$AT51))</f>
        <v/>
      </c>
      <c r="AV51" s="113" t="str">
        <f aca="false">IF(ISTEXT($AT51),"",(Z51 - SUM(AP$10:AP50))/COUNTIF(Liga_Cabron!$F$10:$F$304,"="&amp;$AT51))</f>
        <v/>
      </c>
      <c r="AW51" s="113" t="str">
        <f aca="false">IF(ISTEXT($AT51),"",(AA51 - SUM(AQ$10:AQ50))/COUNTIF(Liga_Cabron!$F$10:$F$304,"="&amp;$AT51))</f>
        <v/>
      </c>
      <c r="AX51" s="105" t="str">
        <f aca="false">IF(ISTEXT($AT51),"",COUNT($AU$10:$AU51))</f>
        <v/>
      </c>
      <c r="AY51" s="118"/>
      <c r="AZ51" s="117" t="str">
        <f aca="false">IF(ISBLANK(Liga_Cabron!$F51),"",IF(Liga_Cabron!$F52&lt;&gt;Liga_Cabron!$F51,Liga_Cabron!$F51,""))</f>
        <v/>
      </c>
      <c r="BA51" s="113" t="str">
        <f aca="false">IF(ISTEXT($AT51),"",(I51 - SUM(BH$10:BH50))/COUNTIF(Liga_Cabron!$F$10:$F$304,"="&amp;$AZ51))</f>
        <v/>
      </c>
      <c r="BB51" s="113" t="str">
        <f aca="false">IF(ISTEXT($AT51),"",(J51 - SUM(BI$10:BI50))/COUNTIF(Liga_Cabron!$F$10:$F$304,"="&amp;$AZ51))</f>
        <v/>
      </c>
      <c r="BC51" s="113" t="str">
        <f aca="false">IF(ISTEXT($AT51),"",(K51 - SUM(BJ$10:BJ50))/COUNTIF(Liga_Cabron!$F$10:$F$304,"="&amp;$AZ51))</f>
        <v/>
      </c>
      <c r="BD51" s="105" t="str">
        <f aca="false">IF(ISTEXT($AT51),"",COUNT($AU$10:$AU51))</f>
        <v/>
      </c>
      <c r="BE51" s="103"/>
      <c r="BF51" s="118"/>
      <c r="BG51" s="117" t="str">
        <f aca="false">IF(ISBLANK(Liga_Cabron!$F51),"",IF(Liga_Cabron!$F52&lt;&gt;Liga_Cabron!$F51,Liga_Cabron!$F51,""))</f>
        <v/>
      </c>
      <c r="BH51" s="113" t="str">
        <f aca="false">IF(ISTEXT($BG51),"",I51-SUM(BH$10:BH50))</f>
        <v/>
      </c>
      <c r="BI51" s="113" t="str">
        <f aca="false">IF(ISTEXT($BG51),"",J51-SUM(BI$10:BI50))</f>
        <v/>
      </c>
      <c r="BJ51" s="113" t="str">
        <f aca="false">IF(ISTEXT($BG51),"",K51-SUM(BJ$10:BJ50))</f>
        <v/>
      </c>
      <c r="BK51" s="118"/>
      <c r="BL51" s="118"/>
      <c r="BM51" s="124"/>
      <c r="BN51" s="113"/>
      <c r="BO51" s="113"/>
      <c r="BP51" s="113"/>
      <c r="BQ51" s="124"/>
      <c r="BR51" s="118"/>
      <c r="BS51" s="118"/>
      <c r="BT51" s="124"/>
      <c r="BU51" s="113"/>
      <c r="BV51" s="113"/>
      <c r="BW51" s="113"/>
      <c r="BX51" s="124"/>
      <c r="BY51" s="118"/>
    </row>
    <row r="52" customFormat="false" ht="13.8" hidden="false" customHeight="false" outlineLevel="0" collapsed="false">
      <c r="A52" s="46"/>
      <c r="B52" s="122" t="str">
        <f aca="false">IF(ISBLANK(Liga_Cabron!$B52),"",Liga_Cabron!$B52)</f>
        <v/>
      </c>
      <c r="C52" s="113" t="str">
        <f aca="false">IF(ISTEXT($B52),"",_xlfn.SWITCH(Liga_Cabron!AH52,$D$3,$D$2,$E$3,$E$2,$F$3,$F$2,$D$6,$D$5,$E$6,$E$5,$I$5,$D$2,$I$6,$D$2,$I$4,$D$2))</f>
        <v/>
      </c>
      <c r="D52" s="113" t="str">
        <f aca="false">IF(ISTEXT($B52),"",_xlfn.SWITCH(Liga_Cabron!AI52,$D$3,$D$2,$E$3,$E$2,$F$3,$F$2,$D$6,$D$5,$E$6,$E$5,$I$5,$D$2,$I$6,$D$2,$I$4,$D$2))</f>
        <v/>
      </c>
      <c r="E52" s="113" t="str">
        <f aca="false">IF(ISTEXT($B52),"",_xlfn.SWITCH(Liga_Cabron!AJ52,$D$3,$D$2,$E$3,$E$2,$F$3,$F$2,$D$6,$D$5,$E$6,$E$5,$I$5,$D$2,$I$6,$D$2,$I$4,$D$2))</f>
        <v/>
      </c>
      <c r="F52" s="105"/>
      <c r="G52" s="102"/>
      <c r="H52" s="102"/>
      <c r="I52" s="113" t="str">
        <f aca="false">IF(ISNUMBER($B52),I51+Liga_Cabron!AH52,"")</f>
        <v/>
      </c>
      <c r="J52" s="113" t="str">
        <f aca="false">IF(ISNUMBER($B52),J51+Liga_Cabron!AI52,"")</f>
        <v/>
      </c>
      <c r="K52" s="113" t="str">
        <f aca="false">IF(ISNUMBER($B52),K51+Liga_Cabron!AJ52,"")</f>
        <v/>
      </c>
      <c r="L52" s="118"/>
      <c r="M52" s="118"/>
      <c r="N52" s="114" t="str">
        <f aca="false">IF(ISNUMBER($B52),I52/SUM($I52:$L52),"")</f>
        <v/>
      </c>
      <c r="O52" s="114" t="str">
        <f aca="false">IF(ISNUMBER($B52),J52/SUM($I52:$L52),"")</f>
        <v/>
      </c>
      <c r="P52" s="114" t="str">
        <f aca="false">IF(ISNUMBER($B52),K52/SUM($I52:$L52),"")</f>
        <v/>
      </c>
      <c r="Q52" s="46"/>
      <c r="R52" s="102"/>
      <c r="S52" s="113" t="str">
        <f aca="false">IF(ISNUMBER(Liga_Cabron!C52),Liga_Cabron!C52,"")</f>
        <v/>
      </c>
      <c r="T52" s="113" t="str">
        <f aca="false">IF(ISNUMBER(Liga_Cabron!D52),Liga_Cabron!D52,"")</f>
        <v/>
      </c>
      <c r="U52" s="113" t="str">
        <f aca="false">IF(ISNUMBER(Liga_Cabron!E52),Liga_Cabron!E52,"")</f>
        <v/>
      </c>
      <c r="V52" s="108"/>
      <c r="W52" s="46"/>
      <c r="X52" s="102"/>
      <c r="Y52" s="113" t="str">
        <f aca="false">IF(ISNUMBER($B52),S52+Y51,"")</f>
        <v/>
      </c>
      <c r="Z52" s="113" t="str">
        <f aca="false">IF(ISNUMBER($B52),T52+Z51,"")</f>
        <v/>
      </c>
      <c r="AA52" s="113" t="str">
        <f aca="false">IF(ISNUMBER($B52),U52+AA51,"")</f>
        <v/>
      </c>
      <c r="AB52" s="118"/>
      <c r="AC52" s="123"/>
      <c r="AD52" s="113" t="str">
        <f aca="false">IF(ISNUMBER($B52),Y52/COUNTA(Y$10:Y52),"")</f>
        <v/>
      </c>
      <c r="AE52" s="113" t="str">
        <f aca="false">IF(ISNUMBER($B52),Z52/COUNTA(Z$10:Z52),"")</f>
        <v/>
      </c>
      <c r="AF52" s="113" t="str">
        <f aca="false">IF(ISNUMBER($B52),AA52/COUNTA(AA$10:AA52),"")</f>
        <v/>
      </c>
      <c r="AG52" s="118"/>
      <c r="AH52" s="123"/>
      <c r="AI52" s="113" t="str">
        <f aca="false">IF(ISNUMBER($B52),SQRT(VAR(S$10:S52)),"")</f>
        <v/>
      </c>
      <c r="AJ52" s="113" t="str">
        <f aca="false">IF(ISNUMBER($B52),SQRT(VAR(T$10:T52)),"")</f>
        <v/>
      </c>
      <c r="AK52" s="113" t="str">
        <f aca="false">IF(ISNUMBER($B52),SQRT(VAR(U$10:U52)),"")</f>
        <v/>
      </c>
      <c r="AL52" s="118"/>
      <c r="AM52" s="118"/>
      <c r="AN52" s="117" t="str">
        <f aca="false">IF(ISBLANK(Liga_Cabron!$F52),"",IF(Liga_Cabron!$F53&lt;&gt;Liga_Cabron!$F52,Liga_Cabron!$F52,""))</f>
        <v/>
      </c>
      <c r="AO52" s="113" t="str">
        <f aca="false">IF(ISTEXT($AN52),"",Y52-SUM(AO$10:AO51))</f>
        <v/>
      </c>
      <c r="AP52" s="113" t="str">
        <f aca="false">IF(ISTEXT($AN52),"",Z52-SUM(AP$10:AP51))</f>
        <v/>
      </c>
      <c r="AQ52" s="113" t="str">
        <f aca="false">IF(ISTEXT($AN52),"",AA52-SUM(AQ$10:AQ51))</f>
        <v/>
      </c>
      <c r="AR52" s="118"/>
      <c r="AS52" s="118"/>
      <c r="AT52" s="117" t="str">
        <f aca="false">IF(ISBLANK(Liga_Cabron!$F52),"",IF(Liga_Cabron!$F53&lt;&gt;Liga_Cabron!$F52,Liga_Cabron!$F52,""))</f>
        <v/>
      </c>
      <c r="AU52" s="113" t="str">
        <f aca="false">IF(ISTEXT($AT52),"",(Y52 - SUM(AO$10:AO51))/COUNTIF(Liga_Cabron!$F$10:$F$304,"="&amp;$AT52))</f>
        <v/>
      </c>
      <c r="AV52" s="113" t="str">
        <f aca="false">IF(ISTEXT($AT52),"",(Z52 - SUM(AP$10:AP51))/COUNTIF(Liga_Cabron!$F$10:$F$304,"="&amp;$AT52))</f>
        <v/>
      </c>
      <c r="AW52" s="113" t="str">
        <f aca="false">IF(ISTEXT($AT52),"",(AA52 - SUM(AQ$10:AQ51))/COUNTIF(Liga_Cabron!$F$10:$F$304,"="&amp;$AT52))</f>
        <v/>
      </c>
      <c r="AX52" s="105" t="str">
        <f aca="false">IF(ISTEXT($AT52),"",COUNT($AU$10:$AU52))</f>
        <v/>
      </c>
      <c r="AY52" s="118"/>
      <c r="AZ52" s="117" t="str">
        <f aca="false">IF(ISBLANK(Liga_Cabron!$F52),"",IF(Liga_Cabron!$F53&lt;&gt;Liga_Cabron!$F52,Liga_Cabron!$F52,""))</f>
        <v/>
      </c>
      <c r="BA52" s="113" t="str">
        <f aca="false">IF(ISTEXT($AT52),"",(I52 - SUM(BH$10:BH51))/COUNTIF(Liga_Cabron!$F$10:$F$304,"="&amp;$AZ52))</f>
        <v/>
      </c>
      <c r="BB52" s="113" t="str">
        <f aca="false">IF(ISTEXT($AT52),"",(J52 - SUM(BI$10:BI51))/COUNTIF(Liga_Cabron!$F$10:$F$304,"="&amp;$AZ52))</f>
        <v/>
      </c>
      <c r="BC52" s="113" t="str">
        <f aca="false">IF(ISTEXT($AT52),"",(K52 - SUM(BJ$10:BJ51))/COUNTIF(Liga_Cabron!$F$10:$F$304,"="&amp;$AZ52))</f>
        <v/>
      </c>
      <c r="BD52" s="105" t="str">
        <f aca="false">IF(ISTEXT($AT52),"",COUNT($AU$10:$AU52))</f>
        <v/>
      </c>
      <c r="BE52" s="103"/>
      <c r="BF52" s="118"/>
      <c r="BG52" s="117" t="str">
        <f aca="false">IF(ISBLANK(Liga_Cabron!$F52),"",IF(Liga_Cabron!$F53&lt;&gt;Liga_Cabron!$F52,Liga_Cabron!$F52,""))</f>
        <v/>
      </c>
      <c r="BH52" s="113" t="str">
        <f aca="false">IF(ISTEXT($BG52),"",I52-SUM(BH$10:BH51))</f>
        <v/>
      </c>
      <c r="BI52" s="113" t="str">
        <f aca="false">IF(ISTEXT($BG52),"",J52-SUM(BI$10:BI51))</f>
        <v/>
      </c>
      <c r="BJ52" s="113" t="str">
        <f aca="false">IF(ISTEXT($BG52),"",K52-SUM(BJ$10:BJ51))</f>
        <v/>
      </c>
      <c r="BK52" s="118"/>
      <c r="BL52" s="118"/>
      <c r="BM52" s="124"/>
      <c r="BN52" s="113"/>
      <c r="BO52" s="113"/>
      <c r="BP52" s="113"/>
      <c r="BQ52" s="124"/>
      <c r="BR52" s="118"/>
      <c r="BS52" s="118"/>
      <c r="BT52" s="124"/>
      <c r="BU52" s="113"/>
      <c r="BV52" s="113"/>
      <c r="BW52" s="113"/>
      <c r="BX52" s="124"/>
      <c r="BY52" s="118"/>
    </row>
    <row r="53" customFormat="false" ht="13.8" hidden="false" customHeight="false" outlineLevel="0" collapsed="false">
      <c r="A53" s="46"/>
      <c r="B53" s="122" t="str">
        <f aca="false">IF(ISBLANK(Liga_Cabron!$B53),"",Liga_Cabron!$B53)</f>
        <v/>
      </c>
      <c r="C53" s="113" t="str">
        <f aca="false">IF(ISTEXT($B53),"",_xlfn.SWITCH(Liga_Cabron!AH53,$D$3,$D$2,$E$3,$E$2,$F$3,$F$2,$D$6,$D$5,$E$6,$E$5,$I$5,$D$2,$I$6,$D$2,$I$4,$D$2))</f>
        <v/>
      </c>
      <c r="D53" s="113" t="str">
        <f aca="false">IF(ISTEXT($B53),"",_xlfn.SWITCH(Liga_Cabron!AI53,$D$3,$D$2,$E$3,$E$2,$F$3,$F$2,$D$6,$D$5,$E$6,$E$5,$I$5,$D$2,$I$6,$D$2,$I$4,$D$2))</f>
        <v/>
      </c>
      <c r="E53" s="113" t="str">
        <f aca="false">IF(ISTEXT($B53),"",_xlfn.SWITCH(Liga_Cabron!AJ53,$D$3,$D$2,$E$3,$E$2,$F$3,$F$2,$D$6,$D$5,$E$6,$E$5,$I$5,$D$2,$I$6,$D$2,$I$4,$D$2))</f>
        <v/>
      </c>
      <c r="F53" s="105"/>
      <c r="G53" s="102"/>
      <c r="H53" s="102"/>
      <c r="I53" s="113" t="str">
        <f aca="false">IF(ISNUMBER($B53),I52+Liga_Cabron!AH53,"")</f>
        <v/>
      </c>
      <c r="J53" s="113" t="str">
        <f aca="false">IF(ISNUMBER($B53),J52+Liga_Cabron!AI53,"")</f>
        <v/>
      </c>
      <c r="K53" s="113" t="str">
        <f aca="false">IF(ISNUMBER($B53),K52+Liga_Cabron!AJ53,"")</f>
        <v/>
      </c>
      <c r="L53" s="118"/>
      <c r="M53" s="118"/>
      <c r="N53" s="114" t="str">
        <f aca="false">IF(ISNUMBER($B53),I53/SUM($I53:$L53),"")</f>
        <v/>
      </c>
      <c r="O53" s="114" t="str">
        <f aca="false">IF(ISNUMBER($B53),J53/SUM($I53:$L53),"")</f>
        <v/>
      </c>
      <c r="P53" s="114" t="str">
        <f aca="false">IF(ISNUMBER($B53),K53/SUM($I53:$L53),"")</f>
        <v/>
      </c>
      <c r="Q53" s="46"/>
      <c r="R53" s="102"/>
      <c r="S53" s="113" t="str">
        <f aca="false">IF(ISNUMBER(Liga_Cabron!C53),Liga_Cabron!C53,"")</f>
        <v/>
      </c>
      <c r="T53" s="113" t="str">
        <f aca="false">IF(ISNUMBER(Liga_Cabron!D53),Liga_Cabron!D53,"")</f>
        <v/>
      </c>
      <c r="U53" s="113" t="str">
        <f aca="false">IF(ISNUMBER(Liga_Cabron!E53),Liga_Cabron!E53,"")</f>
        <v/>
      </c>
      <c r="V53" s="108"/>
      <c r="W53" s="46"/>
      <c r="X53" s="102"/>
      <c r="Y53" s="113" t="str">
        <f aca="false">IF(ISNUMBER($B53),S53+Y52,"")</f>
        <v/>
      </c>
      <c r="Z53" s="113" t="str">
        <f aca="false">IF(ISNUMBER($B53),T53+Z52,"")</f>
        <v/>
      </c>
      <c r="AA53" s="113" t="str">
        <f aca="false">IF(ISNUMBER($B53),U53+AA52,"")</f>
        <v/>
      </c>
      <c r="AB53" s="118"/>
      <c r="AC53" s="123"/>
      <c r="AD53" s="113" t="str">
        <f aca="false">IF(ISNUMBER($B53),Y53/COUNTA(Y$10:Y53),"")</f>
        <v/>
      </c>
      <c r="AE53" s="113" t="str">
        <f aca="false">IF(ISNUMBER($B53),Z53/COUNTA(Z$10:Z53),"")</f>
        <v/>
      </c>
      <c r="AF53" s="113" t="str">
        <f aca="false">IF(ISNUMBER($B53),AA53/COUNTA(AA$10:AA53),"")</f>
        <v/>
      </c>
      <c r="AG53" s="118"/>
      <c r="AH53" s="123"/>
      <c r="AI53" s="113" t="str">
        <f aca="false">IF(ISNUMBER($B53),SQRT(VAR(S$10:S53)),"")</f>
        <v/>
      </c>
      <c r="AJ53" s="113" t="str">
        <f aca="false">IF(ISNUMBER($B53),SQRT(VAR(T$10:T53)),"")</f>
        <v/>
      </c>
      <c r="AK53" s="113" t="str">
        <f aca="false">IF(ISNUMBER($B53),SQRT(VAR(U$10:U53)),"")</f>
        <v/>
      </c>
      <c r="AL53" s="118"/>
      <c r="AM53" s="118"/>
      <c r="AN53" s="117" t="str">
        <f aca="false">IF(ISBLANK(Liga_Cabron!$F53),"",IF(Liga_Cabron!$F54&lt;&gt;Liga_Cabron!$F53,Liga_Cabron!$F53,""))</f>
        <v/>
      </c>
      <c r="AO53" s="113" t="str">
        <f aca="false">IF(ISTEXT($AN53),"",Y53-SUM(AO$10:AO52))</f>
        <v/>
      </c>
      <c r="AP53" s="113" t="str">
        <f aca="false">IF(ISTEXT($AN53),"",Z53-SUM(AP$10:AP52))</f>
        <v/>
      </c>
      <c r="AQ53" s="113" t="str">
        <f aca="false">IF(ISTEXT($AN53),"",AA53-SUM(AQ$10:AQ52))</f>
        <v/>
      </c>
      <c r="AR53" s="118"/>
      <c r="AS53" s="118"/>
      <c r="AT53" s="117" t="str">
        <f aca="false">IF(ISBLANK(Liga_Cabron!$F53),"",IF(Liga_Cabron!$F54&lt;&gt;Liga_Cabron!$F53,Liga_Cabron!$F53,""))</f>
        <v/>
      </c>
      <c r="AU53" s="113" t="str">
        <f aca="false">IF(ISTEXT($AT53),"",(Y53 - SUM(AO$10:AO52))/COUNTIF(Liga_Cabron!$F$10:$F$304,"="&amp;$AT53))</f>
        <v/>
      </c>
      <c r="AV53" s="113" t="str">
        <f aca="false">IF(ISTEXT($AT53),"",(Z53 - SUM(AP$10:AP52))/COUNTIF(Liga_Cabron!$F$10:$F$304,"="&amp;$AT53))</f>
        <v/>
      </c>
      <c r="AW53" s="113" t="str">
        <f aca="false">IF(ISTEXT($AT53),"",(AA53 - SUM(AQ$10:AQ52))/COUNTIF(Liga_Cabron!$F$10:$F$304,"="&amp;$AT53))</f>
        <v/>
      </c>
      <c r="AX53" s="105" t="str">
        <f aca="false">IF(ISTEXT($AT53),"",COUNT($AU$10:$AU53))</f>
        <v/>
      </c>
      <c r="AY53" s="118"/>
      <c r="AZ53" s="117" t="str">
        <f aca="false">IF(ISBLANK(Liga_Cabron!$F53),"",IF(Liga_Cabron!$F54&lt;&gt;Liga_Cabron!$F53,Liga_Cabron!$F53,""))</f>
        <v/>
      </c>
      <c r="BA53" s="113" t="str">
        <f aca="false">IF(ISTEXT($AT53),"",(I53 - SUM(BH$10:BH52))/COUNTIF(Liga_Cabron!$F$10:$F$304,"="&amp;$AZ53))</f>
        <v/>
      </c>
      <c r="BB53" s="113" t="str">
        <f aca="false">IF(ISTEXT($AT53),"",(J53 - SUM(BI$10:BI52))/COUNTIF(Liga_Cabron!$F$10:$F$304,"="&amp;$AZ53))</f>
        <v/>
      </c>
      <c r="BC53" s="113" t="str">
        <f aca="false">IF(ISTEXT($AT53),"",(K53 - SUM(BJ$10:BJ52))/COUNTIF(Liga_Cabron!$F$10:$F$304,"="&amp;$AZ53))</f>
        <v/>
      </c>
      <c r="BD53" s="105" t="str">
        <f aca="false">IF(ISTEXT($AT53),"",COUNT($AU$10:$AU53))</f>
        <v/>
      </c>
      <c r="BE53" s="103"/>
      <c r="BF53" s="118"/>
      <c r="BG53" s="117" t="str">
        <f aca="false">IF(ISBLANK(Liga_Cabron!$F53),"",IF(Liga_Cabron!$F54&lt;&gt;Liga_Cabron!$F53,Liga_Cabron!$F53,""))</f>
        <v/>
      </c>
      <c r="BH53" s="113" t="str">
        <f aca="false">IF(ISTEXT($BG53),"",I53-SUM(BH$10:BH52))</f>
        <v/>
      </c>
      <c r="BI53" s="113" t="str">
        <f aca="false">IF(ISTEXT($BG53),"",J53-SUM(BI$10:BI52))</f>
        <v/>
      </c>
      <c r="BJ53" s="113" t="str">
        <f aca="false">IF(ISTEXT($BG53),"",K53-SUM(BJ$10:BJ52))</f>
        <v/>
      </c>
      <c r="BK53" s="118"/>
      <c r="BL53" s="118"/>
      <c r="BM53" s="124"/>
      <c r="BN53" s="113"/>
      <c r="BO53" s="113"/>
      <c r="BP53" s="113"/>
      <c r="BQ53" s="124"/>
      <c r="BR53" s="118"/>
      <c r="BS53" s="118"/>
      <c r="BT53" s="124"/>
      <c r="BU53" s="113"/>
      <c r="BV53" s="113"/>
      <c r="BW53" s="113"/>
      <c r="BX53" s="124"/>
      <c r="BY53" s="118"/>
    </row>
    <row r="54" customFormat="false" ht="13.8" hidden="false" customHeight="false" outlineLevel="0" collapsed="false">
      <c r="A54" s="46"/>
      <c r="B54" s="122" t="str">
        <f aca="false">IF(ISBLANK(Liga_Cabron!$B54),"",Liga_Cabron!$B54)</f>
        <v/>
      </c>
      <c r="C54" s="113" t="str">
        <f aca="false">IF(ISTEXT($B54),"",_xlfn.SWITCH(Liga_Cabron!AH54,$D$3,$D$2,$E$3,$E$2,$F$3,$F$2,$D$6,$D$5,$E$6,$E$5,$I$5,$D$2,$I$6,$D$2,$I$4,$D$2))</f>
        <v/>
      </c>
      <c r="D54" s="113" t="str">
        <f aca="false">IF(ISTEXT($B54),"",_xlfn.SWITCH(Liga_Cabron!AI54,$D$3,$D$2,$E$3,$E$2,$F$3,$F$2,$D$6,$D$5,$E$6,$E$5,$I$5,$D$2,$I$6,$D$2,$I$4,$D$2))</f>
        <v/>
      </c>
      <c r="E54" s="113" t="str">
        <f aca="false">IF(ISTEXT($B54),"",_xlfn.SWITCH(Liga_Cabron!AJ54,$D$3,$D$2,$E$3,$E$2,$F$3,$F$2,$D$6,$D$5,$E$6,$E$5,$I$5,$D$2,$I$6,$D$2,$I$4,$D$2))</f>
        <v/>
      </c>
      <c r="F54" s="105"/>
      <c r="G54" s="102"/>
      <c r="H54" s="102"/>
      <c r="I54" s="113" t="str">
        <f aca="false">IF(ISNUMBER($B54),I53+Liga_Cabron!AH54,"")</f>
        <v/>
      </c>
      <c r="J54" s="113" t="str">
        <f aca="false">IF(ISNUMBER($B54),J53+Liga_Cabron!AI54,"")</f>
        <v/>
      </c>
      <c r="K54" s="113" t="str">
        <f aca="false">IF(ISNUMBER($B54),K53+Liga_Cabron!AJ54,"")</f>
        <v/>
      </c>
      <c r="L54" s="118"/>
      <c r="M54" s="118"/>
      <c r="N54" s="114" t="str">
        <f aca="false">IF(ISNUMBER($B54),I54/SUM($I54:$L54),"")</f>
        <v/>
      </c>
      <c r="O54" s="114" t="str">
        <f aca="false">IF(ISNUMBER($B54),J54/SUM($I54:$L54),"")</f>
        <v/>
      </c>
      <c r="P54" s="114" t="str">
        <f aca="false">IF(ISNUMBER($B54),K54/SUM($I54:$L54),"")</f>
        <v/>
      </c>
      <c r="Q54" s="46"/>
      <c r="R54" s="102"/>
      <c r="S54" s="113" t="str">
        <f aca="false">IF(ISNUMBER(Liga_Cabron!C54),Liga_Cabron!C54,"")</f>
        <v/>
      </c>
      <c r="T54" s="113" t="str">
        <f aca="false">IF(ISNUMBER(Liga_Cabron!D54),Liga_Cabron!D54,"")</f>
        <v/>
      </c>
      <c r="U54" s="113" t="str">
        <f aca="false">IF(ISNUMBER(Liga_Cabron!E54),Liga_Cabron!E54,"")</f>
        <v/>
      </c>
      <c r="V54" s="108"/>
      <c r="W54" s="46"/>
      <c r="X54" s="102"/>
      <c r="Y54" s="113" t="str">
        <f aca="false">IF(ISNUMBER($B54),S54+Y53,"")</f>
        <v/>
      </c>
      <c r="Z54" s="113" t="str">
        <f aca="false">IF(ISNUMBER($B54),T54+Z53,"")</f>
        <v/>
      </c>
      <c r="AA54" s="113" t="str">
        <f aca="false">IF(ISNUMBER($B54),U54+AA53,"")</f>
        <v/>
      </c>
      <c r="AB54" s="118"/>
      <c r="AC54" s="123"/>
      <c r="AD54" s="113" t="str">
        <f aca="false">IF(ISNUMBER($B54),Y54/COUNTA(Y$10:Y54),"")</f>
        <v/>
      </c>
      <c r="AE54" s="113" t="str">
        <f aca="false">IF(ISNUMBER($B54),Z54/COUNTA(Z$10:Z54),"")</f>
        <v/>
      </c>
      <c r="AF54" s="113" t="str">
        <f aca="false">IF(ISNUMBER($B54),AA54/COUNTA(AA$10:AA54),"")</f>
        <v/>
      </c>
      <c r="AG54" s="118"/>
      <c r="AH54" s="123"/>
      <c r="AI54" s="113" t="str">
        <f aca="false">IF(ISNUMBER($B54),SQRT(VAR(S$10:S54)),"")</f>
        <v/>
      </c>
      <c r="AJ54" s="113" t="str">
        <f aca="false">IF(ISNUMBER($B54),SQRT(VAR(T$10:T54)),"")</f>
        <v/>
      </c>
      <c r="AK54" s="113" t="str">
        <f aca="false">IF(ISNUMBER($B54),SQRT(VAR(U$10:U54)),"")</f>
        <v/>
      </c>
      <c r="AL54" s="118"/>
      <c r="AM54" s="118"/>
      <c r="AN54" s="117" t="str">
        <f aca="false">IF(ISBLANK(Liga_Cabron!$F54),"",IF(Liga_Cabron!$F55&lt;&gt;Liga_Cabron!$F54,Liga_Cabron!$F54,""))</f>
        <v/>
      </c>
      <c r="AO54" s="113" t="str">
        <f aca="false">IF(ISTEXT($AN54),"",Y54-SUM(AO$10:AO53))</f>
        <v/>
      </c>
      <c r="AP54" s="113" t="str">
        <f aca="false">IF(ISTEXT($AN54),"",Z54-SUM(AP$10:AP53))</f>
        <v/>
      </c>
      <c r="AQ54" s="113" t="str">
        <f aca="false">IF(ISTEXT($AN54),"",AA54-SUM(AQ$10:AQ53))</f>
        <v/>
      </c>
      <c r="AR54" s="118"/>
      <c r="AS54" s="118"/>
      <c r="AT54" s="117" t="str">
        <f aca="false">IF(ISBLANK(Liga_Cabron!$F54),"",IF(Liga_Cabron!$F55&lt;&gt;Liga_Cabron!$F54,Liga_Cabron!$F54,""))</f>
        <v/>
      </c>
      <c r="AU54" s="113" t="str">
        <f aca="false">IF(ISTEXT($AT54),"",(Y54 - SUM(AO$10:AO53))/COUNTIF(Liga_Cabron!$F$10:$F$304,"="&amp;$AT54))</f>
        <v/>
      </c>
      <c r="AV54" s="113" t="str">
        <f aca="false">IF(ISTEXT($AT54),"",(Z54 - SUM(AP$10:AP53))/COUNTIF(Liga_Cabron!$F$10:$F$304,"="&amp;$AT54))</f>
        <v/>
      </c>
      <c r="AW54" s="113" t="str">
        <f aca="false">IF(ISTEXT($AT54),"",(AA54 - SUM(AQ$10:AQ53))/COUNTIF(Liga_Cabron!$F$10:$F$304,"="&amp;$AT54))</f>
        <v/>
      </c>
      <c r="AX54" s="105" t="str">
        <f aca="false">IF(ISTEXT($AT54),"",COUNT($AU$10:$AU54))</f>
        <v/>
      </c>
      <c r="AY54" s="118"/>
      <c r="AZ54" s="117" t="str">
        <f aca="false">IF(ISBLANK(Liga_Cabron!$F54),"",IF(Liga_Cabron!$F55&lt;&gt;Liga_Cabron!$F54,Liga_Cabron!$F54,""))</f>
        <v/>
      </c>
      <c r="BA54" s="113" t="str">
        <f aca="false">IF(ISTEXT($AT54),"",(I54 - SUM(BH$10:BH53))/COUNTIF(Liga_Cabron!$F$10:$F$304,"="&amp;$AZ54))</f>
        <v/>
      </c>
      <c r="BB54" s="113" t="str">
        <f aca="false">IF(ISTEXT($AT54),"",(J54 - SUM(BI$10:BI53))/COUNTIF(Liga_Cabron!$F$10:$F$304,"="&amp;$AZ54))</f>
        <v/>
      </c>
      <c r="BC54" s="113" t="str">
        <f aca="false">IF(ISTEXT($AT54),"",(K54 - SUM(BJ$10:BJ53))/COUNTIF(Liga_Cabron!$F$10:$F$304,"="&amp;$AZ54))</f>
        <v/>
      </c>
      <c r="BD54" s="105" t="str">
        <f aca="false">IF(ISTEXT($AT54),"",COUNT($AU$10:$AU54))</f>
        <v/>
      </c>
      <c r="BE54" s="103"/>
      <c r="BF54" s="118"/>
      <c r="BG54" s="117" t="str">
        <f aca="false">IF(ISBLANK(Liga_Cabron!$F54),"",IF(Liga_Cabron!$F55&lt;&gt;Liga_Cabron!$F54,Liga_Cabron!$F54,""))</f>
        <v/>
      </c>
      <c r="BH54" s="113" t="str">
        <f aca="false">IF(ISTEXT($BG54),"",I54-SUM(BH$10:BH53))</f>
        <v/>
      </c>
      <c r="BI54" s="113" t="str">
        <f aca="false">IF(ISTEXT($BG54),"",J54-SUM(BI$10:BI53))</f>
        <v/>
      </c>
      <c r="BJ54" s="113" t="str">
        <f aca="false">IF(ISTEXT($BG54),"",K54-SUM(BJ$10:BJ53))</f>
        <v/>
      </c>
      <c r="BK54" s="118"/>
      <c r="BL54" s="118"/>
      <c r="BM54" s="124"/>
      <c r="BN54" s="113"/>
      <c r="BO54" s="113"/>
      <c r="BP54" s="113"/>
      <c r="BQ54" s="124"/>
      <c r="BR54" s="118"/>
      <c r="BS54" s="118"/>
      <c r="BT54" s="124"/>
      <c r="BU54" s="113"/>
      <c r="BV54" s="113"/>
      <c r="BW54" s="113"/>
      <c r="BX54" s="124"/>
      <c r="BY54" s="118"/>
    </row>
    <row r="55" customFormat="false" ht="13.8" hidden="false" customHeight="false" outlineLevel="0" collapsed="false">
      <c r="A55" s="46"/>
      <c r="B55" s="122" t="str">
        <f aca="false">IF(ISBLANK(Liga_Cabron!$B55),"",Liga_Cabron!$B55)</f>
        <v/>
      </c>
      <c r="C55" s="113" t="str">
        <f aca="false">IF(ISTEXT($B55),"",_xlfn.SWITCH(Liga_Cabron!AH55,$D$3,$D$2,$E$3,$E$2,$F$3,$F$2,$D$6,$D$5,$E$6,$E$5,$I$5,$D$2,$I$6,$D$2,$I$4,$D$2))</f>
        <v/>
      </c>
      <c r="D55" s="113" t="str">
        <f aca="false">IF(ISTEXT($B55),"",_xlfn.SWITCH(Liga_Cabron!AI55,$D$3,$D$2,$E$3,$E$2,$F$3,$F$2,$D$6,$D$5,$E$6,$E$5,$I$5,$D$2,$I$6,$D$2,$I$4,$D$2))</f>
        <v/>
      </c>
      <c r="E55" s="113" t="str">
        <f aca="false">IF(ISTEXT($B55),"",_xlfn.SWITCH(Liga_Cabron!AJ55,$D$3,$D$2,$E$3,$E$2,$F$3,$F$2,$D$6,$D$5,$E$6,$E$5,$I$5,$D$2,$I$6,$D$2,$I$4,$D$2))</f>
        <v/>
      </c>
      <c r="F55" s="105"/>
      <c r="G55" s="102"/>
      <c r="H55" s="102"/>
      <c r="I55" s="113" t="str">
        <f aca="false">IF(ISNUMBER($B55),I54+Liga_Cabron!AH55,"")</f>
        <v/>
      </c>
      <c r="J55" s="113" t="str">
        <f aca="false">IF(ISNUMBER($B55),J54+Liga_Cabron!AI55,"")</f>
        <v/>
      </c>
      <c r="K55" s="113" t="str">
        <f aca="false">IF(ISNUMBER($B55),K54+Liga_Cabron!AJ55,"")</f>
        <v/>
      </c>
      <c r="L55" s="118"/>
      <c r="M55" s="118"/>
      <c r="N55" s="114" t="str">
        <f aca="false">IF(ISNUMBER($B55),I55/SUM($I55:$L55),"")</f>
        <v/>
      </c>
      <c r="O55" s="114" t="str">
        <f aca="false">IF(ISNUMBER($B55),J55/SUM($I55:$L55),"")</f>
        <v/>
      </c>
      <c r="P55" s="114" t="str">
        <f aca="false">IF(ISNUMBER($B55),K55/SUM($I55:$L55),"")</f>
        <v/>
      </c>
      <c r="Q55" s="46"/>
      <c r="R55" s="102"/>
      <c r="S55" s="113" t="str">
        <f aca="false">IF(ISNUMBER(Liga_Cabron!C55),Liga_Cabron!C55,"")</f>
        <v/>
      </c>
      <c r="T55" s="113" t="str">
        <f aca="false">IF(ISNUMBER(Liga_Cabron!D55),Liga_Cabron!D55,"")</f>
        <v/>
      </c>
      <c r="U55" s="113" t="str">
        <f aca="false">IF(ISNUMBER(Liga_Cabron!E55),Liga_Cabron!E55,"")</f>
        <v/>
      </c>
      <c r="V55" s="108"/>
      <c r="W55" s="46"/>
      <c r="X55" s="102"/>
      <c r="Y55" s="113" t="str">
        <f aca="false">IF(ISNUMBER($B55),S55+Y54,"")</f>
        <v/>
      </c>
      <c r="Z55" s="113" t="str">
        <f aca="false">IF(ISNUMBER($B55),T55+Z54,"")</f>
        <v/>
      </c>
      <c r="AA55" s="113" t="str">
        <f aca="false">IF(ISNUMBER($B55),U55+AA54,"")</f>
        <v/>
      </c>
      <c r="AB55" s="118"/>
      <c r="AC55" s="123"/>
      <c r="AD55" s="113" t="str">
        <f aca="false">IF(ISNUMBER($B55),Y55/COUNTA(Y$10:Y55),"")</f>
        <v/>
      </c>
      <c r="AE55" s="113" t="str">
        <f aca="false">IF(ISNUMBER($B55),Z55/COUNTA(Z$10:Z55),"")</f>
        <v/>
      </c>
      <c r="AF55" s="113" t="str">
        <f aca="false">IF(ISNUMBER($B55),AA55/COUNTA(AA$10:AA55),"")</f>
        <v/>
      </c>
      <c r="AG55" s="118"/>
      <c r="AH55" s="123"/>
      <c r="AI55" s="113" t="str">
        <f aca="false">IF(ISNUMBER($B55),SQRT(VAR(S$10:S55)),"")</f>
        <v/>
      </c>
      <c r="AJ55" s="113" t="str">
        <f aca="false">IF(ISNUMBER($B55),SQRT(VAR(T$10:T55)),"")</f>
        <v/>
      </c>
      <c r="AK55" s="113" t="str">
        <f aca="false">IF(ISNUMBER($B55),SQRT(VAR(U$10:U55)),"")</f>
        <v/>
      </c>
      <c r="AL55" s="118"/>
      <c r="AM55" s="118"/>
      <c r="AN55" s="117" t="str">
        <f aca="false">IF(ISBLANK(Liga_Cabron!$F55),"",IF(Liga_Cabron!$F56&lt;&gt;Liga_Cabron!$F55,Liga_Cabron!$F55,""))</f>
        <v/>
      </c>
      <c r="AO55" s="113" t="str">
        <f aca="false">IF(ISTEXT($AN55),"",Y55-SUM(AO$10:AO54))</f>
        <v/>
      </c>
      <c r="AP55" s="113" t="str">
        <f aca="false">IF(ISTEXT($AN55),"",Z55-SUM(AP$10:AP54))</f>
        <v/>
      </c>
      <c r="AQ55" s="113" t="str">
        <f aca="false">IF(ISTEXT($AN55),"",AA55-SUM(AQ$10:AQ54))</f>
        <v/>
      </c>
      <c r="AR55" s="118"/>
      <c r="AS55" s="118"/>
      <c r="AT55" s="117" t="str">
        <f aca="false">IF(ISBLANK(Liga_Cabron!$F55),"",IF(Liga_Cabron!$F56&lt;&gt;Liga_Cabron!$F55,Liga_Cabron!$F55,""))</f>
        <v/>
      </c>
      <c r="AU55" s="113" t="str">
        <f aca="false">IF(ISTEXT($AT55),"",(Y55 - SUM(AO$10:AO54))/COUNTIF(Liga_Cabron!$F$10:$F$304,"="&amp;$AT55))</f>
        <v/>
      </c>
      <c r="AV55" s="113" t="str">
        <f aca="false">IF(ISTEXT($AT55),"",(Z55 - SUM(AP$10:AP54))/COUNTIF(Liga_Cabron!$F$10:$F$304,"="&amp;$AT55))</f>
        <v/>
      </c>
      <c r="AW55" s="113" t="str">
        <f aca="false">IF(ISTEXT($AT55),"",(AA55 - SUM(AQ$10:AQ54))/COUNTIF(Liga_Cabron!$F$10:$F$304,"="&amp;$AT55))</f>
        <v/>
      </c>
      <c r="AX55" s="105" t="str">
        <f aca="false">IF(ISTEXT($AT55),"",COUNT($AU$10:$AU55))</f>
        <v/>
      </c>
      <c r="AY55" s="118"/>
      <c r="AZ55" s="117" t="str">
        <f aca="false">IF(ISBLANK(Liga_Cabron!$F55),"",IF(Liga_Cabron!$F56&lt;&gt;Liga_Cabron!$F55,Liga_Cabron!$F55,""))</f>
        <v/>
      </c>
      <c r="BA55" s="113" t="str">
        <f aca="false">IF(ISTEXT($AT55),"",(I55 - SUM(BH$10:BH54))/COUNTIF(Liga_Cabron!$F$10:$F$304,"="&amp;$AZ55))</f>
        <v/>
      </c>
      <c r="BB55" s="113" t="str">
        <f aca="false">IF(ISTEXT($AT55),"",(J55 - SUM(BI$10:BI54))/COUNTIF(Liga_Cabron!$F$10:$F$304,"="&amp;$AZ55))</f>
        <v/>
      </c>
      <c r="BC55" s="113" t="str">
        <f aca="false">IF(ISTEXT($AT55),"",(K55 - SUM(BJ$10:BJ54))/COUNTIF(Liga_Cabron!$F$10:$F$304,"="&amp;$AZ55))</f>
        <v/>
      </c>
      <c r="BD55" s="105" t="str">
        <f aca="false">IF(ISTEXT($AT55),"",COUNT($AU$10:$AU55))</f>
        <v/>
      </c>
      <c r="BE55" s="103"/>
      <c r="BF55" s="118"/>
      <c r="BG55" s="117" t="str">
        <f aca="false">IF(ISBLANK(Liga_Cabron!$F55),"",IF(Liga_Cabron!$F56&lt;&gt;Liga_Cabron!$F55,Liga_Cabron!$F55,""))</f>
        <v/>
      </c>
      <c r="BH55" s="113" t="str">
        <f aca="false">IF(ISTEXT($BG55),"",I55-SUM(BH$10:BH54))</f>
        <v/>
      </c>
      <c r="BI55" s="113" t="str">
        <f aca="false">IF(ISTEXT($BG55),"",J55-SUM(BI$10:BI54))</f>
        <v/>
      </c>
      <c r="BJ55" s="113" t="str">
        <f aca="false">IF(ISTEXT($BG55),"",K55-SUM(BJ$10:BJ54))</f>
        <v/>
      </c>
      <c r="BK55" s="118"/>
      <c r="BL55" s="118"/>
      <c r="BM55" s="124"/>
      <c r="BN55" s="113"/>
      <c r="BO55" s="113"/>
      <c r="BP55" s="113"/>
      <c r="BQ55" s="124"/>
      <c r="BR55" s="118"/>
      <c r="BS55" s="118"/>
      <c r="BT55" s="124"/>
      <c r="BU55" s="113"/>
      <c r="BV55" s="113"/>
      <c r="BW55" s="113"/>
      <c r="BX55" s="124"/>
      <c r="BY55" s="118"/>
    </row>
    <row r="56" customFormat="false" ht="13.8" hidden="false" customHeight="false" outlineLevel="0" collapsed="false">
      <c r="A56" s="46"/>
      <c r="B56" s="122" t="str">
        <f aca="false">IF(ISBLANK(Liga_Cabron!$B56),"",Liga_Cabron!$B56)</f>
        <v/>
      </c>
      <c r="C56" s="113" t="str">
        <f aca="false">IF(ISTEXT($B56),"",_xlfn.SWITCH(Liga_Cabron!AH56,$D$3,$D$2,$E$3,$E$2,$F$3,$F$2,$D$6,$D$5,$E$6,$E$5,$I$5,$D$2,$I$6,$D$2,$I$4,$D$2))</f>
        <v/>
      </c>
      <c r="D56" s="113" t="str">
        <f aca="false">IF(ISTEXT($B56),"",_xlfn.SWITCH(Liga_Cabron!AI56,$D$3,$D$2,$E$3,$E$2,$F$3,$F$2,$D$6,$D$5,$E$6,$E$5,$I$5,$D$2,$I$6,$D$2,$I$4,$D$2))</f>
        <v/>
      </c>
      <c r="E56" s="113" t="str">
        <f aca="false">IF(ISTEXT($B56),"",_xlfn.SWITCH(Liga_Cabron!AJ56,$D$3,$D$2,$E$3,$E$2,$F$3,$F$2,$D$6,$D$5,$E$6,$E$5,$I$5,$D$2,$I$6,$D$2,$I$4,$D$2))</f>
        <v/>
      </c>
      <c r="F56" s="105"/>
      <c r="G56" s="102"/>
      <c r="H56" s="102"/>
      <c r="I56" s="113" t="str">
        <f aca="false">IF(ISNUMBER($B56),I55+Liga_Cabron!AH56,"")</f>
        <v/>
      </c>
      <c r="J56" s="113" t="str">
        <f aca="false">IF(ISNUMBER($B56),J55+Liga_Cabron!AI56,"")</f>
        <v/>
      </c>
      <c r="K56" s="113" t="str">
        <f aca="false">IF(ISNUMBER($B56),K55+Liga_Cabron!AJ56,"")</f>
        <v/>
      </c>
      <c r="L56" s="118"/>
      <c r="M56" s="118"/>
      <c r="N56" s="114" t="str">
        <f aca="false">IF(ISNUMBER($B56),I56/SUM($I56:$L56),"")</f>
        <v/>
      </c>
      <c r="O56" s="114" t="str">
        <f aca="false">IF(ISNUMBER($B56),J56/SUM($I56:$L56),"")</f>
        <v/>
      </c>
      <c r="P56" s="114" t="str">
        <f aca="false">IF(ISNUMBER($B56),K56/SUM($I56:$L56),"")</f>
        <v/>
      </c>
      <c r="Q56" s="46"/>
      <c r="R56" s="102"/>
      <c r="S56" s="113" t="str">
        <f aca="false">IF(ISNUMBER(Liga_Cabron!C56),Liga_Cabron!C56,"")</f>
        <v/>
      </c>
      <c r="T56" s="113" t="str">
        <f aca="false">IF(ISNUMBER(Liga_Cabron!D56),Liga_Cabron!D56,"")</f>
        <v/>
      </c>
      <c r="U56" s="113" t="str">
        <f aca="false">IF(ISNUMBER(Liga_Cabron!E56),Liga_Cabron!E56,"")</f>
        <v/>
      </c>
      <c r="V56" s="108"/>
      <c r="W56" s="46"/>
      <c r="X56" s="102"/>
      <c r="Y56" s="113" t="str">
        <f aca="false">IF(ISNUMBER($B56),S56+Y55,"")</f>
        <v/>
      </c>
      <c r="Z56" s="113" t="str">
        <f aca="false">IF(ISNUMBER($B56),T56+Z55,"")</f>
        <v/>
      </c>
      <c r="AA56" s="113" t="str">
        <f aca="false">IF(ISNUMBER($B56),U56+AA55,"")</f>
        <v/>
      </c>
      <c r="AB56" s="118"/>
      <c r="AC56" s="123"/>
      <c r="AD56" s="113" t="str">
        <f aca="false">IF(ISNUMBER($B56),Y56/COUNTA(Y$10:Y56),"")</f>
        <v/>
      </c>
      <c r="AE56" s="113" t="str">
        <f aca="false">IF(ISNUMBER($B56),Z56/COUNTA(Z$10:Z56),"")</f>
        <v/>
      </c>
      <c r="AF56" s="113" t="str">
        <f aca="false">IF(ISNUMBER($B56),AA56/COUNTA(AA$10:AA56),"")</f>
        <v/>
      </c>
      <c r="AG56" s="118"/>
      <c r="AH56" s="123"/>
      <c r="AI56" s="113" t="str">
        <f aca="false">IF(ISNUMBER($B56),SQRT(VAR(S$10:S56)),"")</f>
        <v/>
      </c>
      <c r="AJ56" s="113" t="str">
        <f aca="false">IF(ISNUMBER($B56),SQRT(VAR(T$10:T56)),"")</f>
        <v/>
      </c>
      <c r="AK56" s="113" t="str">
        <f aca="false">IF(ISNUMBER($B56),SQRT(VAR(U$10:U56)),"")</f>
        <v/>
      </c>
      <c r="AL56" s="118"/>
      <c r="AM56" s="118"/>
      <c r="AN56" s="117" t="str">
        <f aca="false">IF(ISBLANK(Liga_Cabron!$F56),"",IF(Liga_Cabron!$F57&lt;&gt;Liga_Cabron!$F56,Liga_Cabron!$F56,""))</f>
        <v/>
      </c>
      <c r="AO56" s="113" t="str">
        <f aca="false">IF(ISTEXT($AN56),"",Y56-SUM(AO$10:AO55))</f>
        <v/>
      </c>
      <c r="AP56" s="113" t="str">
        <f aca="false">IF(ISTEXT($AN56),"",Z56-SUM(AP$10:AP55))</f>
        <v/>
      </c>
      <c r="AQ56" s="113" t="str">
        <f aca="false">IF(ISTEXT($AN56),"",AA56-SUM(AQ$10:AQ55))</f>
        <v/>
      </c>
      <c r="AR56" s="118"/>
      <c r="AS56" s="118"/>
      <c r="AT56" s="117" t="str">
        <f aca="false">IF(ISBLANK(Liga_Cabron!$F56),"",IF(Liga_Cabron!$F57&lt;&gt;Liga_Cabron!$F56,Liga_Cabron!$F56,""))</f>
        <v/>
      </c>
      <c r="AU56" s="113" t="str">
        <f aca="false">IF(ISTEXT($AT56),"",(Y56 - SUM(AO$10:AO55))/COUNTIF(Liga_Cabron!$F$10:$F$304,"="&amp;$AT56))</f>
        <v/>
      </c>
      <c r="AV56" s="113" t="str">
        <f aca="false">IF(ISTEXT($AT56),"",(Z56 - SUM(AP$10:AP55))/COUNTIF(Liga_Cabron!$F$10:$F$304,"="&amp;$AT56))</f>
        <v/>
      </c>
      <c r="AW56" s="113" t="str">
        <f aca="false">IF(ISTEXT($AT56),"",(AA56 - SUM(AQ$10:AQ55))/COUNTIF(Liga_Cabron!$F$10:$F$304,"="&amp;$AT56))</f>
        <v/>
      </c>
      <c r="AX56" s="105" t="str">
        <f aca="false">IF(ISTEXT($AT56),"",COUNT($AU$10:$AU56))</f>
        <v/>
      </c>
      <c r="AY56" s="118"/>
      <c r="AZ56" s="117" t="str">
        <f aca="false">IF(ISBLANK(Liga_Cabron!$F56),"",IF(Liga_Cabron!$F57&lt;&gt;Liga_Cabron!$F56,Liga_Cabron!$F56,""))</f>
        <v/>
      </c>
      <c r="BA56" s="113" t="str">
        <f aca="false">IF(ISTEXT($AT56),"",(I56 - SUM(BH$10:BH55))/COUNTIF(Liga_Cabron!$F$10:$F$304,"="&amp;$AZ56))</f>
        <v/>
      </c>
      <c r="BB56" s="113" t="str">
        <f aca="false">IF(ISTEXT($AT56),"",(J56 - SUM(BI$10:BI55))/COUNTIF(Liga_Cabron!$F$10:$F$304,"="&amp;$AZ56))</f>
        <v/>
      </c>
      <c r="BC56" s="113" t="str">
        <f aca="false">IF(ISTEXT($AT56),"",(K56 - SUM(BJ$10:BJ55))/COUNTIF(Liga_Cabron!$F$10:$F$304,"="&amp;$AZ56))</f>
        <v/>
      </c>
      <c r="BD56" s="105" t="str">
        <f aca="false">IF(ISTEXT($AT56),"",COUNT($AU$10:$AU56))</f>
        <v/>
      </c>
      <c r="BE56" s="103"/>
      <c r="BF56" s="118"/>
      <c r="BG56" s="117" t="str">
        <f aca="false">IF(ISBLANK(Liga_Cabron!$F56),"",IF(Liga_Cabron!$F57&lt;&gt;Liga_Cabron!$F56,Liga_Cabron!$F56,""))</f>
        <v/>
      </c>
      <c r="BH56" s="113" t="str">
        <f aca="false">IF(ISTEXT($BG56),"",I56-SUM(BH$10:BH55))</f>
        <v/>
      </c>
      <c r="BI56" s="113" t="str">
        <f aca="false">IF(ISTEXT($BG56),"",J56-SUM(BI$10:BI55))</f>
        <v/>
      </c>
      <c r="BJ56" s="113" t="str">
        <f aca="false">IF(ISTEXT($BG56),"",K56-SUM(BJ$10:BJ55))</f>
        <v/>
      </c>
      <c r="BK56" s="118"/>
      <c r="BL56" s="118"/>
      <c r="BM56" s="124"/>
      <c r="BN56" s="113"/>
      <c r="BO56" s="113"/>
      <c r="BP56" s="113"/>
      <c r="BQ56" s="124"/>
      <c r="BR56" s="118"/>
      <c r="BS56" s="118"/>
      <c r="BT56" s="124"/>
      <c r="BU56" s="113"/>
      <c r="BV56" s="113"/>
      <c r="BW56" s="113"/>
      <c r="BX56" s="124"/>
      <c r="BY56" s="118"/>
    </row>
    <row r="57" customFormat="false" ht="13.8" hidden="false" customHeight="false" outlineLevel="0" collapsed="false">
      <c r="A57" s="46"/>
      <c r="B57" s="122" t="str">
        <f aca="false">IF(ISBLANK(Liga_Cabron!$B57),"",Liga_Cabron!$B57)</f>
        <v/>
      </c>
      <c r="C57" s="113" t="str">
        <f aca="false">IF(ISTEXT($B57),"",_xlfn.SWITCH(Liga_Cabron!AH57,$D$3,$D$2,$E$3,$E$2,$F$3,$F$2,$D$6,$D$5,$E$6,$E$5,$I$5,$D$2,$I$6,$D$2,$I$4,$D$2))</f>
        <v/>
      </c>
      <c r="D57" s="113" t="str">
        <f aca="false">IF(ISTEXT($B57),"",_xlfn.SWITCH(Liga_Cabron!AI57,$D$3,$D$2,$E$3,$E$2,$F$3,$F$2,$D$6,$D$5,$E$6,$E$5,$I$5,$D$2,$I$6,$D$2,$I$4,$D$2))</f>
        <v/>
      </c>
      <c r="E57" s="113" t="str">
        <f aca="false">IF(ISTEXT($B57),"",_xlfn.SWITCH(Liga_Cabron!AJ57,$D$3,$D$2,$E$3,$E$2,$F$3,$F$2,$D$6,$D$5,$E$6,$E$5,$I$5,$D$2,$I$6,$D$2,$I$4,$D$2))</f>
        <v/>
      </c>
      <c r="F57" s="105"/>
      <c r="G57" s="102"/>
      <c r="H57" s="102"/>
      <c r="I57" s="113" t="str">
        <f aca="false">IF(ISNUMBER($B57),I56+Liga_Cabron!AH57,"")</f>
        <v/>
      </c>
      <c r="J57" s="113" t="str">
        <f aca="false">IF(ISNUMBER($B57),J56+Liga_Cabron!AI57,"")</f>
        <v/>
      </c>
      <c r="K57" s="113" t="str">
        <f aca="false">IF(ISNUMBER($B57),K56+Liga_Cabron!AJ57,"")</f>
        <v/>
      </c>
      <c r="L57" s="118"/>
      <c r="M57" s="118"/>
      <c r="N57" s="114" t="str">
        <f aca="false">IF(ISNUMBER($B57),I57/SUM($I57:$L57),"")</f>
        <v/>
      </c>
      <c r="O57" s="114" t="str">
        <f aca="false">IF(ISNUMBER($B57),J57/SUM($I57:$L57),"")</f>
        <v/>
      </c>
      <c r="P57" s="114" t="str">
        <f aca="false">IF(ISNUMBER($B57),K57/SUM($I57:$L57),"")</f>
        <v/>
      </c>
      <c r="Q57" s="46"/>
      <c r="R57" s="102"/>
      <c r="S57" s="113" t="str">
        <f aca="false">IF(ISNUMBER(Liga_Cabron!C57),Liga_Cabron!C57,"")</f>
        <v/>
      </c>
      <c r="T57" s="113" t="str">
        <f aca="false">IF(ISNUMBER(Liga_Cabron!D57),Liga_Cabron!D57,"")</f>
        <v/>
      </c>
      <c r="U57" s="113" t="str">
        <f aca="false">IF(ISNUMBER(Liga_Cabron!E57),Liga_Cabron!E57,"")</f>
        <v/>
      </c>
      <c r="V57" s="108"/>
      <c r="W57" s="46"/>
      <c r="X57" s="102"/>
      <c r="Y57" s="113" t="str">
        <f aca="false">IF(ISNUMBER($B57),S57+Y56,"")</f>
        <v/>
      </c>
      <c r="Z57" s="113" t="str">
        <f aca="false">IF(ISNUMBER($B57),T57+Z56,"")</f>
        <v/>
      </c>
      <c r="AA57" s="113" t="str">
        <f aca="false">IF(ISNUMBER($B57),U57+AA56,"")</f>
        <v/>
      </c>
      <c r="AB57" s="118"/>
      <c r="AC57" s="123"/>
      <c r="AD57" s="113" t="str">
        <f aca="false">IF(ISNUMBER($B57),Y57/COUNTA(Y$10:Y57),"")</f>
        <v/>
      </c>
      <c r="AE57" s="113" t="str">
        <f aca="false">IF(ISNUMBER($B57),Z57/COUNTA(Z$10:Z57),"")</f>
        <v/>
      </c>
      <c r="AF57" s="113" t="str">
        <f aca="false">IF(ISNUMBER($B57),AA57/COUNTA(AA$10:AA57),"")</f>
        <v/>
      </c>
      <c r="AG57" s="118"/>
      <c r="AH57" s="123"/>
      <c r="AI57" s="113" t="str">
        <f aca="false">IF(ISNUMBER($B57),SQRT(VAR(S$10:S57)),"")</f>
        <v/>
      </c>
      <c r="AJ57" s="113" t="str">
        <f aca="false">IF(ISNUMBER($B57),SQRT(VAR(T$10:T57)),"")</f>
        <v/>
      </c>
      <c r="AK57" s="113" t="str">
        <f aca="false">IF(ISNUMBER($B57),SQRT(VAR(U$10:U57)),"")</f>
        <v/>
      </c>
      <c r="AL57" s="118"/>
      <c r="AM57" s="118"/>
      <c r="AN57" s="117" t="str">
        <f aca="false">IF(ISBLANK(Liga_Cabron!$F57),"",IF(Liga_Cabron!$F58&lt;&gt;Liga_Cabron!$F57,Liga_Cabron!$F57,""))</f>
        <v/>
      </c>
      <c r="AO57" s="113" t="str">
        <f aca="false">IF(ISTEXT($AN57),"",Y57-SUM(AO$10:AO56))</f>
        <v/>
      </c>
      <c r="AP57" s="113" t="str">
        <f aca="false">IF(ISTEXT($AN57),"",Z57-SUM(AP$10:AP56))</f>
        <v/>
      </c>
      <c r="AQ57" s="113" t="str">
        <f aca="false">IF(ISTEXT($AN57),"",AA57-SUM(AQ$10:AQ56))</f>
        <v/>
      </c>
      <c r="AR57" s="118"/>
      <c r="AS57" s="118"/>
      <c r="AT57" s="117" t="str">
        <f aca="false">IF(ISBLANK(Liga_Cabron!$F57),"",IF(Liga_Cabron!$F58&lt;&gt;Liga_Cabron!$F57,Liga_Cabron!$F57,""))</f>
        <v/>
      </c>
      <c r="AU57" s="113" t="str">
        <f aca="false">IF(ISTEXT($AT57),"",(Y57 - SUM(AO$10:AO56))/COUNTIF(Liga_Cabron!$F$10:$F$304,"="&amp;$AT57))</f>
        <v/>
      </c>
      <c r="AV57" s="113" t="str">
        <f aca="false">IF(ISTEXT($AT57),"",(Z57 - SUM(AP$10:AP56))/COUNTIF(Liga_Cabron!$F$10:$F$304,"="&amp;$AT57))</f>
        <v/>
      </c>
      <c r="AW57" s="113" t="str">
        <f aca="false">IF(ISTEXT($AT57),"",(AA57 - SUM(AQ$10:AQ56))/COUNTIF(Liga_Cabron!$F$10:$F$304,"="&amp;$AT57))</f>
        <v/>
      </c>
      <c r="AX57" s="105" t="str">
        <f aca="false">IF(ISTEXT($AT57),"",COUNT($AU$10:$AU57))</f>
        <v/>
      </c>
      <c r="AY57" s="118"/>
      <c r="AZ57" s="117" t="str">
        <f aca="false">IF(ISBLANK(Liga_Cabron!$F57),"",IF(Liga_Cabron!$F58&lt;&gt;Liga_Cabron!$F57,Liga_Cabron!$F57,""))</f>
        <v/>
      </c>
      <c r="BA57" s="113" t="str">
        <f aca="false">IF(ISTEXT($AT57),"",(I57 - SUM(BH$10:BH56))/COUNTIF(Liga_Cabron!$F$10:$F$304,"="&amp;$AZ57))</f>
        <v/>
      </c>
      <c r="BB57" s="113" t="str">
        <f aca="false">IF(ISTEXT($AT57),"",(J57 - SUM(BI$10:BI56))/COUNTIF(Liga_Cabron!$F$10:$F$304,"="&amp;$AZ57))</f>
        <v/>
      </c>
      <c r="BC57" s="113" t="str">
        <f aca="false">IF(ISTEXT($AT57),"",(K57 - SUM(BJ$10:BJ56))/COUNTIF(Liga_Cabron!$F$10:$F$304,"="&amp;$AZ57))</f>
        <v/>
      </c>
      <c r="BD57" s="105" t="str">
        <f aca="false">IF(ISTEXT($AT57),"",COUNT($AU$10:$AU57))</f>
        <v/>
      </c>
      <c r="BE57" s="103"/>
      <c r="BF57" s="118"/>
      <c r="BG57" s="117" t="str">
        <f aca="false">IF(ISBLANK(Liga_Cabron!$F57),"",IF(Liga_Cabron!$F58&lt;&gt;Liga_Cabron!$F57,Liga_Cabron!$F57,""))</f>
        <v/>
      </c>
      <c r="BH57" s="113" t="str">
        <f aca="false">IF(ISTEXT($BG57),"",I57-SUM(BH$10:BH56))</f>
        <v/>
      </c>
      <c r="BI57" s="113" t="str">
        <f aca="false">IF(ISTEXT($BG57),"",J57-SUM(BI$10:BI56))</f>
        <v/>
      </c>
      <c r="BJ57" s="113" t="str">
        <f aca="false">IF(ISTEXT($BG57),"",K57-SUM(BJ$10:BJ56))</f>
        <v/>
      </c>
      <c r="BK57" s="118"/>
      <c r="BL57" s="118"/>
      <c r="BM57" s="124"/>
      <c r="BN57" s="113"/>
      <c r="BO57" s="113"/>
      <c r="BP57" s="113"/>
      <c r="BQ57" s="124"/>
      <c r="BR57" s="118"/>
      <c r="BS57" s="118"/>
      <c r="BT57" s="124"/>
      <c r="BU57" s="113"/>
      <c r="BV57" s="113"/>
      <c r="BW57" s="113"/>
      <c r="BX57" s="124"/>
      <c r="BY57" s="118"/>
    </row>
    <row r="58" customFormat="false" ht="13.8" hidden="false" customHeight="false" outlineLevel="0" collapsed="false">
      <c r="A58" s="46"/>
      <c r="B58" s="122" t="str">
        <f aca="false">IF(ISBLANK(Liga_Cabron!$B58),"",Liga_Cabron!$B58)</f>
        <v/>
      </c>
      <c r="C58" s="113" t="str">
        <f aca="false">IF(ISTEXT($B58),"",_xlfn.SWITCH(Liga_Cabron!AH58,$D$3,$D$2,$E$3,$E$2,$F$3,$F$2,$D$6,$D$5,$E$6,$E$5,$I$5,$D$2,$I$6,$D$2,$I$4,$D$2))</f>
        <v/>
      </c>
      <c r="D58" s="113" t="str">
        <f aca="false">IF(ISTEXT($B58),"",_xlfn.SWITCH(Liga_Cabron!AI58,$D$3,$D$2,$E$3,$E$2,$F$3,$F$2,$D$6,$D$5,$E$6,$E$5,$I$5,$D$2,$I$6,$D$2,$I$4,$D$2))</f>
        <v/>
      </c>
      <c r="E58" s="113" t="str">
        <f aca="false">IF(ISTEXT($B58),"",_xlfn.SWITCH(Liga_Cabron!AJ58,$D$3,$D$2,$E$3,$E$2,$F$3,$F$2,$D$6,$D$5,$E$6,$E$5,$I$5,$D$2,$I$6,$D$2,$I$4,$D$2))</f>
        <v/>
      </c>
      <c r="F58" s="105"/>
      <c r="G58" s="102"/>
      <c r="H58" s="102"/>
      <c r="I58" s="113" t="str">
        <f aca="false">IF(ISNUMBER($B58),I57+Liga_Cabron!AH58,"")</f>
        <v/>
      </c>
      <c r="J58" s="113" t="str">
        <f aca="false">IF(ISNUMBER($B58),J57+Liga_Cabron!AI58,"")</f>
        <v/>
      </c>
      <c r="K58" s="113" t="str">
        <f aca="false">IF(ISNUMBER($B58),K57+Liga_Cabron!AJ58,"")</f>
        <v/>
      </c>
      <c r="L58" s="118"/>
      <c r="M58" s="118"/>
      <c r="N58" s="114" t="str">
        <f aca="false">IF(ISNUMBER($B58),I58/SUM($I58:$L58),"")</f>
        <v/>
      </c>
      <c r="O58" s="114" t="str">
        <f aca="false">IF(ISNUMBER($B58),J58/SUM($I58:$L58),"")</f>
        <v/>
      </c>
      <c r="P58" s="114" t="str">
        <f aca="false">IF(ISNUMBER($B58),K58/SUM($I58:$L58),"")</f>
        <v/>
      </c>
      <c r="Q58" s="46"/>
      <c r="R58" s="102"/>
      <c r="S58" s="113" t="str">
        <f aca="false">IF(ISNUMBER(Liga_Cabron!C58),Liga_Cabron!C58,"")</f>
        <v/>
      </c>
      <c r="T58" s="113" t="str">
        <f aca="false">IF(ISNUMBER(Liga_Cabron!D58),Liga_Cabron!D58,"")</f>
        <v/>
      </c>
      <c r="U58" s="113" t="str">
        <f aca="false">IF(ISNUMBER(Liga_Cabron!E58),Liga_Cabron!E58,"")</f>
        <v/>
      </c>
      <c r="V58" s="108"/>
      <c r="W58" s="46"/>
      <c r="X58" s="102"/>
      <c r="Y58" s="113" t="str">
        <f aca="false">IF(ISNUMBER($B58),S58+Y57,"")</f>
        <v/>
      </c>
      <c r="Z58" s="113" t="str">
        <f aca="false">IF(ISNUMBER($B58),T58+Z57,"")</f>
        <v/>
      </c>
      <c r="AA58" s="113" t="str">
        <f aca="false">IF(ISNUMBER($B58),U58+AA57,"")</f>
        <v/>
      </c>
      <c r="AB58" s="118"/>
      <c r="AC58" s="123"/>
      <c r="AD58" s="113" t="str">
        <f aca="false">IF(ISNUMBER($B58),Y58/COUNTA(Y$10:Y58),"")</f>
        <v/>
      </c>
      <c r="AE58" s="113" t="str">
        <f aca="false">IF(ISNUMBER($B58),Z58/COUNTA(Z$10:Z58),"")</f>
        <v/>
      </c>
      <c r="AF58" s="113" t="str">
        <f aca="false">IF(ISNUMBER($B58),AA58/COUNTA(AA$10:AA58),"")</f>
        <v/>
      </c>
      <c r="AG58" s="118"/>
      <c r="AH58" s="123"/>
      <c r="AI58" s="113" t="str">
        <f aca="false">IF(ISNUMBER($B58),SQRT(VAR(S$10:S58)),"")</f>
        <v/>
      </c>
      <c r="AJ58" s="113" t="str">
        <f aca="false">IF(ISNUMBER($B58),SQRT(VAR(T$10:T58)),"")</f>
        <v/>
      </c>
      <c r="AK58" s="113" t="str">
        <f aca="false">IF(ISNUMBER($B58),SQRT(VAR(U$10:U58)),"")</f>
        <v/>
      </c>
      <c r="AL58" s="118"/>
      <c r="AM58" s="118"/>
      <c r="AN58" s="117" t="str">
        <f aca="false">IF(ISBLANK(Liga_Cabron!$F58),"",IF(Liga_Cabron!$F59&lt;&gt;Liga_Cabron!$F58,Liga_Cabron!$F58,""))</f>
        <v/>
      </c>
      <c r="AO58" s="113" t="str">
        <f aca="false">IF(ISTEXT($AN58),"",Y58-SUM(AO$10:AO57))</f>
        <v/>
      </c>
      <c r="AP58" s="113" t="str">
        <f aca="false">IF(ISTEXT($AN58),"",Z58-SUM(AP$10:AP57))</f>
        <v/>
      </c>
      <c r="AQ58" s="113" t="str">
        <f aca="false">IF(ISTEXT($AN58),"",AA58-SUM(AQ$10:AQ57))</f>
        <v/>
      </c>
      <c r="AR58" s="118"/>
      <c r="AS58" s="118"/>
      <c r="AT58" s="117" t="str">
        <f aca="false">IF(ISBLANK(Liga_Cabron!$F58),"",IF(Liga_Cabron!$F59&lt;&gt;Liga_Cabron!$F58,Liga_Cabron!$F58,""))</f>
        <v/>
      </c>
      <c r="AU58" s="113" t="str">
        <f aca="false">IF(ISTEXT($AT58),"",(Y58 - SUM(AO$10:AO57))/COUNTIF(Liga_Cabron!$F$10:$F$304,"="&amp;$AT58))</f>
        <v/>
      </c>
      <c r="AV58" s="113" t="str">
        <f aca="false">IF(ISTEXT($AT58),"",(Z58 - SUM(AP$10:AP57))/COUNTIF(Liga_Cabron!$F$10:$F$304,"="&amp;$AT58))</f>
        <v/>
      </c>
      <c r="AW58" s="113" t="str">
        <f aca="false">IF(ISTEXT($AT58),"",(AA58 - SUM(AQ$10:AQ57))/COUNTIF(Liga_Cabron!$F$10:$F$304,"="&amp;$AT58))</f>
        <v/>
      </c>
      <c r="AX58" s="105" t="str">
        <f aca="false">IF(ISTEXT($AT58),"",COUNT($AU$10:$AU58))</f>
        <v/>
      </c>
      <c r="AY58" s="118"/>
      <c r="AZ58" s="117" t="str">
        <f aca="false">IF(ISBLANK(Liga_Cabron!$F58),"",IF(Liga_Cabron!$F59&lt;&gt;Liga_Cabron!$F58,Liga_Cabron!$F58,""))</f>
        <v/>
      </c>
      <c r="BA58" s="113" t="str">
        <f aca="false">IF(ISTEXT($AT58),"",(I58 - SUM(BH$10:BH57))/COUNTIF(Liga_Cabron!$F$10:$F$304,"="&amp;$AZ58))</f>
        <v/>
      </c>
      <c r="BB58" s="113" t="str">
        <f aca="false">IF(ISTEXT($AT58),"",(J58 - SUM(BI$10:BI57))/COUNTIF(Liga_Cabron!$F$10:$F$304,"="&amp;$AZ58))</f>
        <v/>
      </c>
      <c r="BC58" s="113" t="str">
        <f aca="false">IF(ISTEXT($AT58),"",(K58 - SUM(BJ$10:BJ57))/COUNTIF(Liga_Cabron!$F$10:$F$304,"="&amp;$AZ58))</f>
        <v/>
      </c>
      <c r="BD58" s="105" t="str">
        <f aca="false">IF(ISTEXT($AT58),"",COUNT($AU$10:$AU58))</f>
        <v/>
      </c>
      <c r="BE58" s="103"/>
      <c r="BF58" s="118"/>
      <c r="BG58" s="117" t="str">
        <f aca="false">IF(ISBLANK(Liga_Cabron!$F58),"",IF(Liga_Cabron!$F59&lt;&gt;Liga_Cabron!$F58,Liga_Cabron!$F58,""))</f>
        <v/>
      </c>
      <c r="BH58" s="113" t="str">
        <f aca="false">IF(ISTEXT($BG58),"",I58-SUM(BH$10:BH57))</f>
        <v/>
      </c>
      <c r="BI58" s="113" t="str">
        <f aca="false">IF(ISTEXT($BG58),"",J58-SUM(BI$10:BI57))</f>
        <v/>
      </c>
      <c r="BJ58" s="113" t="str">
        <f aca="false">IF(ISTEXT($BG58),"",K58-SUM(BJ$10:BJ57))</f>
        <v/>
      </c>
      <c r="BK58" s="118"/>
      <c r="BL58" s="118"/>
      <c r="BM58" s="124"/>
      <c r="BN58" s="113"/>
      <c r="BO58" s="113"/>
      <c r="BP58" s="113"/>
      <c r="BQ58" s="124"/>
      <c r="BR58" s="118"/>
      <c r="BS58" s="118"/>
      <c r="BT58" s="124"/>
      <c r="BU58" s="113"/>
      <c r="BV58" s="113"/>
      <c r="BW58" s="113"/>
      <c r="BX58" s="124"/>
      <c r="BY58" s="118"/>
    </row>
    <row r="59" customFormat="false" ht="13.8" hidden="false" customHeight="false" outlineLevel="0" collapsed="false">
      <c r="A59" s="46"/>
      <c r="B59" s="122" t="str">
        <f aca="false">IF(ISBLANK(Liga_Cabron!$B59),"",Liga_Cabron!$B59)</f>
        <v/>
      </c>
      <c r="C59" s="113" t="str">
        <f aca="false">IF(ISTEXT($B59),"",_xlfn.SWITCH(Liga_Cabron!AH59,$D$3,$D$2,$E$3,$E$2,$F$3,$F$2,$D$6,$D$5,$E$6,$E$5,$I$5,$D$2,$I$6,$D$2,$I$4,$D$2))</f>
        <v/>
      </c>
      <c r="D59" s="113" t="str">
        <f aca="false">IF(ISTEXT($B59),"",_xlfn.SWITCH(Liga_Cabron!AI59,$D$3,$D$2,$E$3,$E$2,$F$3,$F$2,$D$6,$D$5,$E$6,$E$5,$I$5,$D$2,$I$6,$D$2,$I$4,$D$2))</f>
        <v/>
      </c>
      <c r="E59" s="113" t="str">
        <f aca="false">IF(ISTEXT($B59),"",_xlfn.SWITCH(Liga_Cabron!AJ59,$D$3,$D$2,$E$3,$E$2,$F$3,$F$2,$D$6,$D$5,$E$6,$E$5,$I$5,$D$2,$I$6,$D$2,$I$4,$D$2))</f>
        <v/>
      </c>
      <c r="F59" s="105"/>
      <c r="G59" s="102"/>
      <c r="H59" s="102"/>
      <c r="I59" s="113" t="str">
        <f aca="false">IF(ISNUMBER($B59),I58+Liga_Cabron!AH59,"")</f>
        <v/>
      </c>
      <c r="J59" s="113" t="str">
        <f aca="false">IF(ISNUMBER($B59),J58+Liga_Cabron!AI59,"")</f>
        <v/>
      </c>
      <c r="K59" s="113" t="str">
        <f aca="false">IF(ISNUMBER($B59),K58+Liga_Cabron!AJ59,"")</f>
        <v/>
      </c>
      <c r="L59" s="118"/>
      <c r="M59" s="118"/>
      <c r="N59" s="114" t="str">
        <f aca="false">IF(ISNUMBER($B59),I59/SUM($I59:$L59),"")</f>
        <v/>
      </c>
      <c r="O59" s="114" t="str">
        <f aca="false">IF(ISNUMBER($B59),J59/SUM($I59:$L59),"")</f>
        <v/>
      </c>
      <c r="P59" s="114" t="str">
        <f aca="false">IF(ISNUMBER($B59),K59/SUM($I59:$L59),"")</f>
        <v/>
      </c>
      <c r="Q59" s="46"/>
      <c r="R59" s="102"/>
      <c r="S59" s="113" t="str">
        <f aca="false">IF(ISNUMBER(Liga_Cabron!C59),Liga_Cabron!C59,"")</f>
        <v/>
      </c>
      <c r="T59" s="113" t="str">
        <f aca="false">IF(ISNUMBER(Liga_Cabron!D59),Liga_Cabron!D59,"")</f>
        <v/>
      </c>
      <c r="U59" s="113" t="str">
        <f aca="false">IF(ISNUMBER(Liga_Cabron!E59),Liga_Cabron!E59,"")</f>
        <v/>
      </c>
      <c r="V59" s="108"/>
      <c r="W59" s="46"/>
      <c r="X59" s="102"/>
      <c r="Y59" s="113" t="str">
        <f aca="false">IF(ISNUMBER($B59),S59+Y58,"")</f>
        <v/>
      </c>
      <c r="Z59" s="113" t="str">
        <f aca="false">IF(ISNUMBER($B59),T59+Z58,"")</f>
        <v/>
      </c>
      <c r="AA59" s="113" t="str">
        <f aca="false">IF(ISNUMBER($B59),U59+AA58,"")</f>
        <v/>
      </c>
      <c r="AB59" s="118"/>
      <c r="AC59" s="123"/>
      <c r="AD59" s="113" t="str">
        <f aca="false">IF(ISNUMBER($B59),Y59/COUNTA(Y$10:Y59),"")</f>
        <v/>
      </c>
      <c r="AE59" s="113" t="str">
        <f aca="false">IF(ISNUMBER($B59),Z59/COUNTA(Z$10:Z59),"")</f>
        <v/>
      </c>
      <c r="AF59" s="113" t="str">
        <f aca="false">IF(ISNUMBER($B59),AA59/COUNTA(AA$10:AA59),"")</f>
        <v/>
      </c>
      <c r="AG59" s="118"/>
      <c r="AH59" s="123"/>
      <c r="AI59" s="113" t="str">
        <f aca="false">IF(ISNUMBER($B59),SQRT(VAR(S$10:S59)),"")</f>
        <v/>
      </c>
      <c r="AJ59" s="113" t="str">
        <f aca="false">IF(ISNUMBER($B59),SQRT(VAR(T$10:T59)),"")</f>
        <v/>
      </c>
      <c r="AK59" s="113" t="str">
        <f aca="false">IF(ISNUMBER($B59),SQRT(VAR(U$10:U59)),"")</f>
        <v/>
      </c>
      <c r="AL59" s="118"/>
      <c r="AM59" s="118"/>
      <c r="AN59" s="117" t="str">
        <f aca="false">IF(ISBLANK(Liga_Cabron!$F59),"",IF(Liga_Cabron!$F60&lt;&gt;Liga_Cabron!$F59,Liga_Cabron!$F59,""))</f>
        <v/>
      </c>
      <c r="AO59" s="113" t="str">
        <f aca="false">IF(ISTEXT($AN59),"",Y59-SUM(AO$10:AO58))</f>
        <v/>
      </c>
      <c r="AP59" s="113" t="str">
        <f aca="false">IF(ISTEXT($AN59),"",Z59-SUM(AP$10:AP58))</f>
        <v/>
      </c>
      <c r="AQ59" s="113" t="str">
        <f aca="false">IF(ISTEXT($AN59),"",AA59-SUM(AQ$10:AQ58))</f>
        <v/>
      </c>
      <c r="AR59" s="118"/>
      <c r="AS59" s="118"/>
      <c r="AT59" s="117" t="str">
        <f aca="false">IF(ISBLANK(Liga_Cabron!$F59),"",IF(Liga_Cabron!$F60&lt;&gt;Liga_Cabron!$F59,Liga_Cabron!$F59,""))</f>
        <v/>
      </c>
      <c r="AU59" s="113" t="str">
        <f aca="false">IF(ISTEXT($AT59),"",(Y59 - SUM(AO$10:AO58))/COUNTIF(Liga_Cabron!$F$10:$F$304,"="&amp;$AT59))</f>
        <v/>
      </c>
      <c r="AV59" s="113" t="str">
        <f aca="false">IF(ISTEXT($AT59),"",(Z59 - SUM(AP$10:AP58))/COUNTIF(Liga_Cabron!$F$10:$F$304,"="&amp;$AT59))</f>
        <v/>
      </c>
      <c r="AW59" s="113" t="str">
        <f aca="false">IF(ISTEXT($AT59),"",(AA59 - SUM(AQ$10:AQ58))/COUNTIF(Liga_Cabron!$F$10:$F$304,"="&amp;$AT59))</f>
        <v/>
      </c>
      <c r="AX59" s="105" t="str">
        <f aca="false">IF(ISTEXT($AT59),"",COUNT($AU$10:$AU59))</f>
        <v/>
      </c>
      <c r="AY59" s="118"/>
      <c r="AZ59" s="117" t="str">
        <f aca="false">IF(ISBLANK(Liga_Cabron!$F59),"",IF(Liga_Cabron!$F60&lt;&gt;Liga_Cabron!$F59,Liga_Cabron!$F59,""))</f>
        <v/>
      </c>
      <c r="BA59" s="113" t="str">
        <f aca="false">IF(ISTEXT($AT59),"",(I59 - SUM(BH$10:BH58))/COUNTIF(Liga_Cabron!$F$10:$F$304,"="&amp;$AZ59))</f>
        <v/>
      </c>
      <c r="BB59" s="113" t="str">
        <f aca="false">IF(ISTEXT($AT59),"",(J59 - SUM(BI$10:BI58))/COUNTIF(Liga_Cabron!$F$10:$F$304,"="&amp;$AZ59))</f>
        <v/>
      </c>
      <c r="BC59" s="113" t="str">
        <f aca="false">IF(ISTEXT($AT59),"",(K59 - SUM(BJ$10:BJ58))/COUNTIF(Liga_Cabron!$F$10:$F$304,"="&amp;$AZ59))</f>
        <v/>
      </c>
      <c r="BD59" s="105" t="str">
        <f aca="false">IF(ISTEXT($AT59),"",COUNT($AU$10:$AU59))</f>
        <v/>
      </c>
      <c r="BE59" s="103"/>
      <c r="BF59" s="118"/>
      <c r="BG59" s="117" t="str">
        <f aca="false">IF(ISBLANK(Liga_Cabron!$F59),"",IF(Liga_Cabron!$F60&lt;&gt;Liga_Cabron!$F59,Liga_Cabron!$F59,""))</f>
        <v/>
      </c>
      <c r="BH59" s="113" t="str">
        <f aca="false">IF(ISTEXT($BG59),"",I59-SUM(BH$10:BH58))</f>
        <v/>
      </c>
      <c r="BI59" s="113" t="str">
        <f aca="false">IF(ISTEXT($BG59),"",J59-SUM(BI$10:BI58))</f>
        <v/>
      </c>
      <c r="BJ59" s="113" t="str">
        <f aca="false">IF(ISTEXT($BG59),"",K59-SUM(BJ$10:BJ58))</f>
        <v/>
      </c>
      <c r="BK59" s="118"/>
      <c r="BL59" s="118"/>
      <c r="BM59" s="124"/>
      <c r="BN59" s="113"/>
      <c r="BO59" s="113"/>
      <c r="BP59" s="113"/>
      <c r="BQ59" s="124"/>
      <c r="BR59" s="118"/>
      <c r="BS59" s="118"/>
      <c r="BT59" s="124"/>
      <c r="BU59" s="113"/>
      <c r="BV59" s="113"/>
      <c r="BW59" s="113"/>
      <c r="BX59" s="124"/>
      <c r="BY59" s="118"/>
    </row>
    <row r="60" customFormat="false" ht="13.8" hidden="false" customHeight="false" outlineLevel="0" collapsed="false">
      <c r="A60" s="46"/>
      <c r="B60" s="122" t="str">
        <f aca="false">IF(ISBLANK(Liga_Cabron!$B60),"",Liga_Cabron!$B60)</f>
        <v/>
      </c>
      <c r="C60" s="113" t="str">
        <f aca="false">IF(ISTEXT($B60),"",_xlfn.SWITCH(Liga_Cabron!AH60,$D$3,$D$2,$E$3,$E$2,$F$3,$F$2,$D$6,$D$5,$E$6,$E$5,$I$5,$D$2,$I$6,$D$2,$I$4,$D$2))</f>
        <v/>
      </c>
      <c r="D60" s="113" t="str">
        <f aca="false">IF(ISTEXT($B60),"",_xlfn.SWITCH(Liga_Cabron!AI60,$D$3,$D$2,$E$3,$E$2,$F$3,$F$2,$D$6,$D$5,$E$6,$E$5,$I$5,$D$2,$I$6,$D$2,$I$4,$D$2))</f>
        <v/>
      </c>
      <c r="E60" s="113" t="str">
        <f aca="false">IF(ISTEXT($B60),"",_xlfn.SWITCH(Liga_Cabron!AJ60,$D$3,$D$2,$E$3,$E$2,$F$3,$F$2,$D$6,$D$5,$E$6,$E$5,$I$5,$D$2,$I$6,$D$2,$I$4,$D$2))</f>
        <v/>
      </c>
      <c r="F60" s="105"/>
      <c r="G60" s="102"/>
      <c r="H60" s="102"/>
      <c r="I60" s="113" t="str">
        <f aca="false">IF(ISNUMBER($B60),I59+Liga_Cabron!AH60,"")</f>
        <v/>
      </c>
      <c r="J60" s="113" t="str">
        <f aca="false">IF(ISNUMBER($B60),J59+Liga_Cabron!AI60,"")</f>
        <v/>
      </c>
      <c r="K60" s="113" t="str">
        <f aca="false">IF(ISNUMBER($B60),K59+Liga_Cabron!AJ60,"")</f>
        <v/>
      </c>
      <c r="L60" s="118"/>
      <c r="M60" s="118"/>
      <c r="N60" s="114" t="str">
        <f aca="false">IF(ISNUMBER($B60),I60/SUM($I60:$L60),"")</f>
        <v/>
      </c>
      <c r="O60" s="114" t="str">
        <f aca="false">IF(ISNUMBER($B60),J60/SUM($I60:$L60),"")</f>
        <v/>
      </c>
      <c r="P60" s="114" t="str">
        <f aca="false">IF(ISNUMBER($B60),K60/SUM($I60:$L60),"")</f>
        <v/>
      </c>
      <c r="Q60" s="46"/>
      <c r="R60" s="102"/>
      <c r="S60" s="113" t="str">
        <f aca="false">IF(ISNUMBER(Liga_Cabron!C60),Liga_Cabron!C60,"")</f>
        <v/>
      </c>
      <c r="T60" s="113" t="str">
        <f aca="false">IF(ISNUMBER(Liga_Cabron!D60),Liga_Cabron!D60,"")</f>
        <v/>
      </c>
      <c r="U60" s="113" t="str">
        <f aca="false">IF(ISNUMBER(Liga_Cabron!E60),Liga_Cabron!E60,"")</f>
        <v/>
      </c>
      <c r="V60" s="108"/>
      <c r="W60" s="46"/>
      <c r="X60" s="102"/>
      <c r="Y60" s="113" t="str">
        <f aca="false">IF(ISNUMBER($B60),S60+Y59,"")</f>
        <v/>
      </c>
      <c r="Z60" s="113" t="str">
        <f aca="false">IF(ISNUMBER($B60),T60+Z59,"")</f>
        <v/>
      </c>
      <c r="AA60" s="113" t="str">
        <f aca="false">IF(ISNUMBER($B60),U60+AA59,"")</f>
        <v/>
      </c>
      <c r="AB60" s="118"/>
      <c r="AC60" s="123"/>
      <c r="AD60" s="113" t="str">
        <f aca="false">IF(ISNUMBER($B60),Y60/COUNTA(Y$10:Y60),"")</f>
        <v/>
      </c>
      <c r="AE60" s="113" t="str">
        <f aca="false">IF(ISNUMBER($B60),Z60/COUNTA(Z$10:Z60),"")</f>
        <v/>
      </c>
      <c r="AF60" s="113" t="str">
        <f aca="false">IF(ISNUMBER($B60),AA60/COUNTA(AA$10:AA60),"")</f>
        <v/>
      </c>
      <c r="AG60" s="118"/>
      <c r="AH60" s="123"/>
      <c r="AI60" s="113" t="str">
        <f aca="false">IF(ISNUMBER($B60),SQRT(VAR(S$10:S60)),"")</f>
        <v/>
      </c>
      <c r="AJ60" s="113" t="str">
        <f aca="false">IF(ISNUMBER($B60),SQRT(VAR(T$10:T60)),"")</f>
        <v/>
      </c>
      <c r="AK60" s="113" t="str">
        <f aca="false">IF(ISNUMBER($B60),SQRT(VAR(U$10:U60)),"")</f>
        <v/>
      </c>
      <c r="AL60" s="118"/>
      <c r="AM60" s="118"/>
      <c r="AN60" s="117" t="str">
        <f aca="false">IF(ISBLANK(Liga_Cabron!$F60),"",IF(Liga_Cabron!$F61&lt;&gt;Liga_Cabron!$F60,Liga_Cabron!$F60,""))</f>
        <v/>
      </c>
      <c r="AO60" s="113" t="str">
        <f aca="false">IF(ISTEXT($AN60),"",Y60-SUM(AO$10:AO59))</f>
        <v/>
      </c>
      <c r="AP60" s="113" t="str">
        <f aca="false">IF(ISTEXT($AN60),"",Z60-SUM(AP$10:AP59))</f>
        <v/>
      </c>
      <c r="AQ60" s="113" t="str">
        <f aca="false">IF(ISTEXT($AN60),"",AA60-SUM(AQ$10:AQ59))</f>
        <v/>
      </c>
      <c r="AR60" s="118"/>
      <c r="AS60" s="118"/>
      <c r="AT60" s="117" t="str">
        <f aca="false">IF(ISBLANK(Liga_Cabron!$F60),"",IF(Liga_Cabron!$F61&lt;&gt;Liga_Cabron!$F60,Liga_Cabron!$F60,""))</f>
        <v/>
      </c>
      <c r="AU60" s="113" t="str">
        <f aca="false">IF(ISTEXT($AT60),"",(Y60 - SUM(AO$10:AO59))/COUNTIF(Liga_Cabron!$F$10:$F$304,"="&amp;$AT60))</f>
        <v/>
      </c>
      <c r="AV60" s="113" t="str">
        <f aca="false">IF(ISTEXT($AT60),"",(Z60 - SUM(AP$10:AP59))/COUNTIF(Liga_Cabron!$F$10:$F$304,"="&amp;$AT60))</f>
        <v/>
      </c>
      <c r="AW60" s="113" t="str">
        <f aca="false">IF(ISTEXT($AT60),"",(AA60 - SUM(AQ$10:AQ59))/COUNTIF(Liga_Cabron!$F$10:$F$304,"="&amp;$AT60))</f>
        <v/>
      </c>
      <c r="AX60" s="105" t="str">
        <f aca="false">IF(ISTEXT($AT60),"",COUNT($AU$10:$AU60))</f>
        <v/>
      </c>
      <c r="AY60" s="118"/>
      <c r="AZ60" s="117" t="str">
        <f aca="false">IF(ISBLANK(Liga_Cabron!$F60),"",IF(Liga_Cabron!$F61&lt;&gt;Liga_Cabron!$F60,Liga_Cabron!$F60,""))</f>
        <v/>
      </c>
      <c r="BA60" s="113" t="str">
        <f aca="false">IF(ISTEXT($AT60),"",(I60 - SUM(BH$10:BH59))/COUNTIF(Liga_Cabron!$F$10:$F$304,"="&amp;$AZ60))</f>
        <v/>
      </c>
      <c r="BB60" s="113" t="str">
        <f aca="false">IF(ISTEXT($AT60),"",(J60 - SUM(BI$10:BI59))/COUNTIF(Liga_Cabron!$F$10:$F$304,"="&amp;$AZ60))</f>
        <v/>
      </c>
      <c r="BC60" s="113" t="str">
        <f aca="false">IF(ISTEXT($AT60),"",(K60 - SUM(BJ$10:BJ59))/COUNTIF(Liga_Cabron!$F$10:$F$304,"="&amp;$AZ60))</f>
        <v/>
      </c>
      <c r="BD60" s="105" t="str">
        <f aca="false">IF(ISTEXT($AT60),"",COUNT($AU$10:$AU60))</f>
        <v/>
      </c>
      <c r="BE60" s="103"/>
      <c r="BF60" s="118"/>
      <c r="BG60" s="117" t="str">
        <f aca="false">IF(ISBLANK(Liga_Cabron!$F60),"",IF(Liga_Cabron!$F61&lt;&gt;Liga_Cabron!$F60,Liga_Cabron!$F60,""))</f>
        <v/>
      </c>
      <c r="BH60" s="113" t="str">
        <f aca="false">IF(ISTEXT($BG60),"",I60-SUM(BH$10:BH59))</f>
        <v/>
      </c>
      <c r="BI60" s="113" t="str">
        <f aca="false">IF(ISTEXT($BG60),"",J60-SUM(BI$10:BI59))</f>
        <v/>
      </c>
      <c r="BJ60" s="113" t="str">
        <f aca="false">IF(ISTEXT($BG60),"",K60-SUM(BJ$10:BJ59))</f>
        <v/>
      </c>
      <c r="BK60" s="118"/>
      <c r="BL60" s="118"/>
      <c r="BM60" s="124"/>
      <c r="BN60" s="113"/>
      <c r="BO60" s="113"/>
      <c r="BP60" s="113"/>
      <c r="BQ60" s="124"/>
      <c r="BR60" s="118"/>
      <c r="BS60" s="118"/>
      <c r="BT60" s="124"/>
      <c r="BU60" s="113"/>
      <c r="BV60" s="113"/>
      <c r="BW60" s="113"/>
      <c r="BX60" s="124"/>
      <c r="BY60" s="118"/>
    </row>
    <row r="61" customFormat="false" ht="13.8" hidden="false" customHeight="false" outlineLevel="0" collapsed="false">
      <c r="A61" s="46"/>
      <c r="B61" s="122" t="str">
        <f aca="false">IF(ISBLANK(Liga_Cabron!$B61),"",Liga_Cabron!$B61)</f>
        <v/>
      </c>
      <c r="C61" s="113" t="str">
        <f aca="false">IF(ISTEXT($B61),"",_xlfn.SWITCH(Liga_Cabron!AH61,$D$3,$D$2,$E$3,$E$2,$F$3,$F$2,$D$6,$D$5,$E$6,$E$5,$I$5,$D$2,$I$6,$D$2,$I$4,$D$2))</f>
        <v/>
      </c>
      <c r="D61" s="113" t="str">
        <f aca="false">IF(ISTEXT($B61),"",_xlfn.SWITCH(Liga_Cabron!AI61,$D$3,$D$2,$E$3,$E$2,$F$3,$F$2,$D$6,$D$5,$E$6,$E$5,$I$5,$D$2,$I$6,$D$2,$I$4,$D$2))</f>
        <v/>
      </c>
      <c r="E61" s="113" t="str">
        <f aca="false">IF(ISTEXT($B61),"",_xlfn.SWITCH(Liga_Cabron!AJ61,$D$3,$D$2,$E$3,$E$2,$F$3,$F$2,$D$6,$D$5,$E$6,$E$5,$I$5,$D$2,$I$6,$D$2,$I$4,$D$2))</f>
        <v/>
      </c>
      <c r="F61" s="105"/>
      <c r="G61" s="102"/>
      <c r="H61" s="102"/>
      <c r="I61" s="113" t="str">
        <f aca="false">IF(ISNUMBER($B61),I60+Liga_Cabron!AH61,"")</f>
        <v/>
      </c>
      <c r="J61" s="113" t="str">
        <f aca="false">IF(ISNUMBER($B61),J60+Liga_Cabron!AI61,"")</f>
        <v/>
      </c>
      <c r="K61" s="113" t="str">
        <f aca="false">IF(ISNUMBER($B61),K60+Liga_Cabron!AJ61,"")</f>
        <v/>
      </c>
      <c r="L61" s="118"/>
      <c r="M61" s="118"/>
      <c r="N61" s="114" t="str">
        <f aca="false">IF(ISNUMBER($B61),I61/SUM($I61:$L61),"")</f>
        <v/>
      </c>
      <c r="O61" s="114" t="str">
        <f aca="false">IF(ISNUMBER($B61),J61/SUM($I61:$L61),"")</f>
        <v/>
      </c>
      <c r="P61" s="114" t="str">
        <f aca="false">IF(ISNUMBER($B61),K61/SUM($I61:$L61),"")</f>
        <v/>
      </c>
      <c r="Q61" s="46"/>
      <c r="R61" s="102"/>
      <c r="S61" s="113" t="str">
        <f aca="false">IF(ISNUMBER(Liga_Cabron!C61),Liga_Cabron!C61,"")</f>
        <v/>
      </c>
      <c r="T61" s="113" t="str">
        <f aca="false">IF(ISNUMBER(Liga_Cabron!D61),Liga_Cabron!D61,"")</f>
        <v/>
      </c>
      <c r="U61" s="113" t="str">
        <f aca="false">IF(ISNUMBER(Liga_Cabron!E61),Liga_Cabron!E61,"")</f>
        <v/>
      </c>
      <c r="V61" s="108"/>
      <c r="W61" s="46"/>
      <c r="X61" s="102"/>
      <c r="Y61" s="113" t="str">
        <f aca="false">IF(ISNUMBER($B61),S61+Y60,"")</f>
        <v/>
      </c>
      <c r="Z61" s="113" t="str">
        <f aca="false">IF(ISNUMBER($B61),T61+Z60,"")</f>
        <v/>
      </c>
      <c r="AA61" s="113" t="str">
        <f aca="false">IF(ISNUMBER($B61),U61+AA60,"")</f>
        <v/>
      </c>
      <c r="AB61" s="118"/>
      <c r="AC61" s="123"/>
      <c r="AD61" s="113" t="str">
        <f aca="false">IF(ISNUMBER($B61),Y61/COUNTA(Y$10:Y61),"")</f>
        <v/>
      </c>
      <c r="AE61" s="113" t="str">
        <f aca="false">IF(ISNUMBER($B61),Z61/COUNTA(Z$10:Z61),"")</f>
        <v/>
      </c>
      <c r="AF61" s="113" t="str">
        <f aca="false">IF(ISNUMBER($B61),AA61/COUNTA(AA$10:AA61),"")</f>
        <v/>
      </c>
      <c r="AG61" s="118"/>
      <c r="AH61" s="123"/>
      <c r="AI61" s="113" t="str">
        <f aca="false">IF(ISNUMBER($B61),SQRT(VAR(S$10:S61)),"")</f>
        <v/>
      </c>
      <c r="AJ61" s="113" t="str">
        <f aca="false">IF(ISNUMBER($B61),SQRT(VAR(T$10:T61)),"")</f>
        <v/>
      </c>
      <c r="AK61" s="113" t="str">
        <f aca="false">IF(ISNUMBER($B61),SQRT(VAR(U$10:U61)),"")</f>
        <v/>
      </c>
      <c r="AL61" s="118"/>
      <c r="AM61" s="118"/>
      <c r="AN61" s="117" t="str">
        <f aca="false">IF(ISBLANK(Liga_Cabron!$F61),"",IF(Liga_Cabron!$F62&lt;&gt;Liga_Cabron!$F61,Liga_Cabron!$F61,""))</f>
        <v/>
      </c>
      <c r="AO61" s="113" t="str">
        <f aca="false">IF(ISTEXT($AN61),"",Y61-SUM(AO$10:AO60))</f>
        <v/>
      </c>
      <c r="AP61" s="113" t="str">
        <f aca="false">IF(ISTEXT($AN61),"",Z61-SUM(AP$10:AP60))</f>
        <v/>
      </c>
      <c r="AQ61" s="113" t="str">
        <f aca="false">IF(ISTEXT($AN61),"",AA61-SUM(AQ$10:AQ60))</f>
        <v/>
      </c>
      <c r="AR61" s="118"/>
      <c r="AS61" s="118"/>
      <c r="AT61" s="117" t="str">
        <f aca="false">IF(ISBLANK(Liga_Cabron!$F61),"",IF(Liga_Cabron!$F62&lt;&gt;Liga_Cabron!$F61,Liga_Cabron!$F61,""))</f>
        <v/>
      </c>
      <c r="AU61" s="113" t="str">
        <f aca="false">IF(ISTEXT($AT61),"",(Y61 - SUM(AO$10:AO60))/COUNTIF(Liga_Cabron!$F$10:$F$304,"="&amp;$AT61))</f>
        <v/>
      </c>
      <c r="AV61" s="113" t="str">
        <f aca="false">IF(ISTEXT($AT61),"",(Z61 - SUM(AP$10:AP60))/COUNTIF(Liga_Cabron!$F$10:$F$304,"="&amp;$AT61))</f>
        <v/>
      </c>
      <c r="AW61" s="113" t="str">
        <f aca="false">IF(ISTEXT($AT61),"",(AA61 - SUM(AQ$10:AQ60))/COUNTIF(Liga_Cabron!$F$10:$F$304,"="&amp;$AT61))</f>
        <v/>
      </c>
      <c r="AX61" s="105" t="str">
        <f aca="false">IF(ISTEXT($AT61),"",COUNT($AU$10:$AU61))</f>
        <v/>
      </c>
      <c r="AY61" s="118"/>
      <c r="AZ61" s="117" t="str">
        <f aca="false">IF(ISBLANK(Liga_Cabron!$F61),"",IF(Liga_Cabron!$F62&lt;&gt;Liga_Cabron!$F61,Liga_Cabron!$F61,""))</f>
        <v/>
      </c>
      <c r="BA61" s="113" t="str">
        <f aca="false">IF(ISTEXT($AT61),"",(I61 - SUM(BH$10:BH60))/COUNTIF(Liga_Cabron!$F$10:$F$304,"="&amp;$AZ61))</f>
        <v/>
      </c>
      <c r="BB61" s="113" t="str">
        <f aca="false">IF(ISTEXT($AT61),"",(J61 - SUM(BI$10:BI60))/COUNTIF(Liga_Cabron!$F$10:$F$304,"="&amp;$AZ61))</f>
        <v/>
      </c>
      <c r="BC61" s="113" t="str">
        <f aca="false">IF(ISTEXT($AT61),"",(K61 - SUM(BJ$10:BJ60))/COUNTIF(Liga_Cabron!$F$10:$F$304,"="&amp;$AZ61))</f>
        <v/>
      </c>
      <c r="BD61" s="105" t="str">
        <f aca="false">IF(ISTEXT($AT61),"",COUNT($AU$10:$AU61))</f>
        <v/>
      </c>
      <c r="BE61" s="103"/>
      <c r="BF61" s="118"/>
      <c r="BG61" s="117" t="str">
        <f aca="false">IF(ISBLANK(Liga_Cabron!$F61),"",IF(Liga_Cabron!$F62&lt;&gt;Liga_Cabron!$F61,Liga_Cabron!$F61,""))</f>
        <v/>
      </c>
      <c r="BH61" s="113" t="str">
        <f aca="false">IF(ISTEXT($BG61),"",I61-SUM(BH$10:BH60))</f>
        <v/>
      </c>
      <c r="BI61" s="113" t="str">
        <f aca="false">IF(ISTEXT($BG61),"",J61-SUM(BI$10:BI60))</f>
        <v/>
      </c>
      <c r="BJ61" s="113" t="str">
        <f aca="false">IF(ISTEXT($BG61),"",K61-SUM(BJ$10:BJ60))</f>
        <v/>
      </c>
      <c r="BK61" s="118"/>
      <c r="BL61" s="118"/>
      <c r="BM61" s="124"/>
      <c r="BN61" s="113"/>
      <c r="BO61" s="113"/>
      <c r="BP61" s="113"/>
      <c r="BQ61" s="124"/>
      <c r="BR61" s="118"/>
      <c r="BS61" s="118"/>
      <c r="BT61" s="124"/>
      <c r="BU61" s="113"/>
      <c r="BV61" s="113"/>
      <c r="BW61" s="113"/>
      <c r="BX61" s="124"/>
      <c r="BY61" s="118"/>
    </row>
    <row r="62" customFormat="false" ht="13.8" hidden="false" customHeight="false" outlineLevel="0" collapsed="false">
      <c r="A62" s="46"/>
      <c r="B62" s="122" t="str">
        <f aca="false">IF(ISBLANK(Liga_Cabron!$B62),"",Liga_Cabron!$B62)</f>
        <v/>
      </c>
      <c r="C62" s="113" t="str">
        <f aca="false">IF(ISTEXT($B62),"",_xlfn.SWITCH(Liga_Cabron!AH62,$D$3,$D$2,$E$3,$E$2,$F$3,$F$2,$D$6,$D$5,$E$6,$E$5,$I$5,$D$2,$I$6,$D$2,$I$4,$D$2))</f>
        <v/>
      </c>
      <c r="D62" s="113" t="str">
        <f aca="false">IF(ISTEXT($B62),"",_xlfn.SWITCH(Liga_Cabron!AI62,$D$3,$D$2,$E$3,$E$2,$F$3,$F$2,$D$6,$D$5,$E$6,$E$5,$I$5,$D$2,$I$6,$D$2,$I$4,$D$2))</f>
        <v/>
      </c>
      <c r="E62" s="113" t="str">
        <f aca="false">IF(ISTEXT($B62),"",_xlfn.SWITCH(Liga_Cabron!AJ62,$D$3,$D$2,$E$3,$E$2,$F$3,$F$2,$D$6,$D$5,$E$6,$E$5,$I$5,$D$2,$I$6,$D$2,$I$4,$D$2))</f>
        <v/>
      </c>
      <c r="F62" s="105"/>
      <c r="G62" s="102"/>
      <c r="H62" s="102"/>
      <c r="I62" s="113" t="str">
        <f aca="false">IF(ISNUMBER($B62),I61+Liga_Cabron!AH62,"")</f>
        <v/>
      </c>
      <c r="J62" s="113" t="str">
        <f aca="false">IF(ISNUMBER($B62),J61+Liga_Cabron!AI62,"")</f>
        <v/>
      </c>
      <c r="K62" s="113" t="str">
        <f aca="false">IF(ISNUMBER($B62),K61+Liga_Cabron!AJ62,"")</f>
        <v/>
      </c>
      <c r="L62" s="118"/>
      <c r="M62" s="118"/>
      <c r="N62" s="114" t="str">
        <f aca="false">IF(ISNUMBER($B62),I62/SUM($I62:$L62),"")</f>
        <v/>
      </c>
      <c r="O62" s="114" t="str">
        <f aca="false">IF(ISNUMBER($B62),J62/SUM($I62:$L62),"")</f>
        <v/>
      </c>
      <c r="P62" s="114" t="str">
        <f aca="false">IF(ISNUMBER($B62),K62/SUM($I62:$L62),"")</f>
        <v/>
      </c>
      <c r="Q62" s="46"/>
      <c r="R62" s="102"/>
      <c r="S62" s="113" t="str">
        <f aca="false">IF(ISNUMBER(Liga_Cabron!C62),Liga_Cabron!C62,"")</f>
        <v/>
      </c>
      <c r="T62" s="113" t="str">
        <f aca="false">IF(ISNUMBER(Liga_Cabron!D62),Liga_Cabron!D62,"")</f>
        <v/>
      </c>
      <c r="U62" s="113" t="str">
        <f aca="false">IF(ISNUMBER(Liga_Cabron!E62),Liga_Cabron!E62,"")</f>
        <v/>
      </c>
      <c r="V62" s="108"/>
      <c r="W62" s="46"/>
      <c r="X62" s="102"/>
      <c r="Y62" s="113" t="str">
        <f aca="false">IF(ISNUMBER($B62),S62+Y61,"")</f>
        <v/>
      </c>
      <c r="Z62" s="113" t="str">
        <f aca="false">IF(ISNUMBER($B62),T62+Z61,"")</f>
        <v/>
      </c>
      <c r="AA62" s="113" t="str">
        <f aca="false">IF(ISNUMBER($B62),U62+AA61,"")</f>
        <v/>
      </c>
      <c r="AB62" s="118"/>
      <c r="AC62" s="123"/>
      <c r="AD62" s="113" t="str">
        <f aca="false">IF(ISNUMBER($B62),Y62/COUNTA(Y$10:Y62),"")</f>
        <v/>
      </c>
      <c r="AE62" s="113" t="str">
        <f aca="false">IF(ISNUMBER($B62),Z62/COUNTA(Z$10:Z62),"")</f>
        <v/>
      </c>
      <c r="AF62" s="113" t="str">
        <f aca="false">IF(ISNUMBER($B62),AA62/COUNTA(AA$10:AA62),"")</f>
        <v/>
      </c>
      <c r="AG62" s="118"/>
      <c r="AH62" s="123"/>
      <c r="AI62" s="113" t="str">
        <f aca="false">IF(ISNUMBER($B62),SQRT(VAR(S$10:S62)),"")</f>
        <v/>
      </c>
      <c r="AJ62" s="113" t="str">
        <f aca="false">IF(ISNUMBER($B62),SQRT(VAR(T$10:T62)),"")</f>
        <v/>
      </c>
      <c r="AK62" s="113" t="str">
        <f aca="false">IF(ISNUMBER($B62),SQRT(VAR(U$10:U62)),"")</f>
        <v/>
      </c>
      <c r="AL62" s="118"/>
      <c r="AM62" s="118"/>
      <c r="AN62" s="117" t="str">
        <f aca="false">IF(ISBLANK(Liga_Cabron!$F62),"",IF(Liga_Cabron!$F63&lt;&gt;Liga_Cabron!$F62,Liga_Cabron!$F62,""))</f>
        <v/>
      </c>
      <c r="AO62" s="113" t="str">
        <f aca="false">IF(ISTEXT($AN62),"",Y62-SUM(AO$10:AO61))</f>
        <v/>
      </c>
      <c r="AP62" s="113" t="str">
        <f aca="false">IF(ISTEXT($AN62),"",Z62-SUM(AP$10:AP61))</f>
        <v/>
      </c>
      <c r="AQ62" s="113" t="str">
        <f aca="false">IF(ISTEXT($AN62),"",AA62-SUM(AQ$10:AQ61))</f>
        <v/>
      </c>
      <c r="AR62" s="118"/>
      <c r="AS62" s="118"/>
      <c r="AT62" s="117" t="str">
        <f aca="false">IF(ISBLANK(Liga_Cabron!$F62),"",IF(Liga_Cabron!$F63&lt;&gt;Liga_Cabron!$F62,Liga_Cabron!$F62,""))</f>
        <v/>
      </c>
      <c r="AU62" s="113" t="str">
        <f aca="false">IF(ISTEXT($AT62),"",(Y62 - SUM(AO$10:AO61))/COUNTIF(Liga_Cabron!$F$10:$F$304,"="&amp;$AT62))</f>
        <v/>
      </c>
      <c r="AV62" s="113" t="str">
        <f aca="false">IF(ISTEXT($AT62),"",(Z62 - SUM(AP$10:AP61))/COUNTIF(Liga_Cabron!$F$10:$F$304,"="&amp;$AT62))</f>
        <v/>
      </c>
      <c r="AW62" s="113" t="str">
        <f aca="false">IF(ISTEXT($AT62),"",(AA62 - SUM(AQ$10:AQ61))/COUNTIF(Liga_Cabron!$F$10:$F$304,"="&amp;$AT62))</f>
        <v/>
      </c>
      <c r="AX62" s="105" t="str">
        <f aca="false">IF(ISTEXT($AT62),"",COUNT($AU$10:$AU62))</f>
        <v/>
      </c>
      <c r="AY62" s="118"/>
      <c r="AZ62" s="117" t="str">
        <f aca="false">IF(ISBLANK(Liga_Cabron!$F62),"",IF(Liga_Cabron!$F63&lt;&gt;Liga_Cabron!$F62,Liga_Cabron!$F62,""))</f>
        <v/>
      </c>
      <c r="BA62" s="113" t="str">
        <f aca="false">IF(ISTEXT($AT62),"",(I62 - SUM(BH$10:BH61))/COUNTIF(Liga_Cabron!$F$10:$F$304,"="&amp;$AZ62))</f>
        <v/>
      </c>
      <c r="BB62" s="113" t="str">
        <f aca="false">IF(ISTEXT($AT62),"",(J62 - SUM(BI$10:BI61))/COUNTIF(Liga_Cabron!$F$10:$F$304,"="&amp;$AZ62))</f>
        <v/>
      </c>
      <c r="BC62" s="113" t="str">
        <f aca="false">IF(ISTEXT($AT62),"",(K62 - SUM(BJ$10:BJ61))/COUNTIF(Liga_Cabron!$F$10:$F$304,"="&amp;$AZ62))</f>
        <v/>
      </c>
      <c r="BD62" s="105" t="str">
        <f aca="false">IF(ISTEXT($AT62),"",COUNT($AU$10:$AU62))</f>
        <v/>
      </c>
      <c r="BE62" s="103"/>
      <c r="BF62" s="118"/>
      <c r="BG62" s="117" t="str">
        <f aca="false">IF(ISBLANK(Liga_Cabron!$F62),"",IF(Liga_Cabron!$F63&lt;&gt;Liga_Cabron!$F62,Liga_Cabron!$F62,""))</f>
        <v/>
      </c>
      <c r="BH62" s="113" t="str">
        <f aca="false">IF(ISTEXT($BG62),"",I62-SUM(BH$10:BH61))</f>
        <v/>
      </c>
      <c r="BI62" s="113" t="str">
        <f aca="false">IF(ISTEXT($BG62),"",J62-SUM(BI$10:BI61))</f>
        <v/>
      </c>
      <c r="BJ62" s="113" t="str">
        <f aca="false">IF(ISTEXT($BG62),"",K62-SUM(BJ$10:BJ61))</f>
        <v/>
      </c>
      <c r="BK62" s="118"/>
      <c r="BL62" s="118"/>
      <c r="BM62" s="124"/>
      <c r="BN62" s="113"/>
      <c r="BO62" s="113"/>
      <c r="BP62" s="113"/>
      <c r="BQ62" s="124"/>
      <c r="BR62" s="118"/>
      <c r="BS62" s="118"/>
      <c r="BT62" s="124"/>
      <c r="BU62" s="113"/>
      <c r="BV62" s="113"/>
      <c r="BW62" s="113"/>
      <c r="BX62" s="124"/>
      <c r="BY62" s="118"/>
    </row>
    <row r="63" customFormat="false" ht="13.8" hidden="false" customHeight="false" outlineLevel="0" collapsed="false">
      <c r="A63" s="46"/>
      <c r="B63" s="122" t="str">
        <f aca="false">IF(ISBLANK(Liga_Cabron!$B63),"",Liga_Cabron!$B63)</f>
        <v/>
      </c>
      <c r="C63" s="113" t="str">
        <f aca="false">IF(ISTEXT($B63),"",_xlfn.SWITCH(Liga_Cabron!AH63,$D$3,$D$2,$E$3,$E$2,$F$3,$F$2,$D$6,$D$5,$E$6,$E$5,$I$5,$D$2,$I$6,$D$2,$I$4,$D$2))</f>
        <v/>
      </c>
      <c r="D63" s="113" t="str">
        <f aca="false">IF(ISTEXT($B63),"",_xlfn.SWITCH(Liga_Cabron!AI63,$D$3,$D$2,$E$3,$E$2,$F$3,$F$2,$D$6,$D$5,$E$6,$E$5,$I$5,$D$2,$I$6,$D$2,$I$4,$D$2))</f>
        <v/>
      </c>
      <c r="E63" s="113" t="str">
        <f aca="false">IF(ISTEXT($B63),"",_xlfn.SWITCH(Liga_Cabron!AJ63,$D$3,$D$2,$E$3,$E$2,$F$3,$F$2,$D$6,$D$5,$E$6,$E$5,$I$5,$D$2,$I$6,$D$2,$I$4,$D$2))</f>
        <v/>
      </c>
      <c r="F63" s="105"/>
      <c r="G63" s="102"/>
      <c r="H63" s="102"/>
      <c r="I63" s="113" t="str">
        <f aca="false">IF(ISNUMBER($B63),I62+Liga_Cabron!AH63,"")</f>
        <v/>
      </c>
      <c r="J63" s="113" t="str">
        <f aca="false">IF(ISNUMBER($B63),J62+Liga_Cabron!AI63,"")</f>
        <v/>
      </c>
      <c r="K63" s="113" t="str">
        <f aca="false">IF(ISNUMBER($B63),K62+Liga_Cabron!AJ63,"")</f>
        <v/>
      </c>
      <c r="L63" s="118"/>
      <c r="M63" s="118"/>
      <c r="N63" s="114" t="str">
        <f aca="false">IF(ISNUMBER($B63),I63/SUM($I63:$L63),"")</f>
        <v/>
      </c>
      <c r="O63" s="114" t="str">
        <f aca="false">IF(ISNUMBER($B63),J63/SUM($I63:$L63),"")</f>
        <v/>
      </c>
      <c r="P63" s="114" t="str">
        <f aca="false">IF(ISNUMBER($B63),K63/SUM($I63:$L63),"")</f>
        <v/>
      </c>
      <c r="Q63" s="46"/>
      <c r="R63" s="102"/>
      <c r="S63" s="113" t="str">
        <f aca="false">IF(ISNUMBER(Liga_Cabron!C63),Liga_Cabron!C63,"")</f>
        <v/>
      </c>
      <c r="T63" s="113" t="str">
        <f aca="false">IF(ISNUMBER(Liga_Cabron!D63),Liga_Cabron!D63,"")</f>
        <v/>
      </c>
      <c r="U63" s="113" t="str">
        <f aca="false">IF(ISNUMBER(Liga_Cabron!E63),Liga_Cabron!E63,"")</f>
        <v/>
      </c>
      <c r="V63" s="108"/>
      <c r="W63" s="46"/>
      <c r="X63" s="102"/>
      <c r="Y63" s="113" t="str">
        <f aca="false">IF(ISNUMBER($B63),S63+Y62,"")</f>
        <v/>
      </c>
      <c r="Z63" s="113" t="str">
        <f aca="false">IF(ISNUMBER($B63),T63+Z62,"")</f>
        <v/>
      </c>
      <c r="AA63" s="113" t="str">
        <f aca="false">IF(ISNUMBER($B63),U63+AA62,"")</f>
        <v/>
      </c>
      <c r="AB63" s="118"/>
      <c r="AC63" s="123"/>
      <c r="AD63" s="113" t="str">
        <f aca="false">IF(ISNUMBER($B63),Y63/COUNTA(Y$10:Y63),"")</f>
        <v/>
      </c>
      <c r="AE63" s="113" t="str">
        <f aca="false">IF(ISNUMBER($B63),Z63/COUNTA(Z$10:Z63),"")</f>
        <v/>
      </c>
      <c r="AF63" s="113" t="str">
        <f aca="false">IF(ISNUMBER($B63),AA63/COUNTA(AA$10:AA63),"")</f>
        <v/>
      </c>
      <c r="AG63" s="118"/>
      <c r="AH63" s="123"/>
      <c r="AI63" s="113" t="str">
        <f aca="false">IF(ISNUMBER($B63),SQRT(VAR(S$10:S63)),"")</f>
        <v/>
      </c>
      <c r="AJ63" s="113" t="str">
        <f aca="false">IF(ISNUMBER($B63),SQRT(VAR(T$10:T63)),"")</f>
        <v/>
      </c>
      <c r="AK63" s="113" t="str">
        <f aca="false">IF(ISNUMBER($B63),SQRT(VAR(U$10:U63)),"")</f>
        <v/>
      </c>
      <c r="AL63" s="118"/>
      <c r="AM63" s="118"/>
      <c r="AN63" s="117" t="str">
        <f aca="false">IF(ISBLANK(Liga_Cabron!$F63),"",IF(Liga_Cabron!$F64&lt;&gt;Liga_Cabron!$F63,Liga_Cabron!$F63,""))</f>
        <v/>
      </c>
      <c r="AO63" s="113" t="str">
        <f aca="false">IF(ISTEXT($AN63),"",Y63-SUM(AO$10:AO62))</f>
        <v/>
      </c>
      <c r="AP63" s="113" t="str">
        <f aca="false">IF(ISTEXT($AN63),"",Z63-SUM(AP$10:AP62))</f>
        <v/>
      </c>
      <c r="AQ63" s="113" t="str">
        <f aca="false">IF(ISTEXT($AN63),"",AA63-SUM(AQ$10:AQ62))</f>
        <v/>
      </c>
      <c r="AR63" s="118"/>
      <c r="AS63" s="118"/>
      <c r="AT63" s="117" t="str">
        <f aca="false">IF(ISBLANK(Liga_Cabron!$F63),"",IF(Liga_Cabron!$F64&lt;&gt;Liga_Cabron!$F63,Liga_Cabron!$F63,""))</f>
        <v/>
      </c>
      <c r="AU63" s="113" t="str">
        <f aca="false">IF(ISTEXT($AT63),"",(Y63 - SUM(AO$10:AO62))/COUNTIF(Liga_Cabron!$F$10:$F$304,"="&amp;$AT63))</f>
        <v/>
      </c>
      <c r="AV63" s="113" t="str">
        <f aca="false">IF(ISTEXT($AT63),"",(Z63 - SUM(AP$10:AP62))/COUNTIF(Liga_Cabron!$F$10:$F$304,"="&amp;$AT63))</f>
        <v/>
      </c>
      <c r="AW63" s="113" t="str">
        <f aca="false">IF(ISTEXT($AT63),"",(AA63 - SUM(AQ$10:AQ62))/COUNTIF(Liga_Cabron!$F$10:$F$304,"="&amp;$AT63))</f>
        <v/>
      </c>
      <c r="AX63" s="105" t="str">
        <f aca="false">IF(ISTEXT($AT63),"",COUNT($AU$10:$AU63))</f>
        <v/>
      </c>
      <c r="AY63" s="118"/>
      <c r="AZ63" s="117" t="str">
        <f aca="false">IF(ISBLANK(Liga_Cabron!$F63),"",IF(Liga_Cabron!$F64&lt;&gt;Liga_Cabron!$F63,Liga_Cabron!$F63,""))</f>
        <v/>
      </c>
      <c r="BA63" s="113" t="str">
        <f aca="false">IF(ISTEXT($AT63),"",(I63 - SUM(BH$10:BH62))/COUNTIF(Liga_Cabron!$F$10:$F$304,"="&amp;$AZ63))</f>
        <v/>
      </c>
      <c r="BB63" s="113" t="str">
        <f aca="false">IF(ISTEXT($AT63),"",(J63 - SUM(BI$10:BI62))/COUNTIF(Liga_Cabron!$F$10:$F$304,"="&amp;$AZ63))</f>
        <v/>
      </c>
      <c r="BC63" s="113" t="str">
        <f aca="false">IF(ISTEXT($AT63),"",(K63 - SUM(BJ$10:BJ62))/COUNTIF(Liga_Cabron!$F$10:$F$304,"="&amp;$AZ63))</f>
        <v/>
      </c>
      <c r="BD63" s="105" t="str">
        <f aca="false">IF(ISTEXT($AT63),"",COUNT($AU$10:$AU63))</f>
        <v/>
      </c>
      <c r="BE63" s="103"/>
      <c r="BF63" s="118"/>
      <c r="BG63" s="117" t="str">
        <f aca="false">IF(ISBLANK(Liga_Cabron!$F63),"",IF(Liga_Cabron!$F64&lt;&gt;Liga_Cabron!$F63,Liga_Cabron!$F63,""))</f>
        <v/>
      </c>
      <c r="BH63" s="113" t="str">
        <f aca="false">IF(ISTEXT($BG63),"",I63-SUM(BH$10:BH62))</f>
        <v/>
      </c>
      <c r="BI63" s="113" t="str">
        <f aca="false">IF(ISTEXT($BG63),"",J63-SUM(BI$10:BI62))</f>
        <v/>
      </c>
      <c r="BJ63" s="113" t="str">
        <f aca="false">IF(ISTEXT($BG63),"",K63-SUM(BJ$10:BJ62))</f>
        <v/>
      </c>
      <c r="BK63" s="118"/>
      <c r="BL63" s="118"/>
      <c r="BM63" s="124"/>
      <c r="BN63" s="113"/>
      <c r="BO63" s="113"/>
      <c r="BP63" s="113"/>
      <c r="BQ63" s="124"/>
      <c r="BR63" s="118"/>
      <c r="BS63" s="118"/>
      <c r="BT63" s="124"/>
      <c r="BU63" s="113"/>
      <c r="BV63" s="113"/>
      <c r="BW63" s="113"/>
      <c r="BX63" s="124"/>
      <c r="BY63" s="118"/>
    </row>
    <row r="64" customFormat="false" ht="13.8" hidden="false" customHeight="false" outlineLevel="0" collapsed="false">
      <c r="A64" s="46"/>
      <c r="B64" s="122" t="str">
        <f aca="false">IF(ISBLANK(Liga_Cabron!$B64),"",Liga_Cabron!$B64)</f>
        <v/>
      </c>
      <c r="C64" s="113" t="str">
        <f aca="false">IF(ISTEXT($B64),"",_xlfn.SWITCH(Liga_Cabron!AH64,$D$3,$D$2,$E$3,$E$2,$F$3,$F$2,$D$6,$D$5,$E$6,$E$5,$I$5,$D$2,$I$6,$D$2,$I$4,$D$2))</f>
        <v/>
      </c>
      <c r="D64" s="113" t="str">
        <f aca="false">IF(ISTEXT($B64),"",_xlfn.SWITCH(Liga_Cabron!AI64,$D$3,$D$2,$E$3,$E$2,$F$3,$F$2,$D$6,$D$5,$E$6,$E$5,$I$5,$D$2,$I$6,$D$2,$I$4,$D$2))</f>
        <v/>
      </c>
      <c r="E64" s="113" t="str">
        <f aca="false">IF(ISTEXT($B64),"",_xlfn.SWITCH(Liga_Cabron!AJ64,$D$3,$D$2,$E$3,$E$2,$F$3,$F$2,$D$6,$D$5,$E$6,$E$5,$I$5,$D$2,$I$6,$D$2,$I$4,$D$2))</f>
        <v/>
      </c>
      <c r="F64" s="105"/>
      <c r="G64" s="102"/>
      <c r="H64" s="102"/>
      <c r="I64" s="113" t="str">
        <f aca="false">IF(ISNUMBER($B64),I63+Liga_Cabron!AH64,"")</f>
        <v/>
      </c>
      <c r="J64" s="113" t="str">
        <f aca="false">IF(ISNUMBER($B64),J63+Liga_Cabron!AI64,"")</f>
        <v/>
      </c>
      <c r="K64" s="113" t="str">
        <f aca="false">IF(ISNUMBER($B64),K63+Liga_Cabron!AJ64,"")</f>
        <v/>
      </c>
      <c r="L64" s="118"/>
      <c r="M64" s="118"/>
      <c r="N64" s="114" t="str">
        <f aca="false">IF(ISNUMBER($B64),I64/SUM($I64:$L64),"")</f>
        <v/>
      </c>
      <c r="O64" s="114" t="str">
        <f aca="false">IF(ISNUMBER($B64),J64/SUM($I64:$L64),"")</f>
        <v/>
      </c>
      <c r="P64" s="114" t="str">
        <f aca="false">IF(ISNUMBER($B64),K64/SUM($I64:$L64),"")</f>
        <v/>
      </c>
      <c r="Q64" s="46"/>
      <c r="R64" s="102"/>
      <c r="S64" s="113" t="str">
        <f aca="false">IF(ISNUMBER(Liga_Cabron!C64),Liga_Cabron!C64,"")</f>
        <v/>
      </c>
      <c r="T64" s="113" t="str">
        <f aca="false">IF(ISNUMBER(Liga_Cabron!D64),Liga_Cabron!D64,"")</f>
        <v/>
      </c>
      <c r="U64" s="113" t="str">
        <f aca="false">IF(ISNUMBER(Liga_Cabron!E64),Liga_Cabron!E64,"")</f>
        <v/>
      </c>
      <c r="V64" s="108"/>
      <c r="W64" s="46"/>
      <c r="X64" s="102"/>
      <c r="Y64" s="113" t="str">
        <f aca="false">IF(ISNUMBER($B64),S64+Y63,"")</f>
        <v/>
      </c>
      <c r="Z64" s="113" t="str">
        <f aca="false">IF(ISNUMBER($B64),T64+Z63,"")</f>
        <v/>
      </c>
      <c r="AA64" s="113" t="str">
        <f aca="false">IF(ISNUMBER($B64),U64+AA63,"")</f>
        <v/>
      </c>
      <c r="AB64" s="118"/>
      <c r="AC64" s="123"/>
      <c r="AD64" s="113" t="str">
        <f aca="false">IF(ISNUMBER($B64),Y64/COUNTA(Y$10:Y64),"")</f>
        <v/>
      </c>
      <c r="AE64" s="113" t="str">
        <f aca="false">IF(ISNUMBER($B64),Z64/COUNTA(Z$10:Z64),"")</f>
        <v/>
      </c>
      <c r="AF64" s="113" t="str">
        <f aca="false">IF(ISNUMBER($B64),AA64/COUNTA(AA$10:AA64),"")</f>
        <v/>
      </c>
      <c r="AG64" s="118"/>
      <c r="AH64" s="123"/>
      <c r="AI64" s="113" t="str">
        <f aca="false">IF(ISNUMBER($B64),SQRT(VAR(S$10:S64)),"")</f>
        <v/>
      </c>
      <c r="AJ64" s="113" t="str">
        <f aca="false">IF(ISNUMBER($B64),SQRT(VAR(T$10:T64)),"")</f>
        <v/>
      </c>
      <c r="AK64" s="113" t="str">
        <f aca="false">IF(ISNUMBER($B64),SQRT(VAR(U$10:U64)),"")</f>
        <v/>
      </c>
      <c r="AL64" s="118"/>
      <c r="AM64" s="118"/>
      <c r="AN64" s="117" t="str">
        <f aca="false">IF(ISBLANK(Liga_Cabron!$F64),"",IF(Liga_Cabron!$F65&lt;&gt;Liga_Cabron!$F64,Liga_Cabron!$F64,""))</f>
        <v/>
      </c>
      <c r="AO64" s="113" t="str">
        <f aca="false">IF(ISTEXT($AN64),"",Y64-SUM(AO$10:AO63))</f>
        <v/>
      </c>
      <c r="AP64" s="113" t="str">
        <f aca="false">IF(ISTEXT($AN64),"",Z64-SUM(AP$10:AP63))</f>
        <v/>
      </c>
      <c r="AQ64" s="113" t="str">
        <f aca="false">IF(ISTEXT($AN64),"",AA64-SUM(AQ$10:AQ63))</f>
        <v/>
      </c>
      <c r="AR64" s="118"/>
      <c r="AS64" s="118"/>
      <c r="AT64" s="117" t="str">
        <f aca="false">IF(ISBLANK(Liga_Cabron!$F64),"",IF(Liga_Cabron!$F65&lt;&gt;Liga_Cabron!$F64,Liga_Cabron!$F64,""))</f>
        <v/>
      </c>
      <c r="AU64" s="113" t="str">
        <f aca="false">IF(ISTEXT($AT64),"",(Y64 - SUM(AO$10:AO63))/COUNTIF(Liga_Cabron!$F$10:$F$304,"="&amp;$AT64))</f>
        <v/>
      </c>
      <c r="AV64" s="113" t="str">
        <f aca="false">IF(ISTEXT($AT64),"",(Z64 - SUM(AP$10:AP63))/COUNTIF(Liga_Cabron!$F$10:$F$304,"="&amp;$AT64))</f>
        <v/>
      </c>
      <c r="AW64" s="113" t="str">
        <f aca="false">IF(ISTEXT($AT64),"",(AA64 - SUM(AQ$10:AQ63))/COUNTIF(Liga_Cabron!$F$10:$F$304,"="&amp;$AT64))</f>
        <v/>
      </c>
      <c r="AX64" s="105" t="str">
        <f aca="false">IF(ISTEXT($AT64),"",COUNT($AU$10:$AU64))</f>
        <v/>
      </c>
      <c r="AY64" s="118"/>
      <c r="AZ64" s="117" t="str">
        <f aca="false">IF(ISBLANK(Liga_Cabron!$F64),"",IF(Liga_Cabron!$F65&lt;&gt;Liga_Cabron!$F64,Liga_Cabron!$F64,""))</f>
        <v/>
      </c>
      <c r="BA64" s="113" t="str">
        <f aca="false">IF(ISTEXT($AT64),"",(I64 - SUM(BH$10:BH63))/COUNTIF(Liga_Cabron!$F$10:$F$304,"="&amp;$AZ64))</f>
        <v/>
      </c>
      <c r="BB64" s="113" t="str">
        <f aca="false">IF(ISTEXT($AT64),"",(J64 - SUM(BI$10:BI63))/COUNTIF(Liga_Cabron!$F$10:$F$304,"="&amp;$AZ64))</f>
        <v/>
      </c>
      <c r="BC64" s="113" t="str">
        <f aca="false">IF(ISTEXT($AT64),"",(K64 - SUM(BJ$10:BJ63))/COUNTIF(Liga_Cabron!$F$10:$F$304,"="&amp;$AZ64))</f>
        <v/>
      </c>
      <c r="BD64" s="105" t="str">
        <f aca="false">IF(ISTEXT($AT64),"",COUNT($AU$10:$AU64))</f>
        <v/>
      </c>
      <c r="BE64" s="103"/>
      <c r="BF64" s="118"/>
      <c r="BG64" s="117" t="str">
        <f aca="false">IF(ISBLANK(Liga_Cabron!$F64),"",IF(Liga_Cabron!$F65&lt;&gt;Liga_Cabron!$F64,Liga_Cabron!$F64,""))</f>
        <v/>
      </c>
      <c r="BH64" s="113" t="str">
        <f aca="false">IF(ISTEXT($BG64),"",I64-SUM(BH$10:BH63))</f>
        <v/>
      </c>
      <c r="BI64" s="113" t="str">
        <f aca="false">IF(ISTEXT($BG64),"",J64-SUM(BI$10:BI63))</f>
        <v/>
      </c>
      <c r="BJ64" s="113" t="str">
        <f aca="false">IF(ISTEXT($BG64),"",K64-SUM(BJ$10:BJ63))</f>
        <v/>
      </c>
      <c r="BK64" s="118"/>
      <c r="BL64" s="118"/>
      <c r="BM64" s="124"/>
      <c r="BN64" s="113"/>
      <c r="BO64" s="113"/>
      <c r="BP64" s="113"/>
      <c r="BQ64" s="124"/>
      <c r="BR64" s="118"/>
      <c r="BS64" s="118"/>
      <c r="BT64" s="124"/>
      <c r="BU64" s="113"/>
      <c r="BV64" s="113"/>
      <c r="BW64" s="113"/>
      <c r="BX64" s="124"/>
      <c r="BY64" s="118"/>
    </row>
    <row r="65" customFormat="false" ht="13.8" hidden="false" customHeight="false" outlineLevel="0" collapsed="false">
      <c r="A65" s="46"/>
      <c r="B65" s="122" t="str">
        <f aca="false">IF(ISBLANK(Liga_Cabron!$B65),"",Liga_Cabron!$B65)</f>
        <v/>
      </c>
      <c r="C65" s="113" t="str">
        <f aca="false">IF(ISTEXT($B65),"",_xlfn.SWITCH(Liga_Cabron!AH65,$D$3,$D$2,$E$3,$E$2,$F$3,$F$2,$D$6,$D$5,$E$6,$E$5,$I$5,$D$2,$I$6,$D$2,$I$4,$D$2))</f>
        <v/>
      </c>
      <c r="D65" s="113" t="str">
        <f aca="false">IF(ISTEXT($B65),"",_xlfn.SWITCH(Liga_Cabron!AI65,$D$3,$D$2,$E$3,$E$2,$F$3,$F$2,$D$6,$D$5,$E$6,$E$5,$I$5,$D$2,$I$6,$D$2,$I$4,$D$2))</f>
        <v/>
      </c>
      <c r="E65" s="113" t="str">
        <f aca="false">IF(ISTEXT($B65),"",_xlfn.SWITCH(Liga_Cabron!AJ65,$D$3,$D$2,$E$3,$E$2,$F$3,$F$2,$D$6,$D$5,$E$6,$E$5,$I$5,$D$2,$I$6,$D$2,$I$4,$D$2))</f>
        <v/>
      </c>
      <c r="F65" s="105"/>
      <c r="G65" s="102"/>
      <c r="H65" s="102"/>
      <c r="I65" s="113" t="str">
        <f aca="false">IF(ISNUMBER($B65),I64+Liga_Cabron!AH65,"")</f>
        <v/>
      </c>
      <c r="J65" s="113" t="str">
        <f aca="false">IF(ISNUMBER($B65),J64+Liga_Cabron!AI65,"")</f>
        <v/>
      </c>
      <c r="K65" s="113" t="str">
        <f aca="false">IF(ISNUMBER($B65),K64+Liga_Cabron!AJ65,"")</f>
        <v/>
      </c>
      <c r="L65" s="118"/>
      <c r="M65" s="118"/>
      <c r="N65" s="114" t="str">
        <f aca="false">IF(ISNUMBER($B65),I65/SUM($I65:$L65),"")</f>
        <v/>
      </c>
      <c r="O65" s="114" t="str">
        <f aca="false">IF(ISNUMBER($B65),J65/SUM($I65:$L65),"")</f>
        <v/>
      </c>
      <c r="P65" s="114" t="str">
        <f aca="false">IF(ISNUMBER($B65),K65/SUM($I65:$L65),"")</f>
        <v/>
      </c>
      <c r="Q65" s="46"/>
      <c r="R65" s="102"/>
      <c r="S65" s="113" t="str">
        <f aca="false">IF(ISNUMBER(Liga_Cabron!C65),Liga_Cabron!C65,"")</f>
        <v/>
      </c>
      <c r="T65" s="113" t="str">
        <f aca="false">IF(ISNUMBER(Liga_Cabron!D65),Liga_Cabron!D65,"")</f>
        <v/>
      </c>
      <c r="U65" s="113" t="str">
        <f aca="false">IF(ISNUMBER(Liga_Cabron!E65),Liga_Cabron!E65,"")</f>
        <v/>
      </c>
      <c r="V65" s="108"/>
      <c r="W65" s="46"/>
      <c r="X65" s="102"/>
      <c r="Y65" s="113" t="str">
        <f aca="false">IF(ISNUMBER($B65),S65+Y64,"")</f>
        <v/>
      </c>
      <c r="Z65" s="113" t="str">
        <f aca="false">IF(ISNUMBER($B65),T65+Z64,"")</f>
        <v/>
      </c>
      <c r="AA65" s="113" t="str">
        <f aca="false">IF(ISNUMBER($B65),U65+AA64,"")</f>
        <v/>
      </c>
      <c r="AB65" s="118"/>
      <c r="AC65" s="123"/>
      <c r="AD65" s="113" t="str">
        <f aca="false">IF(ISNUMBER($B65),Y65/COUNTA(Y$10:Y65),"")</f>
        <v/>
      </c>
      <c r="AE65" s="113" t="str">
        <f aca="false">IF(ISNUMBER($B65),Z65/COUNTA(Z$10:Z65),"")</f>
        <v/>
      </c>
      <c r="AF65" s="113" t="str">
        <f aca="false">IF(ISNUMBER($B65),AA65/COUNTA(AA$10:AA65),"")</f>
        <v/>
      </c>
      <c r="AG65" s="118"/>
      <c r="AH65" s="123"/>
      <c r="AI65" s="113" t="str">
        <f aca="false">IF(ISNUMBER($B65),SQRT(VAR(S$10:S65)),"")</f>
        <v/>
      </c>
      <c r="AJ65" s="113" t="str">
        <f aca="false">IF(ISNUMBER($B65),SQRT(VAR(T$10:T65)),"")</f>
        <v/>
      </c>
      <c r="AK65" s="113" t="str">
        <f aca="false">IF(ISNUMBER($B65),SQRT(VAR(U$10:U65)),"")</f>
        <v/>
      </c>
      <c r="AL65" s="118"/>
      <c r="AM65" s="118"/>
      <c r="AN65" s="117" t="str">
        <f aca="false">IF(ISBLANK(Liga_Cabron!$F65),"",IF(Liga_Cabron!$F66&lt;&gt;Liga_Cabron!$F65,Liga_Cabron!$F65,""))</f>
        <v/>
      </c>
      <c r="AO65" s="113" t="str">
        <f aca="false">IF(ISTEXT($AN65),"",Y65-SUM(AO$10:AO64))</f>
        <v/>
      </c>
      <c r="AP65" s="113" t="str">
        <f aca="false">IF(ISTEXT($AN65),"",Z65-SUM(AP$10:AP64))</f>
        <v/>
      </c>
      <c r="AQ65" s="113" t="str">
        <f aca="false">IF(ISTEXT($AN65),"",AA65-SUM(AQ$10:AQ64))</f>
        <v/>
      </c>
      <c r="AR65" s="118"/>
      <c r="AS65" s="118"/>
      <c r="AT65" s="117" t="str">
        <f aca="false">IF(ISBLANK(Liga_Cabron!$F65),"",IF(Liga_Cabron!$F66&lt;&gt;Liga_Cabron!$F65,Liga_Cabron!$F65,""))</f>
        <v/>
      </c>
      <c r="AU65" s="113" t="str">
        <f aca="false">IF(ISTEXT($AT65),"",(Y65 - SUM(AO$10:AO64))/COUNTIF(Liga_Cabron!$F$10:$F$304,"="&amp;$AT65))</f>
        <v/>
      </c>
      <c r="AV65" s="113" t="str">
        <f aca="false">IF(ISTEXT($AT65),"",(Z65 - SUM(AP$10:AP64))/COUNTIF(Liga_Cabron!$F$10:$F$304,"="&amp;$AT65))</f>
        <v/>
      </c>
      <c r="AW65" s="113" t="str">
        <f aca="false">IF(ISTEXT($AT65),"",(AA65 - SUM(AQ$10:AQ64))/COUNTIF(Liga_Cabron!$F$10:$F$304,"="&amp;$AT65))</f>
        <v/>
      </c>
      <c r="AX65" s="105" t="str">
        <f aca="false">IF(ISTEXT($AT65),"",COUNT($AU$10:$AU65))</f>
        <v/>
      </c>
      <c r="AY65" s="118"/>
      <c r="AZ65" s="117" t="str">
        <f aca="false">IF(ISBLANK(Liga_Cabron!$F65),"",IF(Liga_Cabron!$F66&lt;&gt;Liga_Cabron!$F65,Liga_Cabron!$F65,""))</f>
        <v/>
      </c>
      <c r="BA65" s="113" t="str">
        <f aca="false">IF(ISTEXT($AT65),"",(I65 - SUM(BH$10:BH64))/COUNTIF(Liga_Cabron!$F$10:$F$304,"="&amp;$AZ65))</f>
        <v/>
      </c>
      <c r="BB65" s="113" t="str">
        <f aca="false">IF(ISTEXT($AT65),"",(J65 - SUM(BI$10:BI64))/COUNTIF(Liga_Cabron!$F$10:$F$304,"="&amp;$AZ65))</f>
        <v/>
      </c>
      <c r="BC65" s="113" t="str">
        <f aca="false">IF(ISTEXT($AT65),"",(K65 - SUM(BJ$10:BJ64))/COUNTIF(Liga_Cabron!$F$10:$F$304,"="&amp;$AZ65))</f>
        <v/>
      </c>
      <c r="BD65" s="105" t="str">
        <f aca="false">IF(ISTEXT($AT65),"",COUNT($AU$10:$AU65))</f>
        <v/>
      </c>
      <c r="BE65" s="103"/>
      <c r="BF65" s="118"/>
      <c r="BG65" s="117" t="str">
        <f aca="false">IF(ISBLANK(Liga_Cabron!$F65),"",IF(Liga_Cabron!$F66&lt;&gt;Liga_Cabron!$F65,Liga_Cabron!$F65,""))</f>
        <v/>
      </c>
      <c r="BH65" s="113" t="str">
        <f aca="false">IF(ISTEXT($BG65),"",I65-SUM(BH$10:BH64))</f>
        <v/>
      </c>
      <c r="BI65" s="113" t="str">
        <f aca="false">IF(ISTEXT($BG65),"",J65-SUM(BI$10:BI64))</f>
        <v/>
      </c>
      <c r="BJ65" s="113" t="str">
        <f aca="false">IF(ISTEXT($BG65),"",K65-SUM(BJ$10:BJ64))</f>
        <v/>
      </c>
      <c r="BK65" s="118"/>
      <c r="BL65" s="118"/>
      <c r="BM65" s="124"/>
      <c r="BN65" s="113"/>
      <c r="BO65" s="113"/>
      <c r="BP65" s="113"/>
      <c r="BQ65" s="124"/>
      <c r="BR65" s="118"/>
      <c r="BS65" s="118"/>
      <c r="BT65" s="124"/>
      <c r="BU65" s="113"/>
      <c r="BV65" s="113"/>
      <c r="BW65" s="113"/>
      <c r="BX65" s="124"/>
      <c r="BY65" s="118"/>
    </row>
    <row r="66" customFormat="false" ht="13.8" hidden="false" customHeight="false" outlineLevel="0" collapsed="false">
      <c r="A66" s="46"/>
      <c r="B66" s="122" t="str">
        <f aca="false">IF(ISBLANK(Liga_Cabron!$B66),"",Liga_Cabron!$B66)</f>
        <v/>
      </c>
      <c r="C66" s="113" t="str">
        <f aca="false">IF(ISTEXT($B66),"",_xlfn.SWITCH(Liga_Cabron!AH66,$D$3,$D$2,$E$3,$E$2,$F$3,$F$2,$D$6,$D$5,$E$6,$E$5,$I$5,$D$2,$I$6,$D$2,$I$4,$D$2))</f>
        <v/>
      </c>
      <c r="D66" s="113" t="str">
        <f aca="false">IF(ISTEXT($B66),"",_xlfn.SWITCH(Liga_Cabron!AI66,$D$3,$D$2,$E$3,$E$2,$F$3,$F$2,$D$6,$D$5,$E$6,$E$5,$I$5,$D$2,$I$6,$D$2,$I$4,$D$2))</f>
        <v/>
      </c>
      <c r="E66" s="113" t="str">
        <f aca="false">IF(ISTEXT($B66),"",_xlfn.SWITCH(Liga_Cabron!AJ66,$D$3,$D$2,$E$3,$E$2,$F$3,$F$2,$D$6,$D$5,$E$6,$E$5,$I$5,$D$2,$I$6,$D$2,$I$4,$D$2))</f>
        <v/>
      </c>
      <c r="F66" s="105"/>
      <c r="G66" s="102"/>
      <c r="H66" s="102"/>
      <c r="I66" s="113" t="str">
        <f aca="false">IF(ISNUMBER($B66),I65+Liga_Cabron!AH66,"")</f>
        <v/>
      </c>
      <c r="J66" s="113" t="str">
        <f aca="false">IF(ISNUMBER($B66),J65+Liga_Cabron!AI66,"")</f>
        <v/>
      </c>
      <c r="K66" s="113" t="str">
        <f aca="false">IF(ISNUMBER($B66),K65+Liga_Cabron!AJ66,"")</f>
        <v/>
      </c>
      <c r="L66" s="118"/>
      <c r="M66" s="118"/>
      <c r="N66" s="114" t="str">
        <f aca="false">IF(ISNUMBER($B66),I66/SUM($I66:$L66),"")</f>
        <v/>
      </c>
      <c r="O66" s="114" t="str">
        <f aca="false">IF(ISNUMBER($B66),J66/SUM($I66:$L66),"")</f>
        <v/>
      </c>
      <c r="P66" s="114" t="str">
        <f aca="false">IF(ISNUMBER($B66),K66/SUM($I66:$L66),"")</f>
        <v/>
      </c>
      <c r="Q66" s="46"/>
      <c r="R66" s="102"/>
      <c r="S66" s="113" t="str">
        <f aca="false">IF(ISNUMBER(Liga_Cabron!C66),Liga_Cabron!C66,"")</f>
        <v/>
      </c>
      <c r="T66" s="113" t="str">
        <f aca="false">IF(ISNUMBER(Liga_Cabron!D66),Liga_Cabron!D66,"")</f>
        <v/>
      </c>
      <c r="U66" s="113" t="str">
        <f aca="false">IF(ISNUMBER(Liga_Cabron!E66),Liga_Cabron!E66,"")</f>
        <v/>
      </c>
      <c r="V66" s="108"/>
      <c r="W66" s="46"/>
      <c r="X66" s="102"/>
      <c r="Y66" s="113" t="str">
        <f aca="false">IF(ISNUMBER($B66),S66+Y65,"")</f>
        <v/>
      </c>
      <c r="Z66" s="113" t="str">
        <f aca="false">IF(ISNUMBER($B66),T66+Z65,"")</f>
        <v/>
      </c>
      <c r="AA66" s="113" t="str">
        <f aca="false">IF(ISNUMBER($B66),U66+AA65,"")</f>
        <v/>
      </c>
      <c r="AB66" s="118"/>
      <c r="AC66" s="123"/>
      <c r="AD66" s="113" t="str">
        <f aca="false">IF(ISNUMBER($B66),Y66/COUNTA(Y$10:Y66),"")</f>
        <v/>
      </c>
      <c r="AE66" s="113" t="str">
        <f aca="false">IF(ISNUMBER($B66),Z66/COUNTA(Z$10:Z66),"")</f>
        <v/>
      </c>
      <c r="AF66" s="113" t="str">
        <f aca="false">IF(ISNUMBER($B66),AA66/COUNTA(AA$10:AA66),"")</f>
        <v/>
      </c>
      <c r="AG66" s="118"/>
      <c r="AH66" s="123"/>
      <c r="AI66" s="113" t="str">
        <f aca="false">IF(ISNUMBER($B66),SQRT(VAR(S$10:S66)),"")</f>
        <v/>
      </c>
      <c r="AJ66" s="113" t="str">
        <f aca="false">IF(ISNUMBER($B66),SQRT(VAR(T$10:T66)),"")</f>
        <v/>
      </c>
      <c r="AK66" s="113" t="str">
        <f aca="false">IF(ISNUMBER($B66),SQRT(VAR(U$10:U66)),"")</f>
        <v/>
      </c>
      <c r="AL66" s="118"/>
      <c r="AM66" s="118"/>
      <c r="AN66" s="117" t="str">
        <f aca="false">IF(ISBLANK(Liga_Cabron!$F66),"",IF(Liga_Cabron!$F67&lt;&gt;Liga_Cabron!$F66,Liga_Cabron!$F66,""))</f>
        <v/>
      </c>
      <c r="AO66" s="113" t="str">
        <f aca="false">IF(ISTEXT($AN66),"",Y66-SUM(AO$10:AO65))</f>
        <v/>
      </c>
      <c r="AP66" s="113" t="str">
        <f aca="false">IF(ISTEXT($AN66),"",Z66-SUM(AP$10:AP65))</f>
        <v/>
      </c>
      <c r="AQ66" s="113" t="str">
        <f aca="false">IF(ISTEXT($AN66),"",AA66-SUM(AQ$10:AQ65))</f>
        <v/>
      </c>
      <c r="AR66" s="118"/>
      <c r="AS66" s="118"/>
      <c r="AT66" s="117" t="str">
        <f aca="false">IF(ISBLANK(Liga_Cabron!$F66),"",IF(Liga_Cabron!$F67&lt;&gt;Liga_Cabron!$F66,Liga_Cabron!$F66,""))</f>
        <v/>
      </c>
      <c r="AU66" s="113" t="str">
        <f aca="false">IF(ISTEXT($AT66),"",(Y66 - SUM(AO$10:AO65))/COUNTIF(Liga_Cabron!$F$10:$F$304,"="&amp;$AT66))</f>
        <v/>
      </c>
      <c r="AV66" s="113" t="str">
        <f aca="false">IF(ISTEXT($AT66),"",(Z66 - SUM(AP$10:AP65))/COUNTIF(Liga_Cabron!$F$10:$F$304,"="&amp;$AT66))</f>
        <v/>
      </c>
      <c r="AW66" s="113" t="str">
        <f aca="false">IF(ISTEXT($AT66),"",(AA66 - SUM(AQ$10:AQ65))/COUNTIF(Liga_Cabron!$F$10:$F$304,"="&amp;$AT66))</f>
        <v/>
      </c>
      <c r="AX66" s="105" t="str">
        <f aca="false">IF(ISTEXT($AT66),"",COUNT($AU$10:$AU66))</f>
        <v/>
      </c>
      <c r="AY66" s="118"/>
      <c r="AZ66" s="117" t="str">
        <f aca="false">IF(ISBLANK(Liga_Cabron!$F66),"",IF(Liga_Cabron!$F67&lt;&gt;Liga_Cabron!$F66,Liga_Cabron!$F66,""))</f>
        <v/>
      </c>
      <c r="BA66" s="113" t="str">
        <f aca="false">IF(ISTEXT($AT66),"",(I66 - SUM(BH$10:BH65))/COUNTIF(Liga_Cabron!$F$10:$F$304,"="&amp;$AZ66))</f>
        <v/>
      </c>
      <c r="BB66" s="113" t="str">
        <f aca="false">IF(ISTEXT($AT66),"",(J66 - SUM(BI$10:BI65))/COUNTIF(Liga_Cabron!$F$10:$F$304,"="&amp;$AZ66))</f>
        <v/>
      </c>
      <c r="BC66" s="113" t="str">
        <f aca="false">IF(ISTEXT($AT66),"",(K66 - SUM(BJ$10:BJ65))/COUNTIF(Liga_Cabron!$F$10:$F$304,"="&amp;$AZ66))</f>
        <v/>
      </c>
      <c r="BD66" s="105" t="str">
        <f aca="false">IF(ISTEXT($AT66),"",COUNT($AU$10:$AU66))</f>
        <v/>
      </c>
      <c r="BE66" s="103"/>
      <c r="BF66" s="118"/>
      <c r="BG66" s="117" t="str">
        <f aca="false">IF(ISBLANK(Liga_Cabron!$F66),"",IF(Liga_Cabron!$F67&lt;&gt;Liga_Cabron!$F66,Liga_Cabron!$F66,""))</f>
        <v/>
      </c>
      <c r="BH66" s="113" t="str">
        <f aca="false">IF(ISTEXT($BG66),"",I66-SUM(BH$10:BH65))</f>
        <v/>
      </c>
      <c r="BI66" s="113" t="str">
        <f aca="false">IF(ISTEXT($BG66),"",J66-SUM(BI$10:BI65))</f>
        <v/>
      </c>
      <c r="BJ66" s="113" t="str">
        <f aca="false">IF(ISTEXT($BG66),"",K66-SUM(BJ$10:BJ65))</f>
        <v/>
      </c>
      <c r="BK66" s="118"/>
      <c r="BL66" s="118"/>
      <c r="BM66" s="124"/>
      <c r="BN66" s="113"/>
      <c r="BO66" s="113"/>
      <c r="BP66" s="113"/>
      <c r="BQ66" s="124"/>
      <c r="BR66" s="118"/>
      <c r="BS66" s="118"/>
      <c r="BT66" s="124"/>
      <c r="BU66" s="113"/>
      <c r="BV66" s="113"/>
      <c r="BW66" s="113"/>
      <c r="BX66" s="124"/>
      <c r="BY66" s="118"/>
    </row>
    <row r="67" customFormat="false" ht="13.8" hidden="false" customHeight="false" outlineLevel="0" collapsed="false">
      <c r="A67" s="46"/>
      <c r="B67" s="122" t="str">
        <f aca="false">IF(ISBLANK(Liga_Cabron!$B67),"",Liga_Cabron!$B67)</f>
        <v/>
      </c>
      <c r="C67" s="113" t="str">
        <f aca="false">IF(ISTEXT($B67),"",_xlfn.SWITCH(Liga_Cabron!AH67,$D$3,$D$2,$E$3,$E$2,$F$3,$F$2,$D$6,$D$5,$E$6,$E$5,$I$5,$D$2,$I$6,$D$2,$I$4,$D$2))</f>
        <v/>
      </c>
      <c r="D67" s="113" t="str">
        <f aca="false">IF(ISTEXT($B67),"",_xlfn.SWITCH(Liga_Cabron!AI67,$D$3,$D$2,$E$3,$E$2,$F$3,$F$2,$D$6,$D$5,$E$6,$E$5,$I$5,$D$2,$I$6,$D$2,$I$4,$D$2))</f>
        <v/>
      </c>
      <c r="E67" s="113" t="str">
        <f aca="false">IF(ISTEXT($B67),"",_xlfn.SWITCH(Liga_Cabron!AJ67,$D$3,$D$2,$E$3,$E$2,$F$3,$F$2,$D$6,$D$5,$E$6,$E$5,$I$5,$D$2,$I$6,$D$2,$I$4,$D$2))</f>
        <v/>
      </c>
      <c r="F67" s="105"/>
      <c r="G67" s="102"/>
      <c r="H67" s="102"/>
      <c r="I67" s="113" t="str">
        <f aca="false">IF(ISNUMBER($B67),I66+Liga_Cabron!AH67,"")</f>
        <v/>
      </c>
      <c r="J67" s="113" t="str">
        <f aca="false">IF(ISNUMBER($B67),J66+Liga_Cabron!AI67,"")</f>
        <v/>
      </c>
      <c r="K67" s="113" t="str">
        <f aca="false">IF(ISNUMBER($B67),K66+Liga_Cabron!AJ67,"")</f>
        <v/>
      </c>
      <c r="L67" s="118"/>
      <c r="M67" s="118"/>
      <c r="N67" s="114" t="str">
        <f aca="false">IF(ISNUMBER($B67),I67/SUM($I67:$L67),"")</f>
        <v/>
      </c>
      <c r="O67" s="114" t="str">
        <f aca="false">IF(ISNUMBER($B67),J67/SUM($I67:$L67),"")</f>
        <v/>
      </c>
      <c r="P67" s="114" t="str">
        <f aca="false">IF(ISNUMBER($B67),K67/SUM($I67:$L67),"")</f>
        <v/>
      </c>
      <c r="Q67" s="46"/>
      <c r="R67" s="102"/>
      <c r="S67" s="113" t="str">
        <f aca="false">IF(ISNUMBER(Liga_Cabron!C67),Liga_Cabron!C67,"")</f>
        <v/>
      </c>
      <c r="T67" s="113" t="str">
        <f aca="false">IF(ISNUMBER(Liga_Cabron!D67),Liga_Cabron!D67,"")</f>
        <v/>
      </c>
      <c r="U67" s="113" t="str">
        <f aca="false">IF(ISNUMBER(Liga_Cabron!E67),Liga_Cabron!E67,"")</f>
        <v/>
      </c>
      <c r="V67" s="108"/>
      <c r="W67" s="46"/>
      <c r="X67" s="102"/>
      <c r="Y67" s="113" t="str">
        <f aca="false">IF(ISNUMBER($B67),S67+Y66,"")</f>
        <v/>
      </c>
      <c r="Z67" s="113" t="str">
        <f aca="false">IF(ISNUMBER($B67),T67+Z66,"")</f>
        <v/>
      </c>
      <c r="AA67" s="113" t="str">
        <f aca="false">IF(ISNUMBER($B67),U67+AA66,"")</f>
        <v/>
      </c>
      <c r="AB67" s="118"/>
      <c r="AC67" s="123"/>
      <c r="AD67" s="113" t="str">
        <f aca="false">IF(ISNUMBER($B67),Y67/COUNTA(Y$10:Y67),"")</f>
        <v/>
      </c>
      <c r="AE67" s="113" t="str">
        <f aca="false">IF(ISNUMBER($B67),Z67/COUNTA(Z$10:Z67),"")</f>
        <v/>
      </c>
      <c r="AF67" s="113" t="str">
        <f aca="false">IF(ISNUMBER($B67),AA67/COUNTA(AA$10:AA67),"")</f>
        <v/>
      </c>
      <c r="AG67" s="118"/>
      <c r="AH67" s="123"/>
      <c r="AI67" s="113" t="str">
        <f aca="false">IF(ISNUMBER($B67),SQRT(VAR(S$10:S67)),"")</f>
        <v/>
      </c>
      <c r="AJ67" s="113" t="str">
        <f aca="false">IF(ISNUMBER($B67),SQRT(VAR(T$10:T67)),"")</f>
        <v/>
      </c>
      <c r="AK67" s="113" t="str">
        <f aca="false">IF(ISNUMBER($B67),SQRT(VAR(U$10:U67)),"")</f>
        <v/>
      </c>
      <c r="AL67" s="118"/>
      <c r="AM67" s="118"/>
      <c r="AN67" s="117" t="str">
        <f aca="false">IF(ISBLANK(Liga_Cabron!$F67),"",IF(Liga_Cabron!$F68&lt;&gt;Liga_Cabron!$F67,Liga_Cabron!$F67,""))</f>
        <v/>
      </c>
      <c r="AO67" s="113" t="str">
        <f aca="false">IF(ISTEXT($AN67),"",Y67-SUM(AO$10:AO66))</f>
        <v/>
      </c>
      <c r="AP67" s="113" t="str">
        <f aca="false">IF(ISTEXT($AN67),"",Z67-SUM(AP$10:AP66))</f>
        <v/>
      </c>
      <c r="AQ67" s="113" t="str">
        <f aca="false">IF(ISTEXT($AN67),"",AA67-SUM(AQ$10:AQ66))</f>
        <v/>
      </c>
      <c r="AR67" s="118"/>
      <c r="AS67" s="118"/>
      <c r="AT67" s="117" t="str">
        <f aca="false">IF(ISBLANK(Liga_Cabron!$F67),"",IF(Liga_Cabron!$F68&lt;&gt;Liga_Cabron!$F67,Liga_Cabron!$F67,""))</f>
        <v/>
      </c>
      <c r="AU67" s="113" t="str">
        <f aca="false">IF(ISTEXT($AT67),"",(Y67 - SUM(AO$10:AO66))/COUNTIF(Liga_Cabron!$F$10:$F$304,"="&amp;$AT67))</f>
        <v/>
      </c>
      <c r="AV67" s="113" t="str">
        <f aca="false">IF(ISTEXT($AT67),"",(Z67 - SUM(AP$10:AP66))/COUNTIF(Liga_Cabron!$F$10:$F$304,"="&amp;$AT67))</f>
        <v/>
      </c>
      <c r="AW67" s="113" t="str">
        <f aca="false">IF(ISTEXT($AT67),"",(AA67 - SUM(AQ$10:AQ66))/COUNTIF(Liga_Cabron!$F$10:$F$304,"="&amp;$AT67))</f>
        <v/>
      </c>
      <c r="AX67" s="105" t="str">
        <f aca="false">IF(ISTEXT($AT67),"",COUNT($AU$10:$AU67))</f>
        <v/>
      </c>
      <c r="AY67" s="118"/>
      <c r="AZ67" s="117" t="str">
        <f aca="false">IF(ISBLANK(Liga_Cabron!$F67),"",IF(Liga_Cabron!$F68&lt;&gt;Liga_Cabron!$F67,Liga_Cabron!$F67,""))</f>
        <v/>
      </c>
      <c r="BA67" s="113" t="str">
        <f aca="false">IF(ISTEXT($AT67),"",(I67 - SUM(BH$10:BH66))/COUNTIF(Liga_Cabron!$F$10:$F$304,"="&amp;$AZ67))</f>
        <v/>
      </c>
      <c r="BB67" s="113" t="str">
        <f aca="false">IF(ISTEXT($AT67),"",(J67 - SUM(BI$10:BI66))/COUNTIF(Liga_Cabron!$F$10:$F$304,"="&amp;$AZ67))</f>
        <v/>
      </c>
      <c r="BC67" s="113" t="str">
        <f aca="false">IF(ISTEXT($AT67),"",(K67 - SUM(BJ$10:BJ66))/COUNTIF(Liga_Cabron!$F$10:$F$304,"="&amp;$AZ67))</f>
        <v/>
      </c>
      <c r="BD67" s="105" t="str">
        <f aca="false">IF(ISTEXT($AT67),"",COUNT($AU$10:$AU67))</f>
        <v/>
      </c>
      <c r="BE67" s="103"/>
      <c r="BF67" s="118"/>
      <c r="BG67" s="117" t="str">
        <f aca="false">IF(ISBLANK(Liga_Cabron!$F67),"",IF(Liga_Cabron!$F68&lt;&gt;Liga_Cabron!$F67,Liga_Cabron!$F67,""))</f>
        <v/>
      </c>
      <c r="BH67" s="113" t="str">
        <f aca="false">IF(ISTEXT($BG67),"",I67-SUM(BH$10:BH66))</f>
        <v/>
      </c>
      <c r="BI67" s="113" t="str">
        <f aca="false">IF(ISTEXT($BG67),"",J67-SUM(BI$10:BI66))</f>
        <v/>
      </c>
      <c r="BJ67" s="113" t="str">
        <f aca="false">IF(ISTEXT($BG67),"",K67-SUM(BJ$10:BJ66))</f>
        <v/>
      </c>
      <c r="BK67" s="118"/>
      <c r="BL67" s="118"/>
      <c r="BM67" s="124"/>
      <c r="BN67" s="113"/>
      <c r="BO67" s="113"/>
      <c r="BP67" s="113"/>
      <c r="BQ67" s="124"/>
      <c r="BR67" s="118"/>
      <c r="BS67" s="118"/>
      <c r="BT67" s="124"/>
      <c r="BU67" s="113"/>
      <c r="BV67" s="113"/>
      <c r="BW67" s="113"/>
      <c r="BX67" s="124"/>
      <c r="BY67" s="118"/>
    </row>
    <row r="68" customFormat="false" ht="13.8" hidden="false" customHeight="false" outlineLevel="0" collapsed="false">
      <c r="A68" s="46"/>
      <c r="B68" s="122" t="str">
        <f aca="false">IF(ISBLANK(Liga_Cabron!$B68),"",Liga_Cabron!$B68)</f>
        <v/>
      </c>
      <c r="C68" s="113" t="str">
        <f aca="false">IF(ISTEXT($B68),"",_xlfn.SWITCH(Liga_Cabron!AH68,$D$3,$D$2,$E$3,$E$2,$F$3,$F$2,$D$6,$D$5,$E$6,$E$5,$I$5,$D$2,$I$6,$D$2,$I$4,$D$2))</f>
        <v/>
      </c>
      <c r="D68" s="113" t="str">
        <f aca="false">IF(ISTEXT($B68),"",_xlfn.SWITCH(Liga_Cabron!AI68,$D$3,$D$2,$E$3,$E$2,$F$3,$F$2,$D$6,$D$5,$E$6,$E$5,$I$5,$D$2,$I$6,$D$2,$I$4,$D$2))</f>
        <v/>
      </c>
      <c r="E68" s="113" t="str">
        <f aca="false">IF(ISTEXT($B68),"",_xlfn.SWITCH(Liga_Cabron!AJ68,$D$3,$D$2,$E$3,$E$2,$F$3,$F$2,$D$6,$D$5,$E$6,$E$5,$I$5,$D$2,$I$6,$D$2,$I$4,$D$2))</f>
        <v/>
      </c>
      <c r="F68" s="105"/>
      <c r="G68" s="102"/>
      <c r="H68" s="102"/>
      <c r="I68" s="113" t="str">
        <f aca="false">IF(ISNUMBER($B68),I67+Liga_Cabron!AH68,"")</f>
        <v/>
      </c>
      <c r="J68" s="113" t="str">
        <f aca="false">IF(ISNUMBER($B68),J67+Liga_Cabron!AI68,"")</f>
        <v/>
      </c>
      <c r="K68" s="113" t="str">
        <f aca="false">IF(ISNUMBER($B68),K67+Liga_Cabron!AJ68,"")</f>
        <v/>
      </c>
      <c r="L68" s="118"/>
      <c r="M68" s="118"/>
      <c r="N68" s="114" t="str">
        <f aca="false">IF(ISNUMBER($B68),I68/SUM($I68:$L68),"")</f>
        <v/>
      </c>
      <c r="O68" s="114" t="str">
        <f aca="false">IF(ISNUMBER($B68),J68/SUM($I68:$L68),"")</f>
        <v/>
      </c>
      <c r="P68" s="114" t="str">
        <f aca="false">IF(ISNUMBER($B68),K68/SUM($I68:$L68),"")</f>
        <v/>
      </c>
      <c r="Q68" s="46"/>
      <c r="R68" s="102"/>
      <c r="S68" s="113" t="str">
        <f aca="false">IF(ISNUMBER(Liga_Cabron!C68),Liga_Cabron!C68,"")</f>
        <v/>
      </c>
      <c r="T68" s="113" t="str">
        <f aca="false">IF(ISNUMBER(Liga_Cabron!D68),Liga_Cabron!D68,"")</f>
        <v/>
      </c>
      <c r="U68" s="113" t="str">
        <f aca="false">IF(ISNUMBER(Liga_Cabron!E68),Liga_Cabron!E68,"")</f>
        <v/>
      </c>
      <c r="V68" s="108"/>
      <c r="W68" s="46"/>
      <c r="X68" s="102"/>
      <c r="Y68" s="113" t="str">
        <f aca="false">IF(ISNUMBER($B68),S68+Y67,"")</f>
        <v/>
      </c>
      <c r="Z68" s="113" t="str">
        <f aca="false">IF(ISNUMBER($B68),T68+Z67,"")</f>
        <v/>
      </c>
      <c r="AA68" s="113" t="str">
        <f aca="false">IF(ISNUMBER($B68),U68+AA67,"")</f>
        <v/>
      </c>
      <c r="AB68" s="118"/>
      <c r="AC68" s="123"/>
      <c r="AD68" s="113" t="str">
        <f aca="false">IF(ISNUMBER($B68),Y68/COUNTA(Y$10:Y68),"")</f>
        <v/>
      </c>
      <c r="AE68" s="113" t="str">
        <f aca="false">IF(ISNUMBER($B68),Z68/COUNTA(Z$10:Z68),"")</f>
        <v/>
      </c>
      <c r="AF68" s="113" t="str">
        <f aca="false">IF(ISNUMBER($B68),AA68/COUNTA(AA$10:AA68),"")</f>
        <v/>
      </c>
      <c r="AG68" s="118"/>
      <c r="AH68" s="123"/>
      <c r="AI68" s="113" t="str">
        <f aca="false">IF(ISNUMBER($B68),SQRT(VAR(S$10:S68)),"")</f>
        <v/>
      </c>
      <c r="AJ68" s="113" t="str">
        <f aca="false">IF(ISNUMBER($B68),SQRT(VAR(T$10:T68)),"")</f>
        <v/>
      </c>
      <c r="AK68" s="113" t="str">
        <f aca="false">IF(ISNUMBER($B68),SQRT(VAR(U$10:U68)),"")</f>
        <v/>
      </c>
      <c r="AL68" s="118"/>
      <c r="AM68" s="118"/>
      <c r="AN68" s="117" t="str">
        <f aca="false">IF(ISBLANK(Liga_Cabron!$F68),"",IF(Liga_Cabron!$F69&lt;&gt;Liga_Cabron!$F68,Liga_Cabron!$F68,""))</f>
        <v/>
      </c>
      <c r="AO68" s="113" t="str">
        <f aca="false">IF(ISTEXT($AN68),"",Y68-SUM(AO$10:AO67))</f>
        <v/>
      </c>
      <c r="AP68" s="113" t="str">
        <f aca="false">IF(ISTEXT($AN68),"",Z68-SUM(AP$10:AP67))</f>
        <v/>
      </c>
      <c r="AQ68" s="113" t="str">
        <f aca="false">IF(ISTEXT($AN68),"",AA68-SUM(AQ$10:AQ67))</f>
        <v/>
      </c>
      <c r="AR68" s="118"/>
      <c r="AS68" s="118"/>
      <c r="AT68" s="117" t="str">
        <f aca="false">IF(ISBLANK(Liga_Cabron!$F68),"",IF(Liga_Cabron!$F69&lt;&gt;Liga_Cabron!$F68,Liga_Cabron!$F68,""))</f>
        <v/>
      </c>
      <c r="AU68" s="113" t="str">
        <f aca="false">IF(ISTEXT($AT68),"",(Y68 - SUM(AO$10:AO67))/COUNTIF(Liga_Cabron!$F$10:$F$304,"="&amp;$AT68))</f>
        <v/>
      </c>
      <c r="AV68" s="113" t="str">
        <f aca="false">IF(ISTEXT($AT68),"",(Z68 - SUM(AP$10:AP67))/COUNTIF(Liga_Cabron!$F$10:$F$304,"="&amp;$AT68))</f>
        <v/>
      </c>
      <c r="AW68" s="113" t="str">
        <f aca="false">IF(ISTEXT($AT68),"",(AA68 - SUM(AQ$10:AQ67))/COUNTIF(Liga_Cabron!$F$10:$F$304,"="&amp;$AT68))</f>
        <v/>
      </c>
      <c r="AX68" s="105" t="str">
        <f aca="false">IF(ISTEXT($AT68),"",COUNT($AU$10:$AU68))</f>
        <v/>
      </c>
      <c r="AY68" s="118"/>
      <c r="AZ68" s="117" t="str">
        <f aca="false">IF(ISBLANK(Liga_Cabron!$F68),"",IF(Liga_Cabron!$F69&lt;&gt;Liga_Cabron!$F68,Liga_Cabron!$F68,""))</f>
        <v/>
      </c>
      <c r="BA68" s="113" t="str">
        <f aca="false">IF(ISTEXT($AT68),"",(I68 - SUM(BH$10:BH67))/COUNTIF(Liga_Cabron!$F$10:$F$304,"="&amp;$AZ68))</f>
        <v/>
      </c>
      <c r="BB68" s="113" t="str">
        <f aca="false">IF(ISTEXT($AT68),"",(J68 - SUM(BI$10:BI67))/COUNTIF(Liga_Cabron!$F$10:$F$304,"="&amp;$AZ68))</f>
        <v/>
      </c>
      <c r="BC68" s="113" t="str">
        <f aca="false">IF(ISTEXT($AT68),"",(K68 - SUM(BJ$10:BJ67))/COUNTIF(Liga_Cabron!$F$10:$F$304,"="&amp;$AZ68))</f>
        <v/>
      </c>
      <c r="BD68" s="105" t="str">
        <f aca="false">IF(ISTEXT($AT68),"",COUNT($AU$10:$AU68))</f>
        <v/>
      </c>
      <c r="BE68" s="103"/>
      <c r="BF68" s="118"/>
      <c r="BG68" s="117" t="str">
        <f aca="false">IF(ISBLANK(Liga_Cabron!$F68),"",IF(Liga_Cabron!$F69&lt;&gt;Liga_Cabron!$F68,Liga_Cabron!$F68,""))</f>
        <v/>
      </c>
      <c r="BH68" s="113" t="str">
        <f aca="false">IF(ISTEXT($BG68),"",I68-SUM(BH$10:BH67))</f>
        <v/>
      </c>
      <c r="BI68" s="113" t="str">
        <f aca="false">IF(ISTEXT($BG68),"",J68-SUM(BI$10:BI67))</f>
        <v/>
      </c>
      <c r="BJ68" s="113" t="str">
        <f aca="false">IF(ISTEXT($BG68),"",K68-SUM(BJ$10:BJ67))</f>
        <v/>
      </c>
      <c r="BK68" s="118"/>
      <c r="BL68" s="118"/>
      <c r="BM68" s="124"/>
      <c r="BN68" s="113"/>
      <c r="BO68" s="113"/>
      <c r="BP68" s="113"/>
      <c r="BQ68" s="124"/>
      <c r="BR68" s="118"/>
      <c r="BS68" s="118"/>
      <c r="BT68" s="124"/>
      <c r="BU68" s="113"/>
      <c r="BV68" s="113"/>
      <c r="BW68" s="113"/>
      <c r="BX68" s="124"/>
      <c r="BY68" s="118"/>
    </row>
    <row r="69" customFormat="false" ht="13.8" hidden="false" customHeight="false" outlineLevel="0" collapsed="false">
      <c r="A69" s="46"/>
      <c r="B69" s="122" t="str">
        <f aca="false">IF(ISBLANK(Liga_Cabron!$B69),"",Liga_Cabron!$B69)</f>
        <v/>
      </c>
      <c r="C69" s="113" t="str">
        <f aca="false">IF(ISTEXT($B69),"",_xlfn.SWITCH(Liga_Cabron!AH69,$D$3,$D$2,$E$3,$E$2,$F$3,$F$2,$D$6,$D$5,$E$6,$E$5,$I$5,$D$2,$I$6,$D$2,$I$4,$D$2))</f>
        <v/>
      </c>
      <c r="D69" s="113" t="str">
        <f aca="false">IF(ISTEXT($B69),"",_xlfn.SWITCH(Liga_Cabron!AI69,$D$3,$D$2,$E$3,$E$2,$F$3,$F$2,$D$6,$D$5,$E$6,$E$5,$I$5,$D$2,$I$6,$D$2,$I$4,$D$2))</f>
        <v/>
      </c>
      <c r="E69" s="113" t="str">
        <f aca="false">IF(ISTEXT($B69),"",_xlfn.SWITCH(Liga_Cabron!AJ69,$D$3,$D$2,$E$3,$E$2,$F$3,$F$2,$D$6,$D$5,$E$6,$E$5,$I$5,$D$2,$I$6,$D$2,$I$4,$D$2))</f>
        <v/>
      </c>
      <c r="F69" s="105"/>
      <c r="G69" s="102"/>
      <c r="H69" s="102"/>
      <c r="I69" s="113" t="str">
        <f aca="false">IF(ISNUMBER($B69),I68+Liga_Cabron!AH69,"")</f>
        <v/>
      </c>
      <c r="J69" s="113" t="str">
        <f aca="false">IF(ISNUMBER($B69),J68+Liga_Cabron!AI69,"")</f>
        <v/>
      </c>
      <c r="K69" s="113" t="str">
        <f aca="false">IF(ISNUMBER($B69),K68+Liga_Cabron!AJ69,"")</f>
        <v/>
      </c>
      <c r="L69" s="118"/>
      <c r="M69" s="118"/>
      <c r="N69" s="114" t="str">
        <f aca="false">IF(ISNUMBER($B69),I69/SUM($I69:$L69),"")</f>
        <v/>
      </c>
      <c r="O69" s="114" t="str">
        <f aca="false">IF(ISNUMBER($B69),J69/SUM($I69:$L69),"")</f>
        <v/>
      </c>
      <c r="P69" s="114" t="str">
        <f aca="false">IF(ISNUMBER($B69),K69/SUM($I69:$L69),"")</f>
        <v/>
      </c>
      <c r="Q69" s="46"/>
      <c r="R69" s="102"/>
      <c r="S69" s="113" t="str">
        <f aca="false">IF(ISNUMBER(Liga_Cabron!C69),Liga_Cabron!C69,"")</f>
        <v/>
      </c>
      <c r="T69" s="113" t="str">
        <f aca="false">IF(ISNUMBER(Liga_Cabron!D69),Liga_Cabron!D69,"")</f>
        <v/>
      </c>
      <c r="U69" s="113" t="str">
        <f aca="false">IF(ISNUMBER(Liga_Cabron!E69),Liga_Cabron!E69,"")</f>
        <v/>
      </c>
      <c r="V69" s="108"/>
      <c r="W69" s="46"/>
      <c r="X69" s="102"/>
      <c r="Y69" s="113" t="str">
        <f aca="false">IF(ISNUMBER($B69),S69+Y68,"")</f>
        <v/>
      </c>
      <c r="Z69" s="113" t="str">
        <f aca="false">IF(ISNUMBER($B69),T69+Z68,"")</f>
        <v/>
      </c>
      <c r="AA69" s="113" t="str">
        <f aca="false">IF(ISNUMBER($B69),U69+AA68,"")</f>
        <v/>
      </c>
      <c r="AB69" s="118"/>
      <c r="AC69" s="123"/>
      <c r="AD69" s="113" t="str">
        <f aca="false">IF(ISNUMBER($B69),Y69/COUNTA(Y$10:Y69),"")</f>
        <v/>
      </c>
      <c r="AE69" s="113" t="str">
        <f aca="false">IF(ISNUMBER($B69),Z69/COUNTA(Z$10:Z69),"")</f>
        <v/>
      </c>
      <c r="AF69" s="113" t="str">
        <f aca="false">IF(ISNUMBER($B69),AA69/COUNTA(AA$10:AA69),"")</f>
        <v/>
      </c>
      <c r="AG69" s="118"/>
      <c r="AH69" s="123"/>
      <c r="AI69" s="113" t="str">
        <f aca="false">IF(ISNUMBER($B69),SQRT(VAR(S$10:S69)),"")</f>
        <v/>
      </c>
      <c r="AJ69" s="113" t="str">
        <f aca="false">IF(ISNUMBER($B69),SQRT(VAR(T$10:T69)),"")</f>
        <v/>
      </c>
      <c r="AK69" s="113" t="str">
        <f aca="false">IF(ISNUMBER($B69),SQRT(VAR(U$10:U69)),"")</f>
        <v/>
      </c>
      <c r="AL69" s="118"/>
      <c r="AM69" s="118"/>
      <c r="AN69" s="117" t="str">
        <f aca="false">IF(ISBLANK(Liga_Cabron!$F69),"",IF(Liga_Cabron!$F70&lt;&gt;Liga_Cabron!$F69,Liga_Cabron!$F69,""))</f>
        <v/>
      </c>
      <c r="AO69" s="113" t="str">
        <f aca="false">IF(ISTEXT($AN69),"",Y69-SUM(AO$10:AO68))</f>
        <v/>
      </c>
      <c r="AP69" s="113" t="str">
        <f aca="false">IF(ISTEXT($AN69),"",Z69-SUM(AP$10:AP68))</f>
        <v/>
      </c>
      <c r="AQ69" s="113" t="str">
        <f aca="false">IF(ISTEXT($AN69),"",AA69-SUM(AQ$10:AQ68))</f>
        <v/>
      </c>
      <c r="AR69" s="118"/>
      <c r="AS69" s="118"/>
      <c r="AT69" s="117" t="str">
        <f aca="false">IF(ISBLANK(Liga_Cabron!$F69),"",IF(Liga_Cabron!$F70&lt;&gt;Liga_Cabron!$F69,Liga_Cabron!$F69,""))</f>
        <v/>
      </c>
      <c r="AU69" s="113" t="str">
        <f aca="false">IF(ISTEXT($AT69),"",(Y69 - SUM(AO$10:AO68))/COUNTIF(Liga_Cabron!$F$10:$F$304,"="&amp;$AT69))</f>
        <v/>
      </c>
      <c r="AV69" s="113" t="str">
        <f aca="false">IF(ISTEXT($AT69),"",(Z69 - SUM(AP$10:AP68))/COUNTIF(Liga_Cabron!$F$10:$F$304,"="&amp;$AT69))</f>
        <v/>
      </c>
      <c r="AW69" s="113" t="str">
        <f aca="false">IF(ISTEXT($AT69),"",(AA69 - SUM(AQ$10:AQ68))/COUNTIF(Liga_Cabron!$F$10:$F$304,"="&amp;$AT69))</f>
        <v/>
      </c>
      <c r="AX69" s="105" t="str">
        <f aca="false">IF(ISTEXT($AT69),"",COUNT($AU$10:$AU69))</f>
        <v/>
      </c>
      <c r="AY69" s="118"/>
      <c r="AZ69" s="117" t="str">
        <f aca="false">IF(ISBLANK(Liga_Cabron!$F69),"",IF(Liga_Cabron!$F70&lt;&gt;Liga_Cabron!$F69,Liga_Cabron!$F69,""))</f>
        <v/>
      </c>
      <c r="BA69" s="113" t="str">
        <f aca="false">IF(ISTEXT($AT69),"",(I69 - SUM(BH$10:BH68))/COUNTIF(Liga_Cabron!$F$10:$F$304,"="&amp;$AZ69))</f>
        <v/>
      </c>
      <c r="BB69" s="113" t="str">
        <f aca="false">IF(ISTEXT($AT69),"",(J69 - SUM(BI$10:BI68))/COUNTIF(Liga_Cabron!$F$10:$F$304,"="&amp;$AZ69))</f>
        <v/>
      </c>
      <c r="BC69" s="113" t="str">
        <f aca="false">IF(ISTEXT($AT69),"",(K69 - SUM(BJ$10:BJ68))/COUNTIF(Liga_Cabron!$F$10:$F$304,"="&amp;$AZ69))</f>
        <v/>
      </c>
      <c r="BD69" s="105" t="str">
        <f aca="false">IF(ISTEXT($AT69),"",COUNT($AU$10:$AU69))</f>
        <v/>
      </c>
      <c r="BE69" s="103"/>
      <c r="BF69" s="118"/>
      <c r="BG69" s="117" t="str">
        <f aca="false">IF(ISBLANK(Liga_Cabron!$F69),"",IF(Liga_Cabron!$F70&lt;&gt;Liga_Cabron!$F69,Liga_Cabron!$F69,""))</f>
        <v/>
      </c>
      <c r="BH69" s="113" t="str">
        <f aca="false">IF(ISTEXT($BG69),"",I69-SUM(BH$10:BH68))</f>
        <v/>
      </c>
      <c r="BI69" s="113" t="str">
        <f aca="false">IF(ISTEXT($BG69),"",J69-SUM(BI$10:BI68))</f>
        <v/>
      </c>
      <c r="BJ69" s="113" t="str">
        <f aca="false">IF(ISTEXT($BG69),"",K69-SUM(BJ$10:BJ68))</f>
        <v/>
      </c>
      <c r="BK69" s="118"/>
      <c r="BL69" s="118"/>
      <c r="BM69" s="124"/>
      <c r="BN69" s="113"/>
      <c r="BO69" s="113"/>
      <c r="BP69" s="113"/>
      <c r="BQ69" s="124"/>
      <c r="BR69" s="118"/>
      <c r="BS69" s="118"/>
      <c r="BT69" s="124"/>
      <c r="BU69" s="113"/>
      <c r="BV69" s="113"/>
      <c r="BW69" s="113"/>
      <c r="BX69" s="124"/>
      <c r="BY69" s="118"/>
    </row>
    <row r="70" customFormat="false" ht="13.8" hidden="false" customHeight="false" outlineLevel="0" collapsed="false">
      <c r="A70" s="46"/>
      <c r="B70" s="122" t="str">
        <f aca="false">IF(ISBLANK(Liga_Cabron!$B70),"",Liga_Cabron!$B70)</f>
        <v/>
      </c>
      <c r="C70" s="113" t="str">
        <f aca="false">IF(ISTEXT($B70),"",_xlfn.SWITCH(Liga_Cabron!AH70,$D$3,$D$2,$E$3,$E$2,$F$3,$F$2,$D$6,$D$5,$E$6,$E$5,$I$5,$D$2,$I$6,$D$2,$I$4,$D$2))</f>
        <v/>
      </c>
      <c r="D70" s="113" t="str">
        <f aca="false">IF(ISTEXT($B70),"",_xlfn.SWITCH(Liga_Cabron!AI70,$D$3,$D$2,$E$3,$E$2,$F$3,$F$2,$D$6,$D$5,$E$6,$E$5,$I$5,$D$2,$I$6,$D$2,$I$4,$D$2))</f>
        <v/>
      </c>
      <c r="E70" s="113" t="str">
        <f aca="false">IF(ISTEXT($B70),"",_xlfn.SWITCH(Liga_Cabron!AJ70,$D$3,$D$2,$E$3,$E$2,$F$3,$F$2,$D$6,$D$5,$E$6,$E$5,$I$5,$D$2,$I$6,$D$2,$I$4,$D$2))</f>
        <v/>
      </c>
      <c r="F70" s="105"/>
      <c r="G70" s="102"/>
      <c r="H70" s="102"/>
      <c r="I70" s="113" t="str">
        <f aca="false">IF(ISNUMBER($B70),I69+Liga_Cabron!AH70,"")</f>
        <v/>
      </c>
      <c r="J70" s="113" t="str">
        <f aca="false">IF(ISNUMBER($B70),J69+Liga_Cabron!AI70,"")</f>
        <v/>
      </c>
      <c r="K70" s="113" t="str">
        <f aca="false">IF(ISNUMBER($B70),K69+Liga_Cabron!AJ70,"")</f>
        <v/>
      </c>
      <c r="L70" s="118"/>
      <c r="M70" s="118"/>
      <c r="N70" s="114" t="str">
        <f aca="false">IF(ISNUMBER($B70),I70/SUM($I70:$L70),"")</f>
        <v/>
      </c>
      <c r="O70" s="114" t="str">
        <f aca="false">IF(ISNUMBER($B70),J70/SUM($I70:$L70),"")</f>
        <v/>
      </c>
      <c r="P70" s="114" t="str">
        <f aca="false">IF(ISNUMBER($B70),K70/SUM($I70:$L70),"")</f>
        <v/>
      </c>
      <c r="Q70" s="46"/>
      <c r="R70" s="102"/>
      <c r="S70" s="113" t="str">
        <f aca="false">IF(ISNUMBER(Liga_Cabron!C70),Liga_Cabron!C70,"")</f>
        <v/>
      </c>
      <c r="T70" s="113" t="str">
        <f aca="false">IF(ISNUMBER(Liga_Cabron!D70),Liga_Cabron!D70,"")</f>
        <v/>
      </c>
      <c r="U70" s="113" t="str">
        <f aca="false">IF(ISNUMBER(Liga_Cabron!E70),Liga_Cabron!E70,"")</f>
        <v/>
      </c>
      <c r="V70" s="108"/>
      <c r="W70" s="46"/>
      <c r="X70" s="102"/>
      <c r="Y70" s="113" t="str">
        <f aca="false">IF(ISNUMBER($B70),S70+Y69,"")</f>
        <v/>
      </c>
      <c r="Z70" s="113" t="str">
        <f aca="false">IF(ISNUMBER($B70),T70+Z69,"")</f>
        <v/>
      </c>
      <c r="AA70" s="113" t="str">
        <f aca="false">IF(ISNUMBER($B70),U70+AA69,"")</f>
        <v/>
      </c>
      <c r="AB70" s="118"/>
      <c r="AC70" s="123"/>
      <c r="AD70" s="113" t="str">
        <f aca="false">IF(ISNUMBER($B70),Y70/COUNTA(Y$10:Y70),"")</f>
        <v/>
      </c>
      <c r="AE70" s="113" t="str">
        <f aca="false">IF(ISNUMBER($B70),Z70/COUNTA(Z$10:Z70),"")</f>
        <v/>
      </c>
      <c r="AF70" s="113" t="str">
        <f aca="false">IF(ISNUMBER($B70),AA70/COUNTA(AA$10:AA70),"")</f>
        <v/>
      </c>
      <c r="AG70" s="118"/>
      <c r="AH70" s="123"/>
      <c r="AI70" s="113" t="str">
        <f aca="false">IF(ISNUMBER($B70),SQRT(VAR(S$10:S70)),"")</f>
        <v/>
      </c>
      <c r="AJ70" s="113" t="str">
        <f aca="false">IF(ISNUMBER($B70),SQRT(VAR(T$10:T70)),"")</f>
        <v/>
      </c>
      <c r="AK70" s="113" t="str">
        <f aca="false">IF(ISNUMBER($B70),SQRT(VAR(U$10:U70)),"")</f>
        <v/>
      </c>
      <c r="AL70" s="118"/>
      <c r="AM70" s="118"/>
      <c r="AN70" s="117" t="str">
        <f aca="false">IF(ISBLANK(Liga_Cabron!$F70),"",IF(Liga_Cabron!$F71&lt;&gt;Liga_Cabron!$F70,Liga_Cabron!$F70,""))</f>
        <v/>
      </c>
      <c r="AO70" s="113" t="str">
        <f aca="false">IF(ISTEXT($AN70),"",Y70-SUM(AO$10:AO69))</f>
        <v/>
      </c>
      <c r="AP70" s="113" t="str">
        <f aca="false">IF(ISTEXT($AN70),"",Z70-SUM(AP$10:AP69))</f>
        <v/>
      </c>
      <c r="AQ70" s="113" t="str">
        <f aca="false">IF(ISTEXT($AN70),"",AA70-SUM(AQ$10:AQ69))</f>
        <v/>
      </c>
      <c r="AR70" s="118"/>
      <c r="AS70" s="118"/>
      <c r="AT70" s="117" t="str">
        <f aca="false">IF(ISBLANK(Liga_Cabron!$F70),"",IF(Liga_Cabron!$F71&lt;&gt;Liga_Cabron!$F70,Liga_Cabron!$F70,""))</f>
        <v/>
      </c>
      <c r="AU70" s="113" t="str">
        <f aca="false">IF(ISTEXT($AT70),"",(Y70 - SUM(AO$10:AO69))/COUNTIF(Liga_Cabron!$F$10:$F$304,"="&amp;$AT70))</f>
        <v/>
      </c>
      <c r="AV70" s="113" t="str">
        <f aca="false">IF(ISTEXT($AT70),"",(Z70 - SUM(AP$10:AP69))/COUNTIF(Liga_Cabron!$F$10:$F$304,"="&amp;$AT70))</f>
        <v/>
      </c>
      <c r="AW70" s="113" t="str">
        <f aca="false">IF(ISTEXT($AT70),"",(AA70 - SUM(AQ$10:AQ69))/COUNTIF(Liga_Cabron!$F$10:$F$304,"="&amp;$AT70))</f>
        <v/>
      </c>
      <c r="AX70" s="105" t="str">
        <f aca="false">IF(ISTEXT($AT70),"",COUNT($AU$10:$AU70))</f>
        <v/>
      </c>
      <c r="AY70" s="118"/>
      <c r="AZ70" s="117" t="str">
        <f aca="false">IF(ISBLANK(Liga_Cabron!$F70),"",IF(Liga_Cabron!$F71&lt;&gt;Liga_Cabron!$F70,Liga_Cabron!$F70,""))</f>
        <v/>
      </c>
      <c r="BA70" s="113" t="str">
        <f aca="false">IF(ISTEXT($AT70),"",(I70 - SUM(BH$10:BH69))/COUNTIF(Liga_Cabron!$F$10:$F$304,"="&amp;$AZ70))</f>
        <v/>
      </c>
      <c r="BB70" s="113" t="str">
        <f aca="false">IF(ISTEXT($AT70),"",(J70 - SUM(BI$10:BI69))/COUNTIF(Liga_Cabron!$F$10:$F$304,"="&amp;$AZ70))</f>
        <v/>
      </c>
      <c r="BC70" s="113" t="str">
        <f aca="false">IF(ISTEXT($AT70),"",(K70 - SUM(BJ$10:BJ69))/COUNTIF(Liga_Cabron!$F$10:$F$304,"="&amp;$AZ70))</f>
        <v/>
      </c>
      <c r="BD70" s="105" t="str">
        <f aca="false">IF(ISTEXT($AT70),"",COUNT($AU$10:$AU70))</f>
        <v/>
      </c>
      <c r="BE70" s="103"/>
      <c r="BF70" s="118"/>
      <c r="BG70" s="117" t="str">
        <f aca="false">IF(ISBLANK(Liga_Cabron!$F70),"",IF(Liga_Cabron!$F71&lt;&gt;Liga_Cabron!$F70,Liga_Cabron!$F70,""))</f>
        <v/>
      </c>
      <c r="BH70" s="113" t="str">
        <f aca="false">IF(ISTEXT($BG70),"",I70-SUM(BH$10:BH69))</f>
        <v/>
      </c>
      <c r="BI70" s="113" t="str">
        <f aca="false">IF(ISTEXT($BG70),"",J70-SUM(BI$10:BI69))</f>
        <v/>
      </c>
      <c r="BJ70" s="113" t="str">
        <f aca="false">IF(ISTEXT($BG70),"",K70-SUM(BJ$10:BJ69))</f>
        <v/>
      </c>
      <c r="BK70" s="118"/>
      <c r="BL70" s="118"/>
      <c r="BM70" s="124"/>
      <c r="BN70" s="113"/>
      <c r="BO70" s="113"/>
      <c r="BP70" s="113"/>
      <c r="BQ70" s="124"/>
      <c r="BR70" s="118"/>
      <c r="BS70" s="118"/>
      <c r="BT70" s="124"/>
      <c r="BU70" s="113"/>
      <c r="BV70" s="113"/>
      <c r="BW70" s="113"/>
      <c r="BX70" s="124"/>
      <c r="BY70" s="118"/>
    </row>
    <row r="71" customFormat="false" ht="13.8" hidden="false" customHeight="false" outlineLevel="0" collapsed="false">
      <c r="A71" s="46"/>
      <c r="B71" s="122" t="str">
        <f aca="false">IF(ISBLANK(Liga_Cabron!$B71),"",Liga_Cabron!$B71)</f>
        <v/>
      </c>
      <c r="C71" s="113" t="str">
        <f aca="false">IF(ISTEXT($B71),"",_xlfn.SWITCH(Liga_Cabron!AH71,$D$3,$D$2,$E$3,$E$2,$F$3,$F$2,$D$6,$D$5,$E$6,$E$5,$I$5,$D$2,$I$6,$D$2,$I$4,$D$2))</f>
        <v/>
      </c>
      <c r="D71" s="113" t="str">
        <f aca="false">IF(ISTEXT($B71),"",_xlfn.SWITCH(Liga_Cabron!AI71,$D$3,$D$2,$E$3,$E$2,$F$3,$F$2,$D$6,$D$5,$E$6,$E$5,$I$5,$D$2,$I$6,$D$2,$I$4,$D$2))</f>
        <v/>
      </c>
      <c r="E71" s="113" t="str">
        <f aca="false">IF(ISTEXT($B71),"",_xlfn.SWITCH(Liga_Cabron!AJ71,$D$3,$D$2,$E$3,$E$2,$F$3,$F$2,$D$6,$D$5,$E$6,$E$5,$I$5,$D$2,$I$6,$D$2,$I$4,$D$2))</f>
        <v/>
      </c>
      <c r="F71" s="105"/>
      <c r="G71" s="102"/>
      <c r="H71" s="102"/>
      <c r="I71" s="113" t="str">
        <f aca="false">IF(ISNUMBER($B71),I70+Liga_Cabron!AH71,"")</f>
        <v/>
      </c>
      <c r="J71" s="113" t="str">
        <f aca="false">IF(ISNUMBER($B71),J70+Liga_Cabron!AI71,"")</f>
        <v/>
      </c>
      <c r="K71" s="113" t="str">
        <f aca="false">IF(ISNUMBER($B71),K70+Liga_Cabron!AJ71,"")</f>
        <v/>
      </c>
      <c r="L71" s="118"/>
      <c r="M71" s="118"/>
      <c r="N71" s="114" t="str">
        <f aca="false">IF(ISNUMBER($B71),I71/SUM($I71:$L71),"")</f>
        <v/>
      </c>
      <c r="O71" s="114" t="str">
        <f aca="false">IF(ISNUMBER($B71),J71/SUM($I71:$L71),"")</f>
        <v/>
      </c>
      <c r="P71" s="114" t="str">
        <f aca="false">IF(ISNUMBER($B71),K71/SUM($I71:$L71),"")</f>
        <v/>
      </c>
      <c r="Q71" s="46"/>
      <c r="R71" s="102"/>
      <c r="S71" s="113" t="str">
        <f aca="false">IF(ISNUMBER(Liga_Cabron!C71),Liga_Cabron!C71,"")</f>
        <v/>
      </c>
      <c r="T71" s="113" t="str">
        <f aca="false">IF(ISNUMBER(Liga_Cabron!D71),Liga_Cabron!D71,"")</f>
        <v/>
      </c>
      <c r="U71" s="113" t="str">
        <f aca="false">IF(ISNUMBER(Liga_Cabron!E71),Liga_Cabron!E71,"")</f>
        <v/>
      </c>
      <c r="V71" s="108"/>
      <c r="W71" s="46"/>
      <c r="X71" s="102"/>
      <c r="Y71" s="113" t="str">
        <f aca="false">IF(ISNUMBER($B71),S71+Y70,"")</f>
        <v/>
      </c>
      <c r="Z71" s="113" t="str">
        <f aca="false">IF(ISNUMBER($B71),T71+Z70,"")</f>
        <v/>
      </c>
      <c r="AA71" s="113" t="str">
        <f aca="false">IF(ISNUMBER($B71),U71+AA70,"")</f>
        <v/>
      </c>
      <c r="AB71" s="118"/>
      <c r="AC71" s="123"/>
      <c r="AD71" s="113" t="str">
        <f aca="false">IF(ISNUMBER($B71),Y71/COUNTA(Y$10:Y71),"")</f>
        <v/>
      </c>
      <c r="AE71" s="113" t="str">
        <f aca="false">IF(ISNUMBER($B71),Z71/COUNTA(Z$10:Z71),"")</f>
        <v/>
      </c>
      <c r="AF71" s="113" t="str">
        <f aca="false">IF(ISNUMBER($B71),AA71/COUNTA(AA$10:AA71),"")</f>
        <v/>
      </c>
      <c r="AG71" s="118"/>
      <c r="AH71" s="123"/>
      <c r="AI71" s="113" t="str">
        <f aca="false">IF(ISNUMBER($B71),SQRT(VAR(S$10:S71)),"")</f>
        <v/>
      </c>
      <c r="AJ71" s="113" t="str">
        <f aca="false">IF(ISNUMBER($B71),SQRT(VAR(T$10:T71)),"")</f>
        <v/>
      </c>
      <c r="AK71" s="113" t="str">
        <f aca="false">IF(ISNUMBER($B71),SQRT(VAR(U$10:U71)),"")</f>
        <v/>
      </c>
      <c r="AL71" s="118"/>
      <c r="AM71" s="118"/>
      <c r="AN71" s="117" t="str">
        <f aca="false">IF(ISBLANK(Liga_Cabron!$F71),"",IF(Liga_Cabron!$F72&lt;&gt;Liga_Cabron!$F71,Liga_Cabron!$F71,""))</f>
        <v/>
      </c>
      <c r="AO71" s="113" t="str">
        <f aca="false">IF(ISTEXT($AN71),"",Y71-SUM(AO$10:AO70))</f>
        <v/>
      </c>
      <c r="AP71" s="113" t="str">
        <f aca="false">IF(ISTEXT($AN71),"",Z71-SUM(AP$10:AP70))</f>
        <v/>
      </c>
      <c r="AQ71" s="113" t="str">
        <f aca="false">IF(ISTEXT($AN71),"",AA71-SUM(AQ$10:AQ70))</f>
        <v/>
      </c>
      <c r="AR71" s="118"/>
      <c r="AS71" s="118"/>
      <c r="AT71" s="117" t="str">
        <f aca="false">IF(ISBLANK(Liga_Cabron!$F71),"",IF(Liga_Cabron!$F72&lt;&gt;Liga_Cabron!$F71,Liga_Cabron!$F71,""))</f>
        <v/>
      </c>
      <c r="AU71" s="113" t="str">
        <f aca="false">IF(ISTEXT($AT71),"",(Y71 - SUM(AO$10:AO70))/COUNTIF(Liga_Cabron!$F$10:$F$304,"="&amp;$AT71))</f>
        <v/>
      </c>
      <c r="AV71" s="113" t="str">
        <f aca="false">IF(ISTEXT($AT71),"",(Z71 - SUM(AP$10:AP70))/COUNTIF(Liga_Cabron!$F$10:$F$304,"="&amp;$AT71))</f>
        <v/>
      </c>
      <c r="AW71" s="113" t="str">
        <f aca="false">IF(ISTEXT($AT71),"",(AA71 - SUM(AQ$10:AQ70))/COUNTIF(Liga_Cabron!$F$10:$F$304,"="&amp;$AT71))</f>
        <v/>
      </c>
      <c r="AX71" s="105" t="str">
        <f aca="false">IF(ISTEXT($AT71),"",COUNT($AU$10:$AU71))</f>
        <v/>
      </c>
      <c r="AY71" s="118"/>
      <c r="AZ71" s="117" t="str">
        <f aca="false">IF(ISBLANK(Liga_Cabron!$F71),"",IF(Liga_Cabron!$F72&lt;&gt;Liga_Cabron!$F71,Liga_Cabron!$F71,""))</f>
        <v/>
      </c>
      <c r="BA71" s="113" t="str">
        <f aca="false">IF(ISTEXT($AT71),"",(I71 - SUM(BH$10:BH70))/COUNTIF(Liga_Cabron!$F$10:$F$304,"="&amp;$AZ71))</f>
        <v/>
      </c>
      <c r="BB71" s="113" t="str">
        <f aca="false">IF(ISTEXT($AT71),"",(J71 - SUM(BI$10:BI70))/COUNTIF(Liga_Cabron!$F$10:$F$304,"="&amp;$AZ71))</f>
        <v/>
      </c>
      <c r="BC71" s="113" t="str">
        <f aca="false">IF(ISTEXT($AT71),"",(K71 - SUM(BJ$10:BJ70))/COUNTIF(Liga_Cabron!$F$10:$F$304,"="&amp;$AZ71))</f>
        <v/>
      </c>
      <c r="BD71" s="105" t="str">
        <f aca="false">IF(ISTEXT($AT71),"",COUNT($AU$10:$AU71))</f>
        <v/>
      </c>
      <c r="BE71" s="103"/>
      <c r="BF71" s="118"/>
      <c r="BG71" s="117" t="str">
        <f aca="false">IF(ISBLANK(Liga_Cabron!$F71),"",IF(Liga_Cabron!$F72&lt;&gt;Liga_Cabron!$F71,Liga_Cabron!$F71,""))</f>
        <v/>
      </c>
      <c r="BH71" s="113" t="str">
        <f aca="false">IF(ISTEXT($BG71),"",I71-SUM(BH$10:BH70))</f>
        <v/>
      </c>
      <c r="BI71" s="113" t="str">
        <f aca="false">IF(ISTEXT($BG71),"",J71-SUM(BI$10:BI70))</f>
        <v/>
      </c>
      <c r="BJ71" s="113" t="str">
        <f aca="false">IF(ISTEXT($BG71),"",K71-SUM(BJ$10:BJ70))</f>
        <v/>
      </c>
      <c r="BK71" s="118"/>
      <c r="BL71" s="118"/>
      <c r="BM71" s="124"/>
      <c r="BN71" s="113"/>
      <c r="BO71" s="113"/>
      <c r="BP71" s="113"/>
      <c r="BQ71" s="124"/>
      <c r="BR71" s="118"/>
      <c r="BS71" s="118"/>
      <c r="BT71" s="124"/>
      <c r="BU71" s="113"/>
      <c r="BV71" s="113"/>
      <c r="BW71" s="113"/>
      <c r="BX71" s="124"/>
      <c r="BY71" s="118"/>
    </row>
    <row r="72" customFormat="false" ht="13.8" hidden="false" customHeight="false" outlineLevel="0" collapsed="false">
      <c r="A72" s="46"/>
      <c r="B72" s="122" t="str">
        <f aca="false">IF(ISBLANK(Liga_Cabron!$B72),"",Liga_Cabron!$B72)</f>
        <v/>
      </c>
      <c r="C72" s="113" t="str">
        <f aca="false">IF(ISTEXT($B72),"",_xlfn.SWITCH(Liga_Cabron!AH72,$D$3,$D$2,$E$3,$E$2,$F$3,$F$2,$D$6,$D$5,$E$6,$E$5,$I$5,$D$2,$I$6,$D$2,$I$4,$D$2))</f>
        <v/>
      </c>
      <c r="D72" s="113" t="str">
        <f aca="false">IF(ISTEXT($B72),"",_xlfn.SWITCH(Liga_Cabron!AI72,$D$3,$D$2,$E$3,$E$2,$F$3,$F$2,$D$6,$D$5,$E$6,$E$5,$I$5,$D$2,$I$6,$D$2,$I$4,$D$2))</f>
        <v/>
      </c>
      <c r="E72" s="113" t="str">
        <f aca="false">IF(ISTEXT($B72),"",_xlfn.SWITCH(Liga_Cabron!AJ72,$D$3,$D$2,$E$3,$E$2,$F$3,$F$2,$D$6,$D$5,$E$6,$E$5,$I$5,$D$2,$I$6,$D$2,$I$4,$D$2))</f>
        <v/>
      </c>
      <c r="F72" s="105"/>
      <c r="G72" s="102"/>
      <c r="H72" s="102"/>
      <c r="I72" s="113" t="str">
        <f aca="false">IF(ISNUMBER($B72),I71+Liga_Cabron!AH72,"")</f>
        <v/>
      </c>
      <c r="J72" s="113" t="str">
        <f aca="false">IF(ISNUMBER($B72),J71+Liga_Cabron!AI72,"")</f>
        <v/>
      </c>
      <c r="K72" s="113" t="str">
        <f aca="false">IF(ISNUMBER($B72),K71+Liga_Cabron!AJ72,"")</f>
        <v/>
      </c>
      <c r="L72" s="118"/>
      <c r="M72" s="118"/>
      <c r="N72" s="114" t="str">
        <f aca="false">IF(ISNUMBER($B72),I72/SUM($I72:$L72),"")</f>
        <v/>
      </c>
      <c r="O72" s="114" t="str">
        <f aca="false">IF(ISNUMBER($B72),J72/SUM($I72:$L72),"")</f>
        <v/>
      </c>
      <c r="P72" s="114" t="str">
        <f aca="false">IF(ISNUMBER($B72),K72/SUM($I72:$L72),"")</f>
        <v/>
      </c>
      <c r="Q72" s="46"/>
      <c r="R72" s="102"/>
      <c r="S72" s="113" t="str">
        <f aca="false">IF(ISNUMBER(Liga_Cabron!C72),Liga_Cabron!C72,"")</f>
        <v/>
      </c>
      <c r="T72" s="113" t="str">
        <f aca="false">IF(ISNUMBER(Liga_Cabron!D72),Liga_Cabron!D72,"")</f>
        <v/>
      </c>
      <c r="U72" s="113" t="str">
        <f aca="false">IF(ISNUMBER(Liga_Cabron!E72),Liga_Cabron!E72,"")</f>
        <v/>
      </c>
      <c r="V72" s="108"/>
      <c r="W72" s="46"/>
      <c r="X72" s="102"/>
      <c r="Y72" s="113" t="str">
        <f aca="false">IF(ISNUMBER($B72),S72+Y71,"")</f>
        <v/>
      </c>
      <c r="Z72" s="113" t="str">
        <f aca="false">IF(ISNUMBER($B72),T72+Z71,"")</f>
        <v/>
      </c>
      <c r="AA72" s="113" t="str">
        <f aca="false">IF(ISNUMBER($B72),U72+AA71,"")</f>
        <v/>
      </c>
      <c r="AB72" s="118"/>
      <c r="AC72" s="123"/>
      <c r="AD72" s="113" t="str">
        <f aca="false">IF(ISNUMBER($B72),Y72/COUNTA(Y$10:Y72),"")</f>
        <v/>
      </c>
      <c r="AE72" s="113" t="str">
        <f aca="false">IF(ISNUMBER($B72),Z72/COUNTA(Z$10:Z72),"")</f>
        <v/>
      </c>
      <c r="AF72" s="113" t="str">
        <f aca="false">IF(ISNUMBER($B72),AA72/COUNTA(AA$10:AA72),"")</f>
        <v/>
      </c>
      <c r="AG72" s="118"/>
      <c r="AH72" s="123"/>
      <c r="AI72" s="113" t="str">
        <f aca="false">IF(ISNUMBER($B72),SQRT(VAR(S$10:S72)),"")</f>
        <v/>
      </c>
      <c r="AJ72" s="113" t="str">
        <f aca="false">IF(ISNUMBER($B72),SQRT(VAR(T$10:T72)),"")</f>
        <v/>
      </c>
      <c r="AK72" s="113" t="str">
        <f aca="false">IF(ISNUMBER($B72),SQRT(VAR(U$10:U72)),"")</f>
        <v/>
      </c>
      <c r="AL72" s="118"/>
      <c r="AM72" s="118"/>
      <c r="AN72" s="117" t="str">
        <f aca="false">IF(ISBLANK(Liga_Cabron!$F72),"",IF(Liga_Cabron!$F73&lt;&gt;Liga_Cabron!$F72,Liga_Cabron!$F72,""))</f>
        <v/>
      </c>
      <c r="AO72" s="113" t="str">
        <f aca="false">IF(ISTEXT($AN72),"",Y72-SUM(AO$10:AO71))</f>
        <v/>
      </c>
      <c r="AP72" s="113" t="str">
        <f aca="false">IF(ISTEXT($AN72),"",Z72-SUM(AP$10:AP71))</f>
        <v/>
      </c>
      <c r="AQ72" s="113" t="str">
        <f aca="false">IF(ISTEXT($AN72),"",AA72-SUM(AQ$10:AQ71))</f>
        <v/>
      </c>
      <c r="AR72" s="118"/>
      <c r="AS72" s="118"/>
      <c r="AT72" s="117" t="str">
        <f aca="false">IF(ISBLANK(Liga_Cabron!$F72),"",IF(Liga_Cabron!$F73&lt;&gt;Liga_Cabron!$F72,Liga_Cabron!$F72,""))</f>
        <v/>
      </c>
      <c r="AU72" s="113" t="str">
        <f aca="false">IF(ISTEXT($AT72),"",(Y72 - SUM(AO$10:AO71))/COUNTIF(Liga_Cabron!$F$10:$F$304,"="&amp;$AT72))</f>
        <v/>
      </c>
      <c r="AV72" s="113" t="str">
        <f aca="false">IF(ISTEXT($AT72),"",(Z72 - SUM(AP$10:AP71))/COUNTIF(Liga_Cabron!$F$10:$F$304,"="&amp;$AT72))</f>
        <v/>
      </c>
      <c r="AW72" s="113" t="str">
        <f aca="false">IF(ISTEXT($AT72),"",(AA72 - SUM(AQ$10:AQ71))/COUNTIF(Liga_Cabron!$F$10:$F$304,"="&amp;$AT72))</f>
        <v/>
      </c>
      <c r="AX72" s="105" t="str">
        <f aca="false">IF(ISTEXT($AT72),"",COUNT($AU$10:$AU72))</f>
        <v/>
      </c>
      <c r="AY72" s="118"/>
      <c r="AZ72" s="117" t="str">
        <f aca="false">IF(ISBLANK(Liga_Cabron!$F72),"",IF(Liga_Cabron!$F73&lt;&gt;Liga_Cabron!$F72,Liga_Cabron!$F72,""))</f>
        <v/>
      </c>
      <c r="BA72" s="113" t="str">
        <f aca="false">IF(ISTEXT($AT72),"",(I72 - SUM(BH$10:BH71))/COUNTIF(Liga_Cabron!$F$10:$F$304,"="&amp;$AZ72))</f>
        <v/>
      </c>
      <c r="BB72" s="113" t="str">
        <f aca="false">IF(ISTEXT($AT72),"",(J72 - SUM(BI$10:BI71))/COUNTIF(Liga_Cabron!$F$10:$F$304,"="&amp;$AZ72))</f>
        <v/>
      </c>
      <c r="BC72" s="113" t="str">
        <f aca="false">IF(ISTEXT($AT72),"",(K72 - SUM(BJ$10:BJ71))/COUNTIF(Liga_Cabron!$F$10:$F$304,"="&amp;$AZ72))</f>
        <v/>
      </c>
      <c r="BD72" s="105" t="str">
        <f aca="false">IF(ISTEXT($AT72),"",COUNT($AU$10:$AU72))</f>
        <v/>
      </c>
      <c r="BE72" s="103"/>
      <c r="BF72" s="118"/>
      <c r="BG72" s="117" t="str">
        <f aca="false">IF(ISBLANK(Liga_Cabron!$F72),"",IF(Liga_Cabron!$F73&lt;&gt;Liga_Cabron!$F72,Liga_Cabron!$F72,""))</f>
        <v/>
      </c>
      <c r="BH72" s="113" t="str">
        <f aca="false">IF(ISTEXT($BG72),"",I72-SUM(BH$10:BH71))</f>
        <v/>
      </c>
      <c r="BI72" s="113" t="str">
        <f aca="false">IF(ISTEXT($BG72),"",J72-SUM(BI$10:BI71))</f>
        <v/>
      </c>
      <c r="BJ72" s="113" t="str">
        <f aca="false">IF(ISTEXT($BG72),"",K72-SUM(BJ$10:BJ71))</f>
        <v/>
      </c>
      <c r="BK72" s="118"/>
      <c r="BL72" s="118"/>
      <c r="BM72" s="124"/>
      <c r="BN72" s="113"/>
      <c r="BO72" s="113"/>
      <c r="BP72" s="113"/>
      <c r="BQ72" s="124"/>
      <c r="BR72" s="118"/>
      <c r="BS72" s="118"/>
      <c r="BT72" s="124"/>
      <c r="BU72" s="113"/>
      <c r="BV72" s="113"/>
      <c r="BW72" s="113"/>
      <c r="BX72" s="124"/>
      <c r="BY72" s="118"/>
    </row>
    <row r="73" customFormat="false" ht="13.8" hidden="false" customHeight="false" outlineLevel="0" collapsed="false">
      <c r="A73" s="46"/>
      <c r="B73" s="122" t="str">
        <f aca="false">IF(ISBLANK(Liga_Cabron!$B73),"",Liga_Cabron!$B73)</f>
        <v/>
      </c>
      <c r="C73" s="113" t="str">
        <f aca="false">IF(ISTEXT($B73),"",_xlfn.SWITCH(Liga_Cabron!AH73,$D$3,$D$2,$E$3,$E$2,$F$3,$F$2,$D$6,$D$5,$E$6,$E$5,$I$5,$D$2,$I$6,$D$2,$I$4,$D$2))</f>
        <v/>
      </c>
      <c r="D73" s="113" t="str">
        <f aca="false">IF(ISTEXT($B73),"",_xlfn.SWITCH(Liga_Cabron!AI73,$D$3,$D$2,$E$3,$E$2,$F$3,$F$2,$D$6,$D$5,$E$6,$E$5,$I$5,$D$2,$I$6,$D$2,$I$4,$D$2))</f>
        <v/>
      </c>
      <c r="E73" s="113" t="str">
        <f aca="false">IF(ISTEXT($B73),"",_xlfn.SWITCH(Liga_Cabron!AJ73,$D$3,$D$2,$E$3,$E$2,$F$3,$F$2,$D$6,$D$5,$E$6,$E$5,$I$5,$D$2,$I$6,$D$2,$I$4,$D$2))</f>
        <v/>
      </c>
      <c r="F73" s="105"/>
      <c r="G73" s="102"/>
      <c r="H73" s="102"/>
      <c r="I73" s="113" t="str">
        <f aca="false">IF(ISNUMBER($B73),I72+Liga_Cabron!AH73,"")</f>
        <v/>
      </c>
      <c r="J73" s="113" t="str">
        <f aca="false">IF(ISNUMBER($B73),J72+Liga_Cabron!AI73,"")</f>
        <v/>
      </c>
      <c r="K73" s="113" t="str">
        <f aca="false">IF(ISNUMBER($B73),K72+Liga_Cabron!AJ73,"")</f>
        <v/>
      </c>
      <c r="L73" s="118"/>
      <c r="M73" s="118"/>
      <c r="N73" s="114" t="str">
        <f aca="false">IF(ISNUMBER($B73),I73/SUM($I73:$L73),"")</f>
        <v/>
      </c>
      <c r="O73" s="114" t="str">
        <f aca="false">IF(ISNUMBER($B73),J73/SUM($I73:$L73),"")</f>
        <v/>
      </c>
      <c r="P73" s="114" t="str">
        <f aca="false">IF(ISNUMBER($B73),K73/SUM($I73:$L73),"")</f>
        <v/>
      </c>
      <c r="Q73" s="46"/>
      <c r="R73" s="102"/>
      <c r="S73" s="113" t="str">
        <f aca="false">IF(ISNUMBER(Liga_Cabron!C73),Liga_Cabron!C73,"")</f>
        <v/>
      </c>
      <c r="T73" s="113" t="str">
        <f aca="false">IF(ISNUMBER(Liga_Cabron!D73),Liga_Cabron!D73,"")</f>
        <v/>
      </c>
      <c r="U73" s="113" t="str">
        <f aca="false">IF(ISNUMBER(Liga_Cabron!E73),Liga_Cabron!E73,"")</f>
        <v/>
      </c>
      <c r="V73" s="108"/>
      <c r="W73" s="46"/>
      <c r="X73" s="102"/>
      <c r="Y73" s="113" t="str">
        <f aca="false">IF(ISNUMBER($B73),S73+Y72,"")</f>
        <v/>
      </c>
      <c r="Z73" s="113" t="str">
        <f aca="false">IF(ISNUMBER($B73),T73+Z72,"")</f>
        <v/>
      </c>
      <c r="AA73" s="113" t="str">
        <f aca="false">IF(ISNUMBER($B73),U73+AA72,"")</f>
        <v/>
      </c>
      <c r="AB73" s="118"/>
      <c r="AC73" s="123"/>
      <c r="AD73" s="113" t="str">
        <f aca="false">IF(ISNUMBER($B73),Y73/COUNTA(Y$10:Y73),"")</f>
        <v/>
      </c>
      <c r="AE73" s="113" t="str">
        <f aca="false">IF(ISNUMBER($B73),Z73/COUNTA(Z$10:Z73),"")</f>
        <v/>
      </c>
      <c r="AF73" s="113" t="str">
        <f aca="false">IF(ISNUMBER($B73),AA73/COUNTA(AA$10:AA73),"")</f>
        <v/>
      </c>
      <c r="AG73" s="118"/>
      <c r="AH73" s="123"/>
      <c r="AI73" s="113" t="str">
        <f aca="false">IF(ISNUMBER($B73),SQRT(VAR(S$10:S73)),"")</f>
        <v/>
      </c>
      <c r="AJ73" s="113" t="str">
        <f aca="false">IF(ISNUMBER($B73),SQRT(VAR(T$10:T73)),"")</f>
        <v/>
      </c>
      <c r="AK73" s="113" t="str">
        <f aca="false">IF(ISNUMBER($B73),SQRT(VAR(U$10:U73)),"")</f>
        <v/>
      </c>
      <c r="AL73" s="118"/>
      <c r="AM73" s="118"/>
      <c r="AN73" s="117" t="str">
        <f aca="false">IF(ISBLANK(Liga_Cabron!$F73),"",IF(Liga_Cabron!$F74&lt;&gt;Liga_Cabron!$F73,Liga_Cabron!$F73,""))</f>
        <v/>
      </c>
      <c r="AO73" s="113" t="str">
        <f aca="false">IF(ISTEXT($AN73),"",Y73-SUM(AO$10:AO72))</f>
        <v/>
      </c>
      <c r="AP73" s="113" t="str">
        <f aca="false">IF(ISTEXT($AN73),"",Z73-SUM(AP$10:AP72))</f>
        <v/>
      </c>
      <c r="AQ73" s="113" t="str">
        <f aca="false">IF(ISTEXT($AN73),"",AA73-SUM(AQ$10:AQ72))</f>
        <v/>
      </c>
      <c r="AR73" s="118"/>
      <c r="AS73" s="118"/>
      <c r="AT73" s="117" t="str">
        <f aca="false">IF(ISBLANK(Liga_Cabron!$F73),"",IF(Liga_Cabron!$F74&lt;&gt;Liga_Cabron!$F73,Liga_Cabron!$F73,""))</f>
        <v/>
      </c>
      <c r="AU73" s="113" t="str">
        <f aca="false">IF(ISTEXT($AT73),"",(Y73 - SUM(AO$10:AO72))/COUNTIF(Liga_Cabron!$F$10:$F$304,"="&amp;$AT73))</f>
        <v/>
      </c>
      <c r="AV73" s="113" t="str">
        <f aca="false">IF(ISTEXT($AT73),"",(Z73 - SUM(AP$10:AP72))/COUNTIF(Liga_Cabron!$F$10:$F$304,"="&amp;$AT73))</f>
        <v/>
      </c>
      <c r="AW73" s="113" t="str">
        <f aca="false">IF(ISTEXT($AT73),"",(AA73 - SUM(AQ$10:AQ72))/COUNTIF(Liga_Cabron!$F$10:$F$304,"="&amp;$AT73))</f>
        <v/>
      </c>
      <c r="AX73" s="105" t="str">
        <f aca="false">IF(ISTEXT($AT73),"",COUNT($AU$10:$AU73))</f>
        <v/>
      </c>
      <c r="AY73" s="118"/>
      <c r="AZ73" s="117" t="str">
        <f aca="false">IF(ISBLANK(Liga_Cabron!$F73),"",IF(Liga_Cabron!$F74&lt;&gt;Liga_Cabron!$F73,Liga_Cabron!$F73,""))</f>
        <v/>
      </c>
      <c r="BA73" s="113" t="str">
        <f aca="false">IF(ISTEXT($AT73),"",(I73 - SUM(BH$10:BH72))/COUNTIF(Liga_Cabron!$F$10:$F$304,"="&amp;$AZ73))</f>
        <v/>
      </c>
      <c r="BB73" s="113" t="str">
        <f aca="false">IF(ISTEXT($AT73),"",(J73 - SUM(BI$10:BI72))/COUNTIF(Liga_Cabron!$F$10:$F$304,"="&amp;$AZ73))</f>
        <v/>
      </c>
      <c r="BC73" s="113" t="str">
        <f aca="false">IF(ISTEXT($AT73),"",(K73 - SUM(BJ$10:BJ72))/COUNTIF(Liga_Cabron!$F$10:$F$304,"="&amp;$AZ73))</f>
        <v/>
      </c>
      <c r="BD73" s="105" t="str">
        <f aca="false">IF(ISTEXT($AT73),"",COUNT($AU$10:$AU73))</f>
        <v/>
      </c>
      <c r="BE73" s="103"/>
      <c r="BF73" s="118"/>
      <c r="BG73" s="117" t="str">
        <f aca="false">IF(ISBLANK(Liga_Cabron!$F73),"",IF(Liga_Cabron!$F74&lt;&gt;Liga_Cabron!$F73,Liga_Cabron!$F73,""))</f>
        <v/>
      </c>
      <c r="BH73" s="113" t="str">
        <f aca="false">IF(ISTEXT($BG73),"",I73-SUM(BH$10:BH72))</f>
        <v/>
      </c>
      <c r="BI73" s="113" t="str">
        <f aca="false">IF(ISTEXT($BG73),"",J73-SUM(BI$10:BI72))</f>
        <v/>
      </c>
      <c r="BJ73" s="113" t="str">
        <f aca="false">IF(ISTEXT($BG73),"",K73-SUM(BJ$10:BJ72))</f>
        <v/>
      </c>
      <c r="BK73" s="118"/>
      <c r="BL73" s="118"/>
      <c r="BM73" s="124"/>
      <c r="BN73" s="113"/>
      <c r="BO73" s="113"/>
      <c r="BP73" s="113"/>
      <c r="BQ73" s="124"/>
      <c r="BR73" s="118"/>
      <c r="BS73" s="118"/>
      <c r="BT73" s="124"/>
      <c r="BU73" s="113"/>
      <c r="BV73" s="113"/>
      <c r="BW73" s="113"/>
      <c r="BX73" s="124"/>
      <c r="BY73" s="118"/>
    </row>
    <row r="74" customFormat="false" ht="13.8" hidden="false" customHeight="false" outlineLevel="0" collapsed="false">
      <c r="A74" s="46"/>
      <c r="B74" s="122" t="str">
        <f aca="false">IF(ISBLANK(Liga_Cabron!$B74),"",Liga_Cabron!$B74)</f>
        <v/>
      </c>
      <c r="C74" s="113" t="str">
        <f aca="false">IF(ISTEXT($B74),"",_xlfn.SWITCH(Liga_Cabron!AH74,$D$3,$D$2,$E$3,$E$2,$F$3,$F$2,$D$6,$D$5,$E$6,$E$5,$I$5,$D$2,$I$6,$D$2,$I$4,$D$2))</f>
        <v/>
      </c>
      <c r="D74" s="113" t="str">
        <f aca="false">IF(ISTEXT($B74),"",_xlfn.SWITCH(Liga_Cabron!AI74,$D$3,$D$2,$E$3,$E$2,$F$3,$F$2,$D$6,$D$5,$E$6,$E$5,$I$5,$D$2,$I$6,$D$2,$I$4,$D$2))</f>
        <v/>
      </c>
      <c r="E74" s="113" t="str">
        <f aca="false">IF(ISTEXT($B74),"",_xlfn.SWITCH(Liga_Cabron!AJ74,$D$3,$D$2,$E$3,$E$2,$F$3,$F$2,$D$6,$D$5,$E$6,$E$5,$I$5,$D$2,$I$6,$D$2,$I$4,$D$2))</f>
        <v/>
      </c>
      <c r="F74" s="105"/>
      <c r="G74" s="102"/>
      <c r="H74" s="102"/>
      <c r="I74" s="113" t="str">
        <f aca="false">IF(ISNUMBER($B74),I73+Liga_Cabron!AH74,"")</f>
        <v/>
      </c>
      <c r="J74" s="113" t="str">
        <f aca="false">IF(ISNUMBER($B74),J73+Liga_Cabron!AI74,"")</f>
        <v/>
      </c>
      <c r="K74" s="113" t="str">
        <f aca="false">IF(ISNUMBER($B74),K73+Liga_Cabron!AJ74,"")</f>
        <v/>
      </c>
      <c r="L74" s="118"/>
      <c r="M74" s="118"/>
      <c r="N74" s="114" t="str">
        <f aca="false">IF(ISNUMBER($B74),I74/SUM($I74:$L74),"")</f>
        <v/>
      </c>
      <c r="O74" s="114" t="str">
        <f aca="false">IF(ISNUMBER($B74),J74/SUM($I74:$L74),"")</f>
        <v/>
      </c>
      <c r="P74" s="114" t="str">
        <f aca="false">IF(ISNUMBER($B74),K74/SUM($I74:$L74),"")</f>
        <v/>
      </c>
      <c r="Q74" s="46"/>
      <c r="R74" s="102"/>
      <c r="S74" s="113" t="str">
        <f aca="false">IF(ISNUMBER(Liga_Cabron!C74),Liga_Cabron!C74,"")</f>
        <v/>
      </c>
      <c r="T74" s="113" t="str">
        <f aca="false">IF(ISNUMBER(Liga_Cabron!D74),Liga_Cabron!D74,"")</f>
        <v/>
      </c>
      <c r="U74" s="113" t="str">
        <f aca="false">IF(ISNUMBER(Liga_Cabron!E74),Liga_Cabron!E74,"")</f>
        <v/>
      </c>
      <c r="V74" s="108"/>
      <c r="W74" s="46"/>
      <c r="X74" s="102"/>
      <c r="Y74" s="113" t="str">
        <f aca="false">IF(ISNUMBER($B74),S74+Y73,"")</f>
        <v/>
      </c>
      <c r="Z74" s="113" t="str">
        <f aca="false">IF(ISNUMBER($B74),T74+Z73,"")</f>
        <v/>
      </c>
      <c r="AA74" s="113" t="str">
        <f aca="false">IF(ISNUMBER($B74),U74+AA73,"")</f>
        <v/>
      </c>
      <c r="AB74" s="118"/>
      <c r="AC74" s="123"/>
      <c r="AD74" s="113" t="str">
        <f aca="false">IF(ISNUMBER($B74),Y74/COUNTA(Y$10:Y74),"")</f>
        <v/>
      </c>
      <c r="AE74" s="113" t="str">
        <f aca="false">IF(ISNUMBER($B74),Z74/COUNTA(Z$10:Z74),"")</f>
        <v/>
      </c>
      <c r="AF74" s="113" t="str">
        <f aca="false">IF(ISNUMBER($B74),AA74/COUNTA(AA$10:AA74),"")</f>
        <v/>
      </c>
      <c r="AG74" s="118"/>
      <c r="AH74" s="123"/>
      <c r="AI74" s="113" t="str">
        <f aca="false">IF(ISNUMBER($B74),SQRT(VAR(S$10:S74)),"")</f>
        <v/>
      </c>
      <c r="AJ74" s="113" t="str">
        <f aca="false">IF(ISNUMBER($B74),SQRT(VAR(T$10:T74)),"")</f>
        <v/>
      </c>
      <c r="AK74" s="113" t="str">
        <f aca="false">IF(ISNUMBER($B74),SQRT(VAR(U$10:U74)),"")</f>
        <v/>
      </c>
      <c r="AL74" s="118"/>
      <c r="AM74" s="118"/>
      <c r="AN74" s="117" t="str">
        <f aca="false">IF(ISBLANK(Liga_Cabron!$F74),"",IF(Liga_Cabron!$F75&lt;&gt;Liga_Cabron!$F74,Liga_Cabron!$F74,""))</f>
        <v/>
      </c>
      <c r="AO74" s="113" t="str">
        <f aca="false">IF(ISTEXT($AN74),"",Y74-SUM(AO$10:AO73))</f>
        <v/>
      </c>
      <c r="AP74" s="113" t="str">
        <f aca="false">IF(ISTEXT($AN74),"",Z74-SUM(AP$10:AP73))</f>
        <v/>
      </c>
      <c r="AQ74" s="113" t="str">
        <f aca="false">IF(ISTEXT($AN74),"",AA74-SUM(AQ$10:AQ73))</f>
        <v/>
      </c>
      <c r="AR74" s="118"/>
      <c r="AS74" s="118"/>
      <c r="AT74" s="117" t="str">
        <f aca="false">IF(ISBLANK(Liga_Cabron!$F74),"",IF(Liga_Cabron!$F75&lt;&gt;Liga_Cabron!$F74,Liga_Cabron!$F74,""))</f>
        <v/>
      </c>
      <c r="AU74" s="113" t="str">
        <f aca="false">IF(ISTEXT($AT74),"",(Y74 - SUM(AO$10:AO73))/COUNTIF(Liga_Cabron!$F$10:$F$304,"="&amp;$AT74))</f>
        <v/>
      </c>
      <c r="AV74" s="113" t="str">
        <f aca="false">IF(ISTEXT($AT74),"",(Z74 - SUM(AP$10:AP73))/COUNTIF(Liga_Cabron!$F$10:$F$304,"="&amp;$AT74))</f>
        <v/>
      </c>
      <c r="AW74" s="113" t="str">
        <f aca="false">IF(ISTEXT($AT74),"",(AA74 - SUM(AQ$10:AQ73))/COUNTIF(Liga_Cabron!$F$10:$F$304,"="&amp;$AT74))</f>
        <v/>
      </c>
      <c r="AX74" s="105" t="str">
        <f aca="false">IF(ISTEXT($AT74),"",COUNT($AU$10:$AU74))</f>
        <v/>
      </c>
      <c r="AY74" s="118"/>
      <c r="AZ74" s="117" t="str">
        <f aca="false">IF(ISBLANK(Liga_Cabron!$F74),"",IF(Liga_Cabron!$F75&lt;&gt;Liga_Cabron!$F74,Liga_Cabron!$F74,""))</f>
        <v/>
      </c>
      <c r="BA74" s="113" t="str">
        <f aca="false">IF(ISTEXT($AT74),"",(I74 - SUM(BH$10:BH73))/COUNTIF(Liga_Cabron!$F$10:$F$304,"="&amp;$AZ74))</f>
        <v/>
      </c>
      <c r="BB74" s="113" t="str">
        <f aca="false">IF(ISTEXT($AT74),"",(J74 - SUM(BI$10:BI73))/COUNTIF(Liga_Cabron!$F$10:$F$304,"="&amp;$AZ74))</f>
        <v/>
      </c>
      <c r="BC74" s="113" t="str">
        <f aca="false">IF(ISTEXT($AT74),"",(K74 - SUM(BJ$10:BJ73))/COUNTIF(Liga_Cabron!$F$10:$F$304,"="&amp;$AZ74))</f>
        <v/>
      </c>
      <c r="BD74" s="105" t="str">
        <f aca="false">IF(ISTEXT($AT74),"",COUNT($AU$10:$AU74))</f>
        <v/>
      </c>
      <c r="BE74" s="103"/>
      <c r="BF74" s="118"/>
      <c r="BG74" s="117" t="str">
        <f aca="false">IF(ISBLANK(Liga_Cabron!$F74),"",IF(Liga_Cabron!$F75&lt;&gt;Liga_Cabron!$F74,Liga_Cabron!$F74,""))</f>
        <v/>
      </c>
      <c r="BH74" s="113" t="str">
        <f aca="false">IF(ISTEXT($BG74),"",I74-SUM(BH$10:BH73))</f>
        <v/>
      </c>
      <c r="BI74" s="113" t="str">
        <f aca="false">IF(ISTEXT($BG74),"",J74-SUM(BI$10:BI73))</f>
        <v/>
      </c>
      <c r="BJ74" s="113" t="str">
        <f aca="false">IF(ISTEXT($BG74),"",K74-SUM(BJ$10:BJ73))</f>
        <v/>
      </c>
      <c r="BK74" s="118"/>
      <c r="BL74" s="118"/>
      <c r="BM74" s="124"/>
      <c r="BN74" s="113"/>
      <c r="BO74" s="113"/>
      <c r="BP74" s="113"/>
      <c r="BQ74" s="124"/>
      <c r="BR74" s="118"/>
      <c r="BS74" s="118"/>
      <c r="BT74" s="124"/>
      <c r="BU74" s="113"/>
      <c r="BV74" s="113"/>
      <c r="BW74" s="113"/>
      <c r="BX74" s="124"/>
      <c r="BY74" s="118"/>
    </row>
    <row r="75" customFormat="false" ht="13.8" hidden="false" customHeight="false" outlineLevel="0" collapsed="false">
      <c r="A75" s="46"/>
      <c r="B75" s="122" t="str">
        <f aca="false">IF(ISBLANK(Liga_Cabron!$B75),"",Liga_Cabron!$B75)</f>
        <v/>
      </c>
      <c r="C75" s="113" t="str">
        <f aca="false">IF(ISTEXT($B75),"",_xlfn.SWITCH(Liga_Cabron!AH75,$D$3,$D$2,$E$3,$E$2,$F$3,$F$2,$D$6,$D$5,$E$6,$E$5,$I$5,$D$2,$I$6,$D$2,$I$4,$D$2))</f>
        <v/>
      </c>
      <c r="D75" s="113" t="str">
        <f aca="false">IF(ISTEXT($B75),"",_xlfn.SWITCH(Liga_Cabron!AI75,$D$3,$D$2,$E$3,$E$2,$F$3,$F$2,$D$6,$D$5,$E$6,$E$5,$I$5,$D$2,$I$6,$D$2,$I$4,$D$2))</f>
        <v/>
      </c>
      <c r="E75" s="113" t="str">
        <f aca="false">IF(ISTEXT($B75),"",_xlfn.SWITCH(Liga_Cabron!AJ75,$D$3,$D$2,$E$3,$E$2,$F$3,$F$2,$D$6,$D$5,$E$6,$E$5,$I$5,$D$2,$I$6,$D$2,$I$4,$D$2))</f>
        <v/>
      </c>
      <c r="F75" s="105"/>
      <c r="G75" s="102"/>
      <c r="H75" s="102"/>
      <c r="I75" s="113" t="str">
        <f aca="false">IF(ISNUMBER($B75),I74+Liga_Cabron!AH75,"")</f>
        <v/>
      </c>
      <c r="J75" s="113" t="str">
        <f aca="false">IF(ISNUMBER($B75),J74+Liga_Cabron!AI75,"")</f>
        <v/>
      </c>
      <c r="K75" s="113" t="str">
        <f aca="false">IF(ISNUMBER($B75),K74+Liga_Cabron!AJ75,"")</f>
        <v/>
      </c>
      <c r="L75" s="118"/>
      <c r="M75" s="118"/>
      <c r="N75" s="114" t="str">
        <f aca="false">IF(ISNUMBER($B75),I75/SUM($I75:$L75),"")</f>
        <v/>
      </c>
      <c r="O75" s="114" t="str">
        <f aca="false">IF(ISNUMBER($B75),J75/SUM($I75:$L75),"")</f>
        <v/>
      </c>
      <c r="P75" s="114" t="str">
        <f aca="false">IF(ISNUMBER($B75),K75/SUM($I75:$L75),"")</f>
        <v/>
      </c>
      <c r="Q75" s="46"/>
      <c r="R75" s="102"/>
      <c r="S75" s="113" t="str">
        <f aca="false">IF(ISNUMBER(Liga_Cabron!C75),Liga_Cabron!C75,"")</f>
        <v/>
      </c>
      <c r="T75" s="113" t="str">
        <f aca="false">IF(ISNUMBER(Liga_Cabron!D75),Liga_Cabron!D75,"")</f>
        <v/>
      </c>
      <c r="U75" s="113" t="str">
        <f aca="false">IF(ISNUMBER(Liga_Cabron!E75),Liga_Cabron!E75,"")</f>
        <v/>
      </c>
      <c r="V75" s="108"/>
      <c r="W75" s="46"/>
      <c r="X75" s="102"/>
      <c r="Y75" s="113" t="str">
        <f aca="false">IF(ISNUMBER($B75),S75+Y74,"")</f>
        <v/>
      </c>
      <c r="Z75" s="113" t="str">
        <f aca="false">IF(ISNUMBER($B75),T75+Z74,"")</f>
        <v/>
      </c>
      <c r="AA75" s="113" t="str">
        <f aca="false">IF(ISNUMBER($B75),U75+AA74,"")</f>
        <v/>
      </c>
      <c r="AB75" s="118"/>
      <c r="AC75" s="123"/>
      <c r="AD75" s="113" t="str">
        <f aca="false">IF(ISNUMBER($B75),Y75/COUNTA(Y$10:Y75),"")</f>
        <v/>
      </c>
      <c r="AE75" s="113" t="str">
        <f aca="false">IF(ISNUMBER($B75),Z75/COUNTA(Z$10:Z75),"")</f>
        <v/>
      </c>
      <c r="AF75" s="113" t="str">
        <f aca="false">IF(ISNUMBER($B75),AA75/COUNTA(AA$10:AA75),"")</f>
        <v/>
      </c>
      <c r="AG75" s="118"/>
      <c r="AH75" s="123"/>
      <c r="AI75" s="113" t="str">
        <f aca="false">IF(ISNUMBER($B75),SQRT(VAR(S$10:S75)),"")</f>
        <v/>
      </c>
      <c r="AJ75" s="113" t="str">
        <f aca="false">IF(ISNUMBER($B75),SQRT(VAR(T$10:T75)),"")</f>
        <v/>
      </c>
      <c r="AK75" s="113" t="str">
        <f aca="false">IF(ISNUMBER($B75),SQRT(VAR(U$10:U75)),"")</f>
        <v/>
      </c>
      <c r="AL75" s="118"/>
      <c r="AM75" s="118"/>
      <c r="AN75" s="117" t="str">
        <f aca="false">IF(ISBLANK(Liga_Cabron!$F75),"",IF(Liga_Cabron!$F76&lt;&gt;Liga_Cabron!$F75,Liga_Cabron!$F75,""))</f>
        <v/>
      </c>
      <c r="AO75" s="113" t="str">
        <f aca="false">IF(ISTEXT($AN75),"",Y75-SUM(AO$10:AO74))</f>
        <v/>
      </c>
      <c r="AP75" s="113" t="str">
        <f aca="false">IF(ISTEXT($AN75),"",Z75-SUM(AP$10:AP74))</f>
        <v/>
      </c>
      <c r="AQ75" s="113" t="str">
        <f aca="false">IF(ISTEXT($AN75),"",AA75-SUM(AQ$10:AQ74))</f>
        <v/>
      </c>
      <c r="AR75" s="118"/>
      <c r="AS75" s="118"/>
      <c r="AT75" s="117" t="str">
        <f aca="false">IF(ISBLANK(Liga_Cabron!$F75),"",IF(Liga_Cabron!$F76&lt;&gt;Liga_Cabron!$F75,Liga_Cabron!$F75,""))</f>
        <v/>
      </c>
      <c r="AU75" s="113" t="str">
        <f aca="false">IF(ISTEXT($AT75),"",(Y75 - SUM(AO$10:AO74))/COUNTIF(Liga_Cabron!$F$10:$F$304,"="&amp;$AT75))</f>
        <v/>
      </c>
      <c r="AV75" s="113" t="str">
        <f aca="false">IF(ISTEXT($AT75),"",(Z75 - SUM(AP$10:AP74))/COUNTIF(Liga_Cabron!$F$10:$F$304,"="&amp;$AT75))</f>
        <v/>
      </c>
      <c r="AW75" s="113" t="str">
        <f aca="false">IF(ISTEXT($AT75),"",(AA75 - SUM(AQ$10:AQ74))/COUNTIF(Liga_Cabron!$F$10:$F$304,"="&amp;$AT75))</f>
        <v/>
      </c>
      <c r="AX75" s="105" t="str">
        <f aca="false">IF(ISTEXT($AT75),"",COUNT($AU$10:$AU75))</f>
        <v/>
      </c>
      <c r="AY75" s="118"/>
      <c r="AZ75" s="117" t="str">
        <f aca="false">IF(ISBLANK(Liga_Cabron!$F75),"",IF(Liga_Cabron!$F76&lt;&gt;Liga_Cabron!$F75,Liga_Cabron!$F75,""))</f>
        <v/>
      </c>
      <c r="BA75" s="113" t="str">
        <f aca="false">IF(ISTEXT($AT75),"",(I75 - SUM(BH$10:BH74))/COUNTIF(Liga_Cabron!$F$10:$F$304,"="&amp;$AZ75))</f>
        <v/>
      </c>
      <c r="BB75" s="113" t="str">
        <f aca="false">IF(ISTEXT($AT75),"",(J75 - SUM(BI$10:BI74))/COUNTIF(Liga_Cabron!$F$10:$F$304,"="&amp;$AZ75))</f>
        <v/>
      </c>
      <c r="BC75" s="113" t="str">
        <f aca="false">IF(ISTEXT($AT75),"",(K75 - SUM(BJ$10:BJ74))/COUNTIF(Liga_Cabron!$F$10:$F$304,"="&amp;$AZ75))</f>
        <v/>
      </c>
      <c r="BD75" s="105" t="str">
        <f aca="false">IF(ISTEXT($AT75),"",COUNT($AU$10:$AU75))</f>
        <v/>
      </c>
      <c r="BE75" s="103"/>
      <c r="BF75" s="118"/>
      <c r="BG75" s="117" t="str">
        <f aca="false">IF(ISBLANK(Liga_Cabron!$F75),"",IF(Liga_Cabron!$F76&lt;&gt;Liga_Cabron!$F75,Liga_Cabron!$F75,""))</f>
        <v/>
      </c>
      <c r="BH75" s="113" t="str">
        <f aca="false">IF(ISTEXT($BG75),"",I75-SUM(BH$10:BH74))</f>
        <v/>
      </c>
      <c r="BI75" s="113" t="str">
        <f aca="false">IF(ISTEXT($BG75),"",J75-SUM(BI$10:BI74))</f>
        <v/>
      </c>
      <c r="BJ75" s="113" t="str">
        <f aca="false">IF(ISTEXT($BG75),"",K75-SUM(BJ$10:BJ74))</f>
        <v/>
      </c>
      <c r="BK75" s="118"/>
      <c r="BL75" s="118"/>
      <c r="BM75" s="124"/>
      <c r="BN75" s="113"/>
      <c r="BO75" s="113"/>
      <c r="BP75" s="113"/>
      <c r="BQ75" s="124"/>
      <c r="BR75" s="118"/>
      <c r="BS75" s="118"/>
      <c r="BT75" s="124"/>
      <c r="BU75" s="113"/>
      <c r="BV75" s="113"/>
      <c r="BW75" s="113"/>
      <c r="BX75" s="124"/>
      <c r="BY75" s="118"/>
    </row>
    <row r="76" customFormat="false" ht="13.8" hidden="false" customHeight="false" outlineLevel="0" collapsed="false">
      <c r="A76" s="46"/>
      <c r="B76" s="122" t="str">
        <f aca="false">IF(ISBLANK(Liga_Cabron!$B76),"",Liga_Cabron!$B76)</f>
        <v/>
      </c>
      <c r="C76" s="113" t="str">
        <f aca="false">IF(ISTEXT($B76),"",_xlfn.SWITCH(Liga_Cabron!AH76,$D$3,$D$2,$E$3,$E$2,$F$3,$F$2,$D$6,$D$5,$E$6,$E$5,$I$5,$D$2,$I$6,$D$2,$I$4,$D$2))</f>
        <v/>
      </c>
      <c r="D76" s="113" t="str">
        <f aca="false">IF(ISTEXT($B76),"",_xlfn.SWITCH(Liga_Cabron!AI76,$D$3,$D$2,$E$3,$E$2,$F$3,$F$2,$D$6,$D$5,$E$6,$E$5,$I$5,$D$2,$I$6,$D$2,$I$4,$D$2))</f>
        <v/>
      </c>
      <c r="E76" s="113" t="str">
        <f aca="false">IF(ISTEXT($B76),"",_xlfn.SWITCH(Liga_Cabron!AJ76,$D$3,$D$2,$E$3,$E$2,$F$3,$F$2,$D$6,$D$5,$E$6,$E$5,$I$5,$D$2,$I$6,$D$2,$I$4,$D$2))</f>
        <v/>
      </c>
      <c r="F76" s="105"/>
      <c r="G76" s="102"/>
      <c r="H76" s="102"/>
      <c r="I76" s="113" t="str">
        <f aca="false">IF(ISNUMBER($B76),I75+Liga_Cabron!AH76,"")</f>
        <v/>
      </c>
      <c r="J76" s="113" t="str">
        <f aca="false">IF(ISNUMBER($B76),J75+Liga_Cabron!AI76,"")</f>
        <v/>
      </c>
      <c r="K76" s="113" t="str">
        <f aca="false">IF(ISNUMBER($B76),K75+Liga_Cabron!AJ76,"")</f>
        <v/>
      </c>
      <c r="L76" s="118"/>
      <c r="M76" s="118"/>
      <c r="N76" s="114" t="str">
        <f aca="false">IF(ISNUMBER($B76),I76/SUM($I76:$L76),"")</f>
        <v/>
      </c>
      <c r="O76" s="114" t="str">
        <f aca="false">IF(ISNUMBER($B76),J76/SUM($I76:$L76),"")</f>
        <v/>
      </c>
      <c r="P76" s="114" t="str">
        <f aca="false">IF(ISNUMBER($B76),K76/SUM($I76:$L76),"")</f>
        <v/>
      </c>
      <c r="Q76" s="46"/>
      <c r="R76" s="102"/>
      <c r="S76" s="113" t="str">
        <f aca="false">IF(ISNUMBER(Liga_Cabron!C76),Liga_Cabron!C76,"")</f>
        <v/>
      </c>
      <c r="T76" s="113" t="str">
        <f aca="false">IF(ISNUMBER(Liga_Cabron!D76),Liga_Cabron!D76,"")</f>
        <v/>
      </c>
      <c r="U76" s="113" t="str">
        <f aca="false">IF(ISNUMBER(Liga_Cabron!E76),Liga_Cabron!E76,"")</f>
        <v/>
      </c>
      <c r="V76" s="108"/>
      <c r="W76" s="46"/>
      <c r="X76" s="102"/>
      <c r="Y76" s="113" t="str">
        <f aca="false">IF(ISNUMBER($B76),S76+Y75,"")</f>
        <v/>
      </c>
      <c r="Z76" s="113" t="str">
        <f aca="false">IF(ISNUMBER($B76),T76+Z75,"")</f>
        <v/>
      </c>
      <c r="AA76" s="113" t="str">
        <f aca="false">IF(ISNUMBER($B76),U76+AA75,"")</f>
        <v/>
      </c>
      <c r="AB76" s="118"/>
      <c r="AC76" s="123"/>
      <c r="AD76" s="113" t="str">
        <f aca="false">IF(ISNUMBER($B76),Y76/COUNTA(Y$10:Y76),"")</f>
        <v/>
      </c>
      <c r="AE76" s="113" t="str">
        <f aca="false">IF(ISNUMBER($B76),Z76/COUNTA(Z$10:Z76),"")</f>
        <v/>
      </c>
      <c r="AF76" s="113" t="str">
        <f aca="false">IF(ISNUMBER($B76),AA76/COUNTA(AA$10:AA76),"")</f>
        <v/>
      </c>
      <c r="AG76" s="118"/>
      <c r="AH76" s="123"/>
      <c r="AI76" s="113" t="str">
        <f aca="false">IF(ISNUMBER($B76),SQRT(VAR(S$10:S76)),"")</f>
        <v/>
      </c>
      <c r="AJ76" s="113" t="str">
        <f aca="false">IF(ISNUMBER($B76),SQRT(VAR(T$10:T76)),"")</f>
        <v/>
      </c>
      <c r="AK76" s="113" t="str">
        <f aca="false">IF(ISNUMBER($B76),SQRT(VAR(U$10:U76)),"")</f>
        <v/>
      </c>
      <c r="AL76" s="118"/>
      <c r="AM76" s="118"/>
      <c r="AN76" s="117" t="str">
        <f aca="false">IF(ISBLANK(Liga_Cabron!$F76),"",IF(Liga_Cabron!$F77&lt;&gt;Liga_Cabron!$F76,Liga_Cabron!$F76,""))</f>
        <v/>
      </c>
      <c r="AO76" s="113" t="str">
        <f aca="false">IF(ISTEXT($AN76),"",Y76-SUM(AO$10:AO75))</f>
        <v/>
      </c>
      <c r="AP76" s="113" t="str">
        <f aca="false">IF(ISTEXT($AN76),"",Z76-SUM(AP$10:AP75))</f>
        <v/>
      </c>
      <c r="AQ76" s="113" t="str">
        <f aca="false">IF(ISTEXT($AN76),"",AA76-SUM(AQ$10:AQ75))</f>
        <v/>
      </c>
      <c r="AR76" s="118"/>
      <c r="AS76" s="118"/>
      <c r="AT76" s="117" t="str">
        <f aca="false">IF(ISBLANK(Liga_Cabron!$F76),"",IF(Liga_Cabron!$F77&lt;&gt;Liga_Cabron!$F76,Liga_Cabron!$F76,""))</f>
        <v/>
      </c>
      <c r="AU76" s="113" t="str">
        <f aca="false">IF(ISTEXT($AT76),"",(Y76 - SUM(AO$10:AO75))/COUNTIF(Liga_Cabron!$F$10:$F$304,"="&amp;$AT76))</f>
        <v/>
      </c>
      <c r="AV76" s="113" t="str">
        <f aca="false">IF(ISTEXT($AT76),"",(Z76 - SUM(AP$10:AP75))/COUNTIF(Liga_Cabron!$F$10:$F$304,"="&amp;$AT76))</f>
        <v/>
      </c>
      <c r="AW76" s="113" t="str">
        <f aca="false">IF(ISTEXT($AT76),"",(AA76 - SUM(AQ$10:AQ75))/COUNTIF(Liga_Cabron!$F$10:$F$304,"="&amp;$AT76))</f>
        <v/>
      </c>
      <c r="AX76" s="105" t="str">
        <f aca="false">IF(ISTEXT($AT76),"",COUNT($AU$10:$AU76))</f>
        <v/>
      </c>
      <c r="AY76" s="118"/>
      <c r="AZ76" s="117" t="str">
        <f aca="false">IF(ISBLANK(Liga_Cabron!$F76),"",IF(Liga_Cabron!$F77&lt;&gt;Liga_Cabron!$F76,Liga_Cabron!$F76,""))</f>
        <v/>
      </c>
      <c r="BA76" s="113" t="str">
        <f aca="false">IF(ISTEXT($AT76),"",(I76 - SUM(BH$10:BH75))/COUNTIF(Liga_Cabron!$F$10:$F$304,"="&amp;$AZ76))</f>
        <v/>
      </c>
      <c r="BB76" s="113" t="str">
        <f aca="false">IF(ISTEXT($AT76),"",(J76 - SUM(BI$10:BI75))/COUNTIF(Liga_Cabron!$F$10:$F$304,"="&amp;$AZ76))</f>
        <v/>
      </c>
      <c r="BC76" s="113" t="str">
        <f aca="false">IF(ISTEXT($AT76),"",(K76 - SUM(BJ$10:BJ75))/COUNTIF(Liga_Cabron!$F$10:$F$304,"="&amp;$AZ76))</f>
        <v/>
      </c>
      <c r="BD76" s="105" t="str">
        <f aca="false">IF(ISTEXT($AT76),"",COUNT($AU$10:$AU76))</f>
        <v/>
      </c>
      <c r="BE76" s="103"/>
      <c r="BF76" s="118"/>
      <c r="BG76" s="117" t="str">
        <f aca="false">IF(ISBLANK(Liga_Cabron!$F76),"",IF(Liga_Cabron!$F77&lt;&gt;Liga_Cabron!$F76,Liga_Cabron!$F76,""))</f>
        <v/>
      </c>
      <c r="BH76" s="113" t="str">
        <f aca="false">IF(ISTEXT($BG76),"",I76-SUM(BH$10:BH75))</f>
        <v/>
      </c>
      <c r="BI76" s="113" t="str">
        <f aca="false">IF(ISTEXT($BG76),"",J76-SUM(BI$10:BI75))</f>
        <v/>
      </c>
      <c r="BJ76" s="113" t="str">
        <f aca="false">IF(ISTEXT($BG76),"",K76-SUM(BJ$10:BJ75))</f>
        <v/>
      </c>
      <c r="BK76" s="118"/>
      <c r="BL76" s="118"/>
      <c r="BM76" s="124"/>
      <c r="BN76" s="113"/>
      <c r="BO76" s="113"/>
      <c r="BP76" s="113"/>
      <c r="BQ76" s="124"/>
      <c r="BR76" s="118"/>
      <c r="BS76" s="118"/>
      <c r="BT76" s="124"/>
      <c r="BU76" s="113"/>
      <c r="BV76" s="113"/>
      <c r="BW76" s="113"/>
      <c r="BX76" s="124"/>
      <c r="BY76" s="118"/>
    </row>
    <row r="77" customFormat="false" ht="13.8" hidden="false" customHeight="false" outlineLevel="0" collapsed="false">
      <c r="A77" s="46"/>
      <c r="B77" s="122" t="str">
        <f aca="false">IF(ISBLANK(Liga_Cabron!$B77),"",Liga_Cabron!$B77)</f>
        <v/>
      </c>
      <c r="C77" s="113" t="str">
        <f aca="false">IF(ISTEXT($B77),"",_xlfn.SWITCH(Liga_Cabron!AH77,$D$3,$D$2,$E$3,$E$2,$F$3,$F$2,$D$6,$D$5,$E$6,$E$5,$I$5,$D$2,$I$6,$D$2,$I$4,$D$2))</f>
        <v/>
      </c>
      <c r="D77" s="113" t="str">
        <f aca="false">IF(ISTEXT($B77),"",_xlfn.SWITCH(Liga_Cabron!AI77,$D$3,$D$2,$E$3,$E$2,$F$3,$F$2,$D$6,$D$5,$E$6,$E$5,$I$5,$D$2,$I$6,$D$2,$I$4,$D$2))</f>
        <v/>
      </c>
      <c r="E77" s="113" t="str">
        <f aca="false">IF(ISTEXT($B77),"",_xlfn.SWITCH(Liga_Cabron!AJ77,$D$3,$D$2,$E$3,$E$2,$F$3,$F$2,$D$6,$D$5,$E$6,$E$5,$I$5,$D$2,$I$6,$D$2,$I$4,$D$2))</f>
        <v/>
      </c>
      <c r="F77" s="105"/>
      <c r="G77" s="102"/>
      <c r="H77" s="102"/>
      <c r="I77" s="113" t="str">
        <f aca="false">IF(ISNUMBER($B77),I76+Liga_Cabron!AH77,"")</f>
        <v/>
      </c>
      <c r="J77" s="113" t="str">
        <f aca="false">IF(ISNUMBER($B77),J76+Liga_Cabron!AI77,"")</f>
        <v/>
      </c>
      <c r="K77" s="113" t="str">
        <f aca="false">IF(ISNUMBER($B77),K76+Liga_Cabron!AJ77,"")</f>
        <v/>
      </c>
      <c r="L77" s="118"/>
      <c r="M77" s="118"/>
      <c r="N77" s="114" t="str">
        <f aca="false">IF(ISNUMBER($B77),I77/SUM($I77:$L77),"")</f>
        <v/>
      </c>
      <c r="O77" s="114" t="str">
        <f aca="false">IF(ISNUMBER($B77),J77/SUM($I77:$L77),"")</f>
        <v/>
      </c>
      <c r="P77" s="114" t="str">
        <f aca="false">IF(ISNUMBER($B77),K77/SUM($I77:$L77),"")</f>
        <v/>
      </c>
      <c r="Q77" s="46"/>
      <c r="R77" s="102"/>
      <c r="S77" s="113" t="str">
        <f aca="false">IF(ISNUMBER(Liga_Cabron!C77),Liga_Cabron!C77,"")</f>
        <v/>
      </c>
      <c r="T77" s="113" t="str">
        <f aca="false">IF(ISNUMBER(Liga_Cabron!D77),Liga_Cabron!D77,"")</f>
        <v/>
      </c>
      <c r="U77" s="113" t="str">
        <f aca="false">IF(ISNUMBER(Liga_Cabron!E77),Liga_Cabron!E77,"")</f>
        <v/>
      </c>
      <c r="V77" s="108"/>
      <c r="W77" s="46"/>
      <c r="X77" s="102"/>
      <c r="Y77" s="113" t="str">
        <f aca="false">IF(ISNUMBER($B77),S77+Y76,"")</f>
        <v/>
      </c>
      <c r="Z77" s="113" t="str">
        <f aca="false">IF(ISNUMBER($B77),T77+Z76,"")</f>
        <v/>
      </c>
      <c r="AA77" s="113" t="str">
        <f aca="false">IF(ISNUMBER($B77),U77+AA76,"")</f>
        <v/>
      </c>
      <c r="AB77" s="118"/>
      <c r="AC77" s="123"/>
      <c r="AD77" s="113" t="str">
        <f aca="false">IF(ISNUMBER($B77),Y77/COUNTA(Y$10:Y77),"")</f>
        <v/>
      </c>
      <c r="AE77" s="113" t="str">
        <f aca="false">IF(ISNUMBER($B77),Z77/COUNTA(Z$10:Z77),"")</f>
        <v/>
      </c>
      <c r="AF77" s="113" t="str">
        <f aca="false">IF(ISNUMBER($B77),AA77/COUNTA(AA$10:AA77),"")</f>
        <v/>
      </c>
      <c r="AG77" s="118"/>
      <c r="AH77" s="123"/>
      <c r="AI77" s="113" t="str">
        <f aca="false">IF(ISNUMBER($B77),SQRT(VAR(S$10:S77)),"")</f>
        <v/>
      </c>
      <c r="AJ77" s="113" t="str">
        <f aca="false">IF(ISNUMBER($B77),SQRT(VAR(T$10:T77)),"")</f>
        <v/>
      </c>
      <c r="AK77" s="113" t="str">
        <f aca="false">IF(ISNUMBER($B77),SQRT(VAR(U$10:U77)),"")</f>
        <v/>
      </c>
      <c r="AL77" s="118"/>
      <c r="AM77" s="118"/>
      <c r="AN77" s="117" t="str">
        <f aca="false">IF(ISBLANK(Liga_Cabron!$F77),"",IF(Liga_Cabron!$F78&lt;&gt;Liga_Cabron!$F77,Liga_Cabron!$F77,""))</f>
        <v/>
      </c>
      <c r="AO77" s="113" t="str">
        <f aca="false">IF(ISTEXT($AN77),"",Y77-SUM(AO$10:AO76))</f>
        <v/>
      </c>
      <c r="AP77" s="113" t="str">
        <f aca="false">IF(ISTEXT($AN77),"",Z77-SUM(AP$10:AP76))</f>
        <v/>
      </c>
      <c r="AQ77" s="113" t="str">
        <f aca="false">IF(ISTEXT($AN77),"",AA77-SUM(AQ$10:AQ76))</f>
        <v/>
      </c>
      <c r="AR77" s="118"/>
      <c r="AS77" s="118"/>
      <c r="AT77" s="117" t="str">
        <f aca="false">IF(ISBLANK(Liga_Cabron!$F77),"",IF(Liga_Cabron!$F78&lt;&gt;Liga_Cabron!$F77,Liga_Cabron!$F77,""))</f>
        <v/>
      </c>
      <c r="AU77" s="113" t="str">
        <f aca="false">IF(ISTEXT($AT77),"",(Y77 - SUM(AO$10:AO76))/COUNTIF(Liga_Cabron!$F$10:$F$304,"="&amp;$AT77))</f>
        <v/>
      </c>
      <c r="AV77" s="113" t="str">
        <f aca="false">IF(ISTEXT($AT77),"",(Z77 - SUM(AP$10:AP76))/COUNTIF(Liga_Cabron!$F$10:$F$304,"="&amp;$AT77))</f>
        <v/>
      </c>
      <c r="AW77" s="113" t="str">
        <f aca="false">IF(ISTEXT($AT77),"",(AA77 - SUM(AQ$10:AQ76))/COUNTIF(Liga_Cabron!$F$10:$F$304,"="&amp;$AT77))</f>
        <v/>
      </c>
      <c r="AX77" s="105" t="str">
        <f aca="false">IF(ISTEXT($AT77),"",COUNT($AU$10:$AU77))</f>
        <v/>
      </c>
      <c r="AY77" s="118"/>
      <c r="AZ77" s="117" t="str">
        <f aca="false">IF(ISBLANK(Liga_Cabron!$F77),"",IF(Liga_Cabron!$F78&lt;&gt;Liga_Cabron!$F77,Liga_Cabron!$F77,""))</f>
        <v/>
      </c>
      <c r="BA77" s="113" t="str">
        <f aca="false">IF(ISTEXT($AT77),"",(I77 - SUM(BH$10:BH76))/COUNTIF(Liga_Cabron!$F$10:$F$304,"="&amp;$AZ77))</f>
        <v/>
      </c>
      <c r="BB77" s="113" t="str">
        <f aca="false">IF(ISTEXT($AT77),"",(J77 - SUM(BI$10:BI76))/COUNTIF(Liga_Cabron!$F$10:$F$304,"="&amp;$AZ77))</f>
        <v/>
      </c>
      <c r="BC77" s="113" t="str">
        <f aca="false">IF(ISTEXT($AT77),"",(K77 - SUM(BJ$10:BJ76))/COUNTIF(Liga_Cabron!$F$10:$F$304,"="&amp;$AZ77))</f>
        <v/>
      </c>
      <c r="BD77" s="105" t="str">
        <f aca="false">IF(ISTEXT($AT77),"",COUNT($AU$10:$AU77))</f>
        <v/>
      </c>
      <c r="BE77" s="103"/>
      <c r="BF77" s="118"/>
      <c r="BG77" s="117" t="str">
        <f aca="false">IF(ISBLANK(Liga_Cabron!$F77),"",IF(Liga_Cabron!$F78&lt;&gt;Liga_Cabron!$F77,Liga_Cabron!$F77,""))</f>
        <v/>
      </c>
      <c r="BH77" s="113" t="str">
        <f aca="false">IF(ISTEXT($BG77),"",I77-SUM(BH$10:BH76))</f>
        <v/>
      </c>
      <c r="BI77" s="113" t="str">
        <f aca="false">IF(ISTEXT($BG77),"",J77-SUM(BI$10:BI76))</f>
        <v/>
      </c>
      <c r="BJ77" s="113" t="str">
        <f aca="false">IF(ISTEXT($BG77),"",K77-SUM(BJ$10:BJ76))</f>
        <v/>
      </c>
      <c r="BK77" s="118"/>
      <c r="BL77" s="118"/>
      <c r="BM77" s="124"/>
      <c r="BN77" s="113"/>
      <c r="BO77" s="113"/>
      <c r="BP77" s="113"/>
      <c r="BQ77" s="124"/>
      <c r="BR77" s="118"/>
      <c r="BS77" s="118"/>
      <c r="BT77" s="124"/>
      <c r="BU77" s="113"/>
      <c r="BV77" s="113"/>
      <c r="BW77" s="113"/>
      <c r="BX77" s="124"/>
      <c r="BY77" s="118"/>
    </row>
    <row r="78" customFormat="false" ht="13.8" hidden="false" customHeight="false" outlineLevel="0" collapsed="false">
      <c r="A78" s="46"/>
      <c r="B78" s="122" t="str">
        <f aca="false">IF(ISBLANK(Liga_Cabron!$B78),"",Liga_Cabron!$B78)</f>
        <v/>
      </c>
      <c r="C78" s="113" t="str">
        <f aca="false">IF(ISTEXT($B78),"",_xlfn.SWITCH(Liga_Cabron!AH78,$D$3,$D$2,$E$3,$E$2,$F$3,$F$2,$D$6,$D$5,$E$6,$E$5,$I$5,$D$2,$I$6,$D$2,$I$4,$D$2))</f>
        <v/>
      </c>
      <c r="D78" s="113" t="str">
        <f aca="false">IF(ISTEXT($B78),"",_xlfn.SWITCH(Liga_Cabron!AI78,$D$3,$D$2,$E$3,$E$2,$F$3,$F$2,$D$6,$D$5,$E$6,$E$5,$I$5,$D$2,$I$6,$D$2,$I$4,$D$2))</f>
        <v/>
      </c>
      <c r="E78" s="113" t="str">
        <f aca="false">IF(ISTEXT($B78),"",_xlfn.SWITCH(Liga_Cabron!AJ78,$D$3,$D$2,$E$3,$E$2,$F$3,$F$2,$D$6,$D$5,$E$6,$E$5,$I$5,$D$2,$I$6,$D$2,$I$4,$D$2))</f>
        <v/>
      </c>
      <c r="F78" s="105"/>
      <c r="G78" s="102"/>
      <c r="H78" s="102"/>
      <c r="I78" s="113" t="str">
        <f aca="false">IF(ISNUMBER($B78),I77+Liga_Cabron!AH78,"")</f>
        <v/>
      </c>
      <c r="J78" s="113" t="str">
        <f aca="false">IF(ISNUMBER($B78),J77+Liga_Cabron!AI78,"")</f>
        <v/>
      </c>
      <c r="K78" s="113" t="str">
        <f aca="false">IF(ISNUMBER($B78),K77+Liga_Cabron!AJ78,"")</f>
        <v/>
      </c>
      <c r="L78" s="118"/>
      <c r="M78" s="118"/>
      <c r="N78" s="114" t="str">
        <f aca="false">IF(ISNUMBER($B78),I78/SUM($I78:$L78),"")</f>
        <v/>
      </c>
      <c r="O78" s="114" t="str">
        <f aca="false">IF(ISNUMBER($B78),J78/SUM($I78:$L78),"")</f>
        <v/>
      </c>
      <c r="P78" s="114" t="str">
        <f aca="false">IF(ISNUMBER($B78),K78/SUM($I78:$L78),"")</f>
        <v/>
      </c>
      <c r="Q78" s="46"/>
      <c r="R78" s="102"/>
      <c r="S78" s="113" t="str">
        <f aca="false">IF(ISNUMBER(Liga_Cabron!C78),Liga_Cabron!C78,"")</f>
        <v/>
      </c>
      <c r="T78" s="113" t="str">
        <f aca="false">IF(ISNUMBER(Liga_Cabron!D78),Liga_Cabron!D78,"")</f>
        <v/>
      </c>
      <c r="U78" s="113" t="str">
        <f aca="false">IF(ISNUMBER(Liga_Cabron!E78),Liga_Cabron!E78,"")</f>
        <v/>
      </c>
      <c r="V78" s="108"/>
      <c r="W78" s="46"/>
      <c r="X78" s="102"/>
      <c r="Y78" s="113" t="str">
        <f aca="false">IF(ISNUMBER($B78),S78+Y77,"")</f>
        <v/>
      </c>
      <c r="Z78" s="113" t="str">
        <f aca="false">IF(ISNUMBER($B78),T78+Z77,"")</f>
        <v/>
      </c>
      <c r="AA78" s="113" t="str">
        <f aca="false">IF(ISNUMBER($B78),U78+AA77,"")</f>
        <v/>
      </c>
      <c r="AB78" s="118"/>
      <c r="AC78" s="123"/>
      <c r="AD78" s="113" t="str">
        <f aca="false">IF(ISNUMBER($B78),Y78/COUNTA(Y$10:Y78),"")</f>
        <v/>
      </c>
      <c r="AE78" s="113" t="str">
        <f aca="false">IF(ISNUMBER($B78),Z78/COUNTA(Z$10:Z78),"")</f>
        <v/>
      </c>
      <c r="AF78" s="113" t="str">
        <f aca="false">IF(ISNUMBER($B78),AA78/COUNTA(AA$10:AA78),"")</f>
        <v/>
      </c>
      <c r="AG78" s="118"/>
      <c r="AH78" s="123"/>
      <c r="AI78" s="113" t="str">
        <f aca="false">IF(ISNUMBER($B78),SQRT(VAR(S$10:S78)),"")</f>
        <v/>
      </c>
      <c r="AJ78" s="113" t="str">
        <f aca="false">IF(ISNUMBER($B78),SQRT(VAR(T$10:T78)),"")</f>
        <v/>
      </c>
      <c r="AK78" s="113" t="str">
        <f aca="false">IF(ISNUMBER($B78),SQRT(VAR(U$10:U78)),"")</f>
        <v/>
      </c>
      <c r="AL78" s="118"/>
      <c r="AM78" s="118"/>
      <c r="AN78" s="117" t="str">
        <f aca="false">IF(ISBLANK(Liga_Cabron!$F78),"",IF(Liga_Cabron!$F79&lt;&gt;Liga_Cabron!$F78,Liga_Cabron!$F78,""))</f>
        <v/>
      </c>
      <c r="AO78" s="113" t="str">
        <f aca="false">IF(ISTEXT($AN78),"",Y78-SUM(AO$10:AO77))</f>
        <v/>
      </c>
      <c r="AP78" s="113" t="str">
        <f aca="false">IF(ISTEXT($AN78),"",Z78-SUM(AP$10:AP77))</f>
        <v/>
      </c>
      <c r="AQ78" s="113" t="str">
        <f aca="false">IF(ISTEXT($AN78),"",AA78-SUM(AQ$10:AQ77))</f>
        <v/>
      </c>
      <c r="AR78" s="118"/>
      <c r="AS78" s="118"/>
      <c r="AT78" s="117" t="str">
        <f aca="false">IF(ISBLANK(Liga_Cabron!$F78),"",IF(Liga_Cabron!$F79&lt;&gt;Liga_Cabron!$F78,Liga_Cabron!$F78,""))</f>
        <v/>
      </c>
      <c r="AU78" s="113" t="str">
        <f aca="false">IF(ISTEXT($AT78),"",(Y78 - SUM(AO$10:AO77))/COUNTIF(Liga_Cabron!$F$10:$F$304,"="&amp;$AT78))</f>
        <v/>
      </c>
      <c r="AV78" s="113" t="str">
        <f aca="false">IF(ISTEXT($AT78),"",(Z78 - SUM(AP$10:AP77))/COUNTIF(Liga_Cabron!$F$10:$F$304,"="&amp;$AT78))</f>
        <v/>
      </c>
      <c r="AW78" s="113" t="str">
        <f aca="false">IF(ISTEXT($AT78),"",(AA78 - SUM(AQ$10:AQ77))/COUNTIF(Liga_Cabron!$F$10:$F$304,"="&amp;$AT78))</f>
        <v/>
      </c>
      <c r="AX78" s="105" t="str">
        <f aca="false">IF(ISTEXT($AT78),"",COUNT($AU$10:$AU78))</f>
        <v/>
      </c>
      <c r="AY78" s="118"/>
      <c r="AZ78" s="117" t="str">
        <f aca="false">IF(ISBLANK(Liga_Cabron!$F78),"",IF(Liga_Cabron!$F79&lt;&gt;Liga_Cabron!$F78,Liga_Cabron!$F78,""))</f>
        <v/>
      </c>
      <c r="BA78" s="113" t="str">
        <f aca="false">IF(ISTEXT($AT78),"",(I78 - SUM(BH$10:BH77))/COUNTIF(Liga_Cabron!$F$10:$F$304,"="&amp;$AZ78))</f>
        <v/>
      </c>
      <c r="BB78" s="113" t="str">
        <f aca="false">IF(ISTEXT($AT78),"",(J78 - SUM(BI$10:BI77))/COUNTIF(Liga_Cabron!$F$10:$F$304,"="&amp;$AZ78))</f>
        <v/>
      </c>
      <c r="BC78" s="113" t="str">
        <f aca="false">IF(ISTEXT($AT78),"",(K78 - SUM(BJ$10:BJ77))/COUNTIF(Liga_Cabron!$F$10:$F$304,"="&amp;$AZ78))</f>
        <v/>
      </c>
      <c r="BD78" s="105" t="str">
        <f aca="false">IF(ISTEXT($AT78),"",COUNT($AU$10:$AU78))</f>
        <v/>
      </c>
      <c r="BE78" s="103"/>
      <c r="BF78" s="118"/>
      <c r="BG78" s="117" t="str">
        <f aca="false">IF(ISBLANK(Liga_Cabron!$F78),"",IF(Liga_Cabron!$F79&lt;&gt;Liga_Cabron!$F78,Liga_Cabron!$F78,""))</f>
        <v/>
      </c>
      <c r="BH78" s="113" t="str">
        <f aca="false">IF(ISTEXT($BG78),"",I78-SUM(BH$10:BH77))</f>
        <v/>
      </c>
      <c r="BI78" s="113" t="str">
        <f aca="false">IF(ISTEXT($BG78),"",J78-SUM(BI$10:BI77))</f>
        <v/>
      </c>
      <c r="BJ78" s="113" t="str">
        <f aca="false">IF(ISTEXT($BG78),"",K78-SUM(BJ$10:BJ77))</f>
        <v/>
      </c>
      <c r="BK78" s="118"/>
      <c r="BL78" s="118"/>
      <c r="BM78" s="124"/>
      <c r="BN78" s="113"/>
      <c r="BO78" s="113"/>
      <c r="BP78" s="113"/>
      <c r="BQ78" s="124"/>
      <c r="BR78" s="118"/>
      <c r="BS78" s="118"/>
      <c r="BT78" s="124"/>
      <c r="BU78" s="113"/>
      <c r="BV78" s="113"/>
      <c r="BW78" s="113"/>
      <c r="BX78" s="124"/>
      <c r="BY78" s="118"/>
    </row>
    <row r="79" customFormat="false" ht="13.8" hidden="false" customHeight="false" outlineLevel="0" collapsed="false">
      <c r="A79" s="46"/>
      <c r="B79" s="122" t="str">
        <f aca="false">IF(ISBLANK(Liga_Cabron!$B79),"",Liga_Cabron!$B79)</f>
        <v/>
      </c>
      <c r="C79" s="113" t="str">
        <f aca="false">IF(ISTEXT($B79),"",_xlfn.SWITCH(Liga_Cabron!AH79,$D$3,$D$2,$E$3,$E$2,$F$3,$F$2,$D$6,$D$5,$E$6,$E$5,$I$5,$D$2,$I$6,$D$2,$I$4,$D$2))</f>
        <v/>
      </c>
      <c r="D79" s="113" t="str">
        <f aca="false">IF(ISTEXT($B79),"",_xlfn.SWITCH(Liga_Cabron!AI79,$D$3,$D$2,$E$3,$E$2,$F$3,$F$2,$D$6,$D$5,$E$6,$E$5,$I$5,$D$2,$I$6,$D$2,$I$4,$D$2))</f>
        <v/>
      </c>
      <c r="E79" s="113" t="str">
        <f aca="false">IF(ISTEXT($B79),"",_xlfn.SWITCH(Liga_Cabron!AJ79,$D$3,$D$2,$E$3,$E$2,$F$3,$F$2,$D$6,$D$5,$E$6,$E$5,$I$5,$D$2,$I$6,$D$2,$I$4,$D$2))</f>
        <v/>
      </c>
      <c r="F79" s="105"/>
      <c r="G79" s="102"/>
      <c r="H79" s="102"/>
      <c r="I79" s="113" t="str">
        <f aca="false">IF(ISNUMBER($B79),I78+Liga_Cabron!AH79,"")</f>
        <v/>
      </c>
      <c r="J79" s="113" t="str">
        <f aca="false">IF(ISNUMBER($B79),J78+Liga_Cabron!AI79,"")</f>
        <v/>
      </c>
      <c r="K79" s="113" t="str">
        <f aca="false">IF(ISNUMBER($B79),K78+Liga_Cabron!AJ79,"")</f>
        <v/>
      </c>
      <c r="L79" s="118"/>
      <c r="M79" s="118"/>
      <c r="N79" s="114" t="str">
        <f aca="false">IF(ISNUMBER($B79),I79/SUM($I79:$L79),"")</f>
        <v/>
      </c>
      <c r="O79" s="114" t="str">
        <f aca="false">IF(ISNUMBER($B79),J79/SUM($I79:$L79),"")</f>
        <v/>
      </c>
      <c r="P79" s="114" t="str">
        <f aca="false">IF(ISNUMBER($B79),K79/SUM($I79:$L79),"")</f>
        <v/>
      </c>
      <c r="Q79" s="46"/>
      <c r="R79" s="102"/>
      <c r="S79" s="113" t="str">
        <f aca="false">IF(ISNUMBER(Liga_Cabron!C79),Liga_Cabron!C79,"")</f>
        <v/>
      </c>
      <c r="T79" s="113" t="str">
        <f aca="false">IF(ISNUMBER(Liga_Cabron!D79),Liga_Cabron!D79,"")</f>
        <v/>
      </c>
      <c r="U79" s="113" t="str">
        <f aca="false">IF(ISNUMBER(Liga_Cabron!E79),Liga_Cabron!E79,"")</f>
        <v/>
      </c>
      <c r="V79" s="108"/>
      <c r="W79" s="46"/>
      <c r="X79" s="102"/>
      <c r="Y79" s="113" t="str">
        <f aca="false">IF(ISNUMBER($B79),S79+Y78,"")</f>
        <v/>
      </c>
      <c r="Z79" s="113" t="str">
        <f aca="false">IF(ISNUMBER($B79),T79+Z78,"")</f>
        <v/>
      </c>
      <c r="AA79" s="113" t="str">
        <f aca="false">IF(ISNUMBER($B79),U79+AA78,"")</f>
        <v/>
      </c>
      <c r="AB79" s="118"/>
      <c r="AC79" s="123"/>
      <c r="AD79" s="113" t="str">
        <f aca="false">IF(ISNUMBER($B79),Y79/COUNTA(Y$10:Y79),"")</f>
        <v/>
      </c>
      <c r="AE79" s="113" t="str">
        <f aca="false">IF(ISNUMBER($B79),Z79/COUNTA(Z$10:Z79),"")</f>
        <v/>
      </c>
      <c r="AF79" s="113" t="str">
        <f aca="false">IF(ISNUMBER($B79),AA79/COUNTA(AA$10:AA79),"")</f>
        <v/>
      </c>
      <c r="AG79" s="118"/>
      <c r="AH79" s="123"/>
      <c r="AI79" s="113" t="str">
        <f aca="false">IF(ISNUMBER($B79),SQRT(VAR(S$10:S79)),"")</f>
        <v/>
      </c>
      <c r="AJ79" s="113" t="str">
        <f aca="false">IF(ISNUMBER($B79),SQRT(VAR(T$10:T79)),"")</f>
        <v/>
      </c>
      <c r="AK79" s="113" t="str">
        <f aca="false">IF(ISNUMBER($B79),SQRT(VAR(U$10:U79)),"")</f>
        <v/>
      </c>
      <c r="AL79" s="118"/>
      <c r="AM79" s="118"/>
      <c r="AN79" s="117" t="str">
        <f aca="false">IF(ISBLANK(Liga_Cabron!$F79),"",IF(Liga_Cabron!$F80&lt;&gt;Liga_Cabron!$F79,Liga_Cabron!$F79,""))</f>
        <v/>
      </c>
      <c r="AO79" s="113" t="str">
        <f aca="false">IF(ISTEXT($AN79),"",Y79-SUM(AO$10:AO78))</f>
        <v/>
      </c>
      <c r="AP79" s="113" t="str">
        <f aca="false">IF(ISTEXT($AN79),"",Z79-SUM(AP$10:AP78))</f>
        <v/>
      </c>
      <c r="AQ79" s="113" t="str">
        <f aca="false">IF(ISTEXT($AN79),"",AA79-SUM(AQ$10:AQ78))</f>
        <v/>
      </c>
      <c r="AR79" s="118"/>
      <c r="AS79" s="118"/>
      <c r="AT79" s="117" t="str">
        <f aca="false">IF(ISBLANK(Liga_Cabron!$F79),"",IF(Liga_Cabron!$F80&lt;&gt;Liga_Cabron!$F79,Liga_Cabron!$F79,""))</f>
        <v/>
      </c>
      <c r="AU79" s="113" t="str">
        <f aca="false">IF(ISTEXT($AT79),"",(Y79 - SUM(AO$10:AO78))/COUNTIF(Liga_Cabron!$F$10:$F$304,"="&amp;$AT79))</f>
        <v/>
      </c>
      <c r="AV79" s="113" t="str">
        <f aca="false">IF(ISTEXT($AT79),"",(Z79 - SUM(AP$10:AP78))/COUNTIF(Liga_Cabron!$F$10:$F$304,"="&amp;$AT79))</f>
        <v/>
      </c>
      <c r="AW79" s="113" t="str">
        <f aca="false">IF(ISTEXT($AT79),"",(AA79 - SUM(AQ$10:AQ78))/COUNTIF(Liga_Cabron!$F$10:$F$304,"="&amp;$AT79))</f>
        <v/>
      </c>
      <c r="AX79" s="105" t="str">
        <f aca="false">IF(ISTEXT($AT79),"",COUNT($AU$10:$AU79))</f>
        <v/>
      </c>
      <c r="AY79" s="118"/>
      <c r="AZ79" s="117" t="str">
        <f aca="false">IF(ISBLANK(Liga_Cabron!$F79),"",IF(Liga_Cabron!$F80&lt;&gt;Liga_Cabron!$F79,Liga_Cabron!$F79,""))</f>
        <v/>
      </c>
      <c r="BA79" s="113" t="str">
        <f aca="false">IF(ISTEXT($AT79),"",(I79 - SUM(BH$10:BH78))/COUNTIF(Liga_Cabron!$F$10:$F$304,"="&amp;$AZ79))</f>
        <v/>
      </c>
      <c r="BB79" s="113" t="str">
        <f aca="false">IF(ISTEXT($AT79),"",(J79 - SUM(BI$10:BI78))/COUNTIF(Liga_Cabron!$F$10:$F$304,"="&amp;$AZ79))</f>
        <v/>
      </c>
      <c r="BC79" s="113" t="str">
        <f aca="false">IF(ISTEXT($AT79),"",(K79 - SUM(BJ$10:BJ78))/COUNTIF(Liga_Cabron!$F$10:$F$304,"="&amp;$AZ79))</f>
        <v/>
      </c>
      <c r="BD79" s="105" t="str">
        <f aca="false">IF(ISTEXT($AT79),"",COUNT($AU$10:$AU79))</f>
        <v/>
      </c>
      <c r="BE79" s="103"/>
      <c r="BF79" s="118"/>
      <c r="BG79" s="117" t="str">
        <f aca="false">IF(ISBLANK(Liga_Cabron!$F79),"",IF(Liga_Cabron!$F80&lt;&gt;Liga_Cabron!$F79,Liga_Cabron!$F79,""))</f>
        <v/>
      </c>
      <c r="BH79" s="113" t="str">
        <f aca="false">IF(ISTEXT($BG79),"",I79-SUM(BH$10:BH78))</f>
        <v/>
      </c>
      <c r="BI79" s="113" t="str">
        <f aca="false">IF(ISTEXT($BG79),"",J79-SUM(BI$10:BI78))</f>
        <v/>
      </c>
      <c r="BJ79" s="113" t="str">
        <f aca="false">IF(ISTEXT($BG79),"",K79-SUM(BJ$10:BJ78))</f>
        <v/>
      </c>
      <c r="BK79" s="118"/>
      <c r="BL79" s="118"/>
      <c r="BM79" s="124"/>
      <c r="BN79" s="113"/>
      <c r="BO79" s="113"/>
      <c r="BP79" s="113"/>
      <c r="BQ79" s="124"/>
      <c r="BR79" s="118"/>
      <c r="BS79" s="118"/>
      <c r="BT79" s="124"/>
      <c r="BU79" s="113"/>
      <c r="BV79" s="113"/>
      <c r="BW79" s="113"/>
      <c r="BX79" s="124"/>
      <c r="BY79" s="118"/>
    </row>
    <row r="80" customFormat="false" ht="13.8" hidden="false" customHeight="false" outlineLevel="0" collapsed="false">
      <c r="A80" s="46"/>
      <c r="B80" s="122" t="str">
        <f aca="false">IF(ISBLANK(Liga_Cabron!$B80),"",Liga_Cabron!$B80)</f>
        <v/>
      </c>
      <c r="C80" s="113" t="str">
        <f aca="false">IF(ISTEXT($B80),"",_xlfn.SWITCH(Liga_Cabron!AH80,$D$3,$D$2,$E$3,$E$2,$F$3,$F$2,$D$6,$D$5,$E$6,$E$5,$I$5,$D$2,$I$6,$D$2,$I$4,$D$2))</f>
        <v/>
      </c>
      <c r="D80" s="113" t="str">
        <f aca="false">IF(ISTEXT($B80),"",_xlfn.SWITCH(Liga_Cabron!AI80,$D$3,$D$2,$E$3,$E$2,$F$3,$F$2,$D$6,$D$5,$E$6,$E$5,$I$5,$D$2,$I$6,$D$2,$I$4,$D$2))</f>
        <v/>
      </c>
      <c r="E80" s="113" t="str">
        <f aca="false">IF(ISTEXT($B80),"",_xlfn.SWITCH(Liga_Cabron!AJ80,$D$3,$D$2,$E$3,$E$2,$F$3,$F$2,$D$6,$D$5,$E$6,$E$5,$I$5,$D$2,$I$6,$D$2,$I$4,$D$2))</f>
        <v/>
      </c>
      <c r="F80" s="105"/>
      <c r="G80" s="102"/>
      <c r="H80" s="102"/>
      <c r="I80" s="113" t="str">
        <f aca="false">IF(ISNUMBER($B80),I79+Liga_Cabron!AH80,"")</f>
        <v/>
      </c>
      <c r="J80" s="113" t="str">
        <f aca="false">IF(ISNUMBER($B80),J79+Liga_Cabron!AI80,"")</f>
        <v/>
      </c>
      <c r="K80" s="113" t="str">
        <f aca="false">IF(ISNUMBER($B80),K79+Liga_Cabron!AJ80,"")</f>
        <v/>
      </c>
      <c r="L80" s="118"/>
      <c r="M80" s="118"/>
      <c r="N80" s="114" t="str">
        <f aca="false">IF(ISNUMBER($B80),I80/SUM($I80:$L80),"")</f>
        <v/>
      </c>
      <c r="O80" s="114" t="str">
        <f aca="false">IF(ISNUMBER($B80),J80/SUM($I80:$L80),"")</f>
        <v/>
      </c>
      <c r="P80" s="114" t="str">
        <f aca="false">IF(ISNUMBER($B80),K80/SUM($I80:$L80),"")</f>
        <v/>
      </c>
      <c r="Q80" s="46"/>
      <c r="R80" s="102"/>
      <c r="S80" s="113" t="str">
        <f aca="false">IF(ISNUMBER(Liga_Cabron!C80),Liga_Cabron!C80,"")</f>
        <v/>
      </c>
      <c r="T80" s="113" t="str">
        <f aca="false">IF(ISNUMBER(Liga_Cabron!D80),Liga_Cabron!D80,"")</f>
        <v/>
      </c>
      <c r="U80" s="113" t="str">
        <f aca="false">IF(ISNUMBER(Liga_Cabron!E80),Liga_Cabron!E80,"")</f>
        <v/>
      </c>
      <c r="V80" s="108"/>
      <c r="W80" s="46"/>
      <c r="X80" s="102"/>
      <c r="Y80" s="113" t="str">
        <f aca="false">IF(ISNUMBER($B80),S80+Y79,"")</f>
        <v/>
      </c>
      <c r="Z80" s="113" t="str">
        <f aca="false">IF(ISNUMBER($B80),T80+Z79,"")</f>
        <v/>
      </c>
      <c r="AA80" s="113" t="str">
        <f aca="false">IF(ISNUMBER($B80),U80+AA79,"")</f>
        <v/>
      </c>
      <c r="AB80" s="118"/>
      <c r="AC80" s="123"/>
      <c r="AD80" s="113" t="str">
        <f aca="false">IF(ISNUMBER($B80),Y80/COUNTA(Y$10:Y80),"")</f>
        <v/>
      </c>
      <c r="AE80" s="113" t="str">
        <f aca="false">IF(ISNUMBER($B80),Z80/COUNTA(Z$10:Z80),"")</f>
        <v/>
      </c>
      <c r="AF80" s="113" t="str">
        <f aca="false">IF(ISNUMBER($B80),AA80/COUNTA(AA$10:AA80),"")</f>
        <v/>
      </c>
      <c r="AG80" s="118"/>
      <c r="AH80" s="123"/>
      <c r="AI80" s="113" t="str">
        <f aca="false">IF(ISNUMBER($B80),SQRT(VAR(S$10:S80)),"")</f>
        <v/>
      </c>
      <c r="AJ80" s="113" t="str">
        <f aca="false">IF(ISNUMBER($B80),SQRT(VAR(T$10:T80)),"")</f>
        <v/>
      </c>
      <c r="AK80" s="113" t="str">
        <f aca="false">IF(ISNUMBER($B80),SQRT(VAR(U$10:U80)),"")</f>
        <v/>
      </c>
      <c r="AL80" s="118"/>
      <c r="AM80" s="118"/>
      <c r="AN80" s="117" t="str">
        <f aca="false">IF(ISBLANK(Liga_Cabron!$F80),"",IF(Liga_Cabron!$F81&lt;&gt;Liga_Cabron!$F80,Liga_Cabron!$F80,""))</f>
        <v/>
      </c>
      <c r="AO80" s="113" t="str">
        <f aca="false">IF(ISTEXT($AN80),"",Y80-SUM(AO$10:AO79))</f>
        <v/>
      </c>
      <c r="AP80" s="113" t="str">
        <f aca="false">IF(ISTEXT($AN80),"",Z80-SUM(AP$10:AP79))</f>
        <v/>
      </c>
      <c r="AQ80" s="113" t="str">
        <f aca="false">IF(ISTEXT($AN80),"",AA80-SUM(AQ$10:AQ79))</f>
        <v/>
      </c>
      <c r="AR80" s="118"/>
      <c r="AS80" s="118"/>
      <c r="AT80" s="117" t="str">
        <f aca="false">IF(ISBLANK(Liga_Cabron!$F80),"",IF(Liga_Cabron!$F81&lt;&gt;Liga_Cabron!$F80,Liga_Cabron!$F80,""))</f>
        <v/>
      </c>
      <c r="AU80" s="113" t="str">
        <f aca="false">IF(ISTEXT($AT80),"",(Y80 - SUM(AO$10:AO79))/COUNTIF(Liga_Cabron!$F$10:$F$304,"="&amp;$AT80))</f>
        <v/>
      </c>
      <c r="AV80" s="113" t="str">
        <f aca="false">IF(ISTEXT($AT80),"",(Z80 - SUM(AP$10:AP79))/COUNTIF(Liga_Cabron!$F$10:$F$304,"="&amp;$AT80))</f>
        <v/>
      </c>
      <c r="AW80" s="113" t="str">
        <f aca="false">IF(ISTEXT($AT80),"",(AA80 - SUM(AQ$10:AQ79))/COUNTIF(Liga_Cabron!$F$10:$F$304,"="&amp;$AT80))</f>
        <v/>
      </c>
      <c r="AX80" s="105" t="str">
        <f aca="false">IF(ISTEXT($AT80),"",COUNT($AU$10:$AU80))</f>
        <v/>
      </c>
      <c r="AY80" s="118"/>
      <c r="AZ80" s="117" t="str">
        <f aca="false">IF(ISBLANK(Liga_Cabron!$F80),"",IF(Liga_Cabron!$F81&lt;&gt;Liga_Cabron!$F80,Liga_Cabron!$F80,""))</f>
        <v/>
      </c>
      <c r="BA80" s="113" t="str">
        <f aca="false">IF(ISTEXT($AT80),"",(I80 - SUM(BH$10:BH79))/COUNTIF(Liga_Cabron!$F$10:$F$304,"="&amp;$AZ80))</f>
        <v/>
      </c>
      <c r="BB80" s="113" t="str">
        <f aca="false">IF(ISTEXT($AT80),"",(J80 - SUM(BI$10:BI79))/COUNTIF(Liga_Cabron!$F$10:$F$304,"="&amp;$AZ80))</f>
        <v/>
      </c>
      <c r="BC80" s="113" t="str">
        <f aca="false">IF(ISTEXT($AT80),"",(K80 - SUM(BJ$10:BJ79))/COUNTIF(Liga_Cabron!$F$10:$F$304,"="&amp;$AZ80))</f>
        <v/>
      </c>
      <c r="BD80" s="105" t="str">
        <f aca="false">IF(ISTEXT($AT80),"",COUNT($AU$10:$AU80))</f>
        <v/>
      </c>
      <c r="BE80" s="103"/>
      <c r="BF80" s="118"/>
      <c r="BG80" s="117" t="str">
        <f aca="false">IF(ISBLANK(Liga_Cabron!$F80),"",IF(Liga_Cabron!$F81&lt;&gt;Liga_Cabron!$F80,Liga_Cabron!$F80,""))</f>
        <v/>
      </c>
      <c r="BH80" s="113" t="str">
        <f aca="false">IF(ISTEXT($BG80),"",I80-SUM(BH$10:BH79))</f>
        <v/>
      </c>
      <c r="BI80" s="113" t="str">
        <f aca="false">IF(ISTEXT($BG80),"",J80-SUM(BI$10:BI79))</f>
        <v/>
      </c>
      <c r="BJ80" s="113" t="str">
        <f aca="false">IF(ISTEXT($BG80),"",K80-SUM(BJ$10:BJ79))</f>
        <v/>
      </c>
      <c r="BK80" s="118"/>
      <c r="BL80" s="118"/>
      <c r="BM80" s="124"/>
      <c r="BN80" s="113"/>
      <c r="BO80" s="113"/>
      <c r="BP80" s="113"/>
      <c r="BQ80" s="124"/>
      <c r="BR80" s="118"/>
      <c r="BS80" s="118"/>
      <c r="BT80" s="124"/>
      <c r="BU80" s="113"/>
      <c r="BV80" s="113"/>
      <c r="BW80" s="113"/>
      <c r="BX80" s="124"/>
      <c r="BY80" s="118"/>
    </row>
    <row r="81" customFormat="false" ht="13.8" hidden="false" customHeight="false" outlineLevel="0" collapsed="false">
      <c r="A81" s="46"/>
      <c r="B81" s="122" t="str">
        <f aca="false">IF(ISBLANK(Liga_Cabron!$B81),"",Liga_Cabron!$B81)</f>
        <v/>
      </c>
      <c r="C81" s="113" t="str">
        <f aca="false">IF(ISTEXT($B81),"",_xlfn.SWITCH(Liga_Cabron!AH81,$D$3,$D$2,$E$3,$E$2,$F$3,$F$2,$D$6,$D$5,$E$6,$E$5,$I$5,$D$2,$I$6,$D$2,$I$4,$D$2))</f>
        <v/>
      </c>
      <c r="D81" s="113" t="str">
        <f aca="false">IF(ISTEXT($B81),"",_xlfn.SWITCH(Liga_Cabron!AI81,$D$3,$D$2,$E$3,$E$2,$F$3,$F$2,$D$6,$D$5,$E$6,$E$5,$I$5,$D$2,$I$6,$D$2,$I$4,$D$2))</f>
        <v/>
      </c>
      <c r="E81" s="113" t="str">
        <f aca="false">IF(ISTEXT($B81),"",_xlfn.SWITCH(Liga_Cabron!AJ81,$D$3,$D$2,$E$3,$E$2,$F$3,$F$2,$D$6,$D$5,$E$6,$E$5,$I$5,$D$2,$I$6,$D$2,$I$4,$D$2))</f>
        <v/>
      </c>
      <c r="F81" s="105"/>
      <c r="G81" s="102"/>
      <c r="H81" s="102"/>
      <c r="I81" s="113" t="str">
        <f aca="false">IF(ISNUMBER($B81),I80+Liga_Cabron!AH81,"")</f>
        <v/>
      </c>
      <c r="J81" s="113" t="str">
        <f aca="false">IF(ISNUMBER($B81),J80+Liga_Cabron!AI81,"")</f>
        <v/>
      </c>
      <c r="K81" s="113" t="str">
        <f aca="false">IF(ISNUMBER($B81),K80+Liga_Cabron!AJ81,"")</f>
        <v/>
      </c>
      <c r="L81" s="118"/>
      <c r="M81" s="118"/>
      <c r="N81" s="114" t="str">
        <f aca="false">IF(ISNUMBER($B81),I81/SUM($I81:$L81),"")</f>
        <v/>
      </c>
      <c r="O81" s="114" t="str">
        <f aca="false">IF(ISNUMBER($B81),J81/SUM($I81:$L81),"")</f>
        <v/>
      </c>
      <c r="P81" s="114" t="str">
        <f aca="false">IF(ISNUMBER($B81),K81/SUM($I81:$L81),"")</f>
        <v/>
      </c>
      <c r="Q81" s="46"/>
      <c r="R81" s="102"/>
      <c r="S81" s="113" t="str">
        <f aca="false">IF(ISNUMBER(Liga_Cabron!C81),Liga_Cabron!C81,"")</f>
        <v/>
      </c>
      <c r="T81" s="113" t="str">
        <f aca="false">IF(ISNUMBER(Liga_Cabron!D81),Liga_Cabron!D81,"")</f>
        <v/>
      </c>
      <c r="U81" s="113" t="str">
        <f aca="false">IF(ISNUMBER(Liga_Cabron!E81),Liga_Cabron!E81,"")</f>
        <v/>
      </c>
      <c r="V81" s="108"/>
      <c r="W81" s="46"/>
      <c r="X81" s="102"/>
      <c r="Y81" s="113" t="str">
        <f aca="false">IF(ISNUMBER($B81),S81+Y80,"")</f>
        <v/>
      </c>
      <c r="Z81" s="113" t="str">
        <f aca="false">IF(ISNUMBER($B81),T81+Z80,"")</f>
        <v/>
      </c>
      <c r="AA81" s="113" t="str">
        <f aca="false">IF(ISNUMBER($B81),U81+AA80,"")</f>
        <v/>
      </c>
      <c r="AB81" s="118"/>
      <c r="AC81" s="123"/>
      <c r="AD81" s="113" t="str">
        <f aca="false">IF(ISNUMBER($B81),Y81/COUNTA(Y$10:Y81),"")</f>
        <v/>
      </c>
      <c r="AE81" s="113" t="str">
        <f aca="false">IF(ISNUMBER($B81),Z81/COUNTA(Z$10:Z81),"")</f>
        <v/>
      </c>
      <c r="AF81" s="113" t="str">
        <f aca="false">IF(ISNUMBER($B81),AA81/COUNTA(AA$10:AA81),"")</f>
        <v/>
      </c>
      <c r="AG81" s="118"/>
      <c r="AH81" s="123"/>
      <c r="AI81" s="113" t="str">
        <f aca="false">IF(ISNUMBER($B81),SQRT(VAR(S$10:S81)),"")</f>
        <v/>
      </c>
      <c r="AJ81" s="113" t="str">
        <f aca="false">IF(ISNUMBER($B81),SQRT(VAR(T$10:T81)),"")</f>
        <v/>
      </c>
      <c r="AK81" s="113" t="str">
        <f aca="false">IF(ISNUMBER($B81),SQRT(VAR(U$10:U81)),"")</f>
        <v/>
      </c>
      <c r="AL81" s="118"/>
      <c r="AM81" s="118"/>
      <c r="AN81" s="117" t="str">
        <f aca="false">IF(ISBLANK(Liga_Cabron!$F81),"",IF(Liga_Cabron!$F82&lt;&gt;Liga_Cabron!$F81,Liga_Cabron!$F81,""))</f>
        <v/>
      </c>
      <c r="AO81" s="113" t="str">
        <f aca="false">IF(ISTEXT($AN81),"",Y81-SUM(AO$10:AO80))</f>
        <v/>
      </c>
      <c r="AP81" s="113" t="str">
        <f aca="false">IF(ISTEXT($AN81),"",Z81-SUM(AP$10:AP80))</f>
        <v/>
      </c>
      <c r="AQ81" s="113" t="str">
        <f aca="false">IF(ISTEXT($AN81),"",AA81-SUM(AQ$10:AQ80))</f>
        <v/>
      </c>
      <c r="AR81" s="118"/>
      <c r="AS81" s="118"/>
      <c r="AT81" s="117" t="str">
        <f aca="false">IF(ISBLANK(Liga_Cabron!$F81),"",IF(Liga_Cabron!$F82&lt;&gt;Liga_Cabron!$F81,Liga_Cabron!$F81,""))</f>
        <v/>
      </c>
      <c r="AU81" s="113" t="str">
        <f aca="false">IF(ISTEXT($AT81),"",(Y81 - SUM(AO$10:AO80))/COUNTIF(Liga_Cabron!$F$10:$F$304,"="&amp;$AT81))</f>
        <v/>
      </c>
      <c r="AV81" s="113" t="str">
        <f aca="false">IF(ISTEXT($AT81),"",(Z81 - SUM(AP$10:AP80))/COUNTIF(Liga_Cabron!$F$10:$F$304,"="&amp;$AT81))</f>
        <v/>
      </c>
      <c r="AW81" s="113" t="str">
        <f aca="false">IF(ISTEXT($AT81),"",(AA81 - SUM(AQ$10:AQ80))/COUNTIF(Liga_Cabron!$F$10:$F$304,"="&amp;$AT81))</f>
        <v/>
      </c>
      <c r="AX81" s="105" t="str">
        <f aca="false">IF(ISTEXT($AT81),"",COUNT($AU$10:$AU81))</f>
        <v/>
      </c>
      <c r="AY81" s="118"/>
      <c r="AZ81" s="117" t="str">
        <f aca="false">IF(ISBLANK(Liga_Cabron!$F81),"",IF(Liga_Cabron!$F82&lt;&gt;Liga_Cabron!$F81,Liga_Cabron!$F81,""))</f>
        <v/>
      </c>
      <c r="BA81" s="113" t="str">
        <f aca="false">IF(ISTEXT($AT81),"",(I81 - SUM(BH$10:BH80))/COUNTIF(Liga_Cabron!$F$10:$F$304,"="&amp;$AZ81))</f>
        <v/>
      </c>
      <c r="BB81" s="113" t="str">
        <f aca="false">IF(ISTEXT($AT81),"",(J81 - SUM(BI$10:BI80))/COUNTIF(Liga_Cabron!$F$10:$F$304,"="&amp;$AZ81))</f>
        <v/>
      </c>
      <c r="BC81" s="113" t="str">
        <f aca="false">IF(ISTEXT($AT81),"",(K81 - SUM(BJ$10:BJ80))/COUNTIF(Liga_Cabron!$F$10:$F$304,"="&amp;$AZ81))</f>
        <v/>
      </c>
      <c r="BD81" s="105" t="str">
        <f aca="false">IF(ISTEXT($AT81),"",COUNT($AU$10:$AU81))</f>
        <v/>
      </c>
      <c r="BE81" s="103"/>
      <c r="BF81" s="118"/>
      <c r="BG81" s="117" t="str">
        <f aca="false">IF(ISBLANK(Liga_Cabron!$F81),"",IF(Liga_Cabron!$F82&lt;&gt;Liga_Cabron!$F81,Liga_Cabron!$F81,""))</f>
        <v/>
      </c>
      <c r="BH81" s="113" t="str">
        <f aca="false">IF(ISTEXT($BG81),"",I81-SUM(BH$10:BH80))</f>
        <v/>
      </c>
      <c r="BI81" s="113" t="str">
        <f aca="false">IF(ISTEXT($BG81),"",J81-SUM(BI$10:BI80))</f>
        <v/>
      </c>
      <c r="BJ81" s="113" t="str">
        <f aca="false">IF(ISTEXT($BG81),"",K81-SUM(BJ$10:BJ80))</f>
        <v/>
      </c>
      <c r="BK81" s="118"/>
      <c r="BL81" s="118"/>
      <c r="BM81" s="124"/>
      <c r="BN81" s="113"/>
      <c r="BO81" s="113"/>
      <c r="BP81" s="113"/>
      <c r="BQ81" s="124"/>
      <c r="BR81" s="118"/>
      <c r="BS81" s="118"/>
      <c r="BT81" s="124"/>
      <c r="BU81" s="113"/>
      <c r="BV81" s="113"/>
      <c r="BW81" s="113"/>
      <c r="BX81" s="124"/>
      <c r="BY81" s="118"/>
    </row>
    <row r="82" customFormat="false" ht="13.8" hidden="false" customHeight="false" outlineLevel="0" collapsed="false">
      <c r="A82" s="46"/>
      <c r="B82" s="122" t="str">
        <f aca="false">IF(ISBLANK(Liga_Cabron!$B82),"",Liga_Cabron!$B82)</f>
        <v/>
      </c>
      <c r="C82" s="113" t="str">
        <f aca="false">IF(ISTEXT($B82),"",_xlfn.SWITCH(Liga_Cabron!AH82,$D$3,$D$2,$E$3,$E$2,$F$3,$F$2,$D$6,$D$5,$E$6,$E$5,$I$5,$D$2,$I$6,$D$2,$I$4,$D$2))</f>
        <v/>
      </c>
      <c r="D82" s="113" t="str">
        <f aca="false">IF(ISTEXT($B82),"",_xlfn.SWITCH(Liga_Cabron!AI82,$D$3,$D$2,$E$3,$E$2,$F$3,$F$2,$D$6,$D$5,$E$6,$E$5,$I$5,$D$2,$I$6,$D$2,$I$4,$D$2))</f>
        <v/>
      </c>
      <c r="E82" s="113" t="str">
        <f aca="false">IF(ISTEXT($B82),"",_xlfn.SWITCH(Liga_Cabron!AJ82,$D$3,$D$2,$E$3,$E$2,$F$3,$F$2,$D$6,$D$5,$E$6,$E$5,$I$5,$D$2,$I$6,$D$2,$I$4,$D$2))</f>
        <v/>
      </c>
      <c r="F82" s="105"/>
      <c r="G82" s="102"/>
      <c r="H82" s="102"/>
      <c r="I82" s="113" t="str">
        <f aca="false">IF(ISNUMBER($B82),I81+Liga_Cabron!AH82,"")</f>
        <v/>
      </c>
      <c r="J82" s="113" t="str">
        <f aca="false">IF(ISNUMBER($B82),J81+Liga_Cabron!AI82,"")</f>
        <v/>
      </c>
      <c r="K82" s="113" t="str">
        <f aca="false">IF(ISNUMBER($B82),K81+Liga_Cabron!AJ82,"")</f>
        <v/>
      </c>
      <c r="L82" s="118"/>
      <c r="M82" s="118"/>
      <c r="N82" s="114" t="str">
        <f aca="false">IF(ISNUMBER($B82),I82/SUM($I82:$L82),"")</f>
        <v/>
      </c>
      <c r="O82" s="114" t="str">
        <f aca="false">IF(ISNUMBER($B82),J82/SUM($I82:$L82),"")</f>
        <v/>
      </c>
      <c r="P82" s="114" t="str">
        <f aca="false">IF(ISNUMBER($B82),K82/SUM($I82:$L82),"")</f>
        <v/>
      </c>
      <c r="Q82" s="46"/>
      <c r="R82" s="102"/>
      <c r="S82" s="113" t="str">
        <f aca="false">IF(ISNUMBER(Liga_Cabron!C82),Liga_Cabron!C82,"")</f>
        <v/>
      </c>
      <c r="T82" s="113" t="str">
        <f aca="false">IF(ISNUMBER(Liga_Cabron!D82),Liga_Cabron!D82,"")</f>
        <v/>
      </c>
      <c r="U82" s="113" t="str">
        <f aca="false">IF(ISNUMBER(Liga_Cabron!E82),Liga_Cabron!E82,"")</f>
        <v/>
      </c>
      <c r="V82" s="108"/>
      <c r="W82" s="46"/>
      <c r="X82" s="102"/>
      <c r="Y82" s="113" t="str">
        <f aca="false">IF(ISNUMBER($B82),S82+Y81,"")</f>
        <v/>
      </c>
      <c r="Z82" s="113" t="str">
        <f aca="false">IF(ISNUMBER($B82),T82+Z81,"")</f>
        <v/>
      </c>
      <c r="AA82" s="113" t="str">
        <f aca="false">IF(ISNUMBER($B82),U82+AA81,"")</f>
        <v/>
      </c>
      <c r="AB82" s="118"/>
      <c r="AC82" s="123"/>
      <c r="AD82" s="113" t="str">
        <f aca="false">IF(ISNUMBER($B82),Y82/COUNTA(Y$10:Y82),"")</f>
        <v/>
      </c>
      <c r="AE82" s="113" t="str">
        <f aca="false">IF(ISNUMBER($B82),Z82/COUNTA(Z$10:Z82),"")</f>
        <v/>
      </c>
      <c r="AF82" s="113" t="str">
        <f aca="false">IF(ISNUMBER($B82),AA82/COUNTA(AA$10:AA82),"")</f>
        <v/>
      </c>
      <c r="AG82" s="118"/>
      <c r="AH82" s="123"/>
      <c r="AI82" s="113" t="str">
        <f aca="false">IF(ISNUMBER($B82),SQRT(VAR(S$10:S82)),"")</f>
        <v/>
      </c>
      <c r="AJ82" s="113" t="str">
        <f aca="false">IF(ISNUMBER($B82),SQRT(VAR(T$10:T82)),"")</f>
        <v/>
      </c>
      <c r="AK82" s="113" t="str">
        <f aca="false">IF(ISNUMBER($B82),SQRT(VAR(U$10:U82)),"")</f>
        <v/>
      </c>
      <c r="AL82" s="118"/>
      <c r="AM82" s="118"/>
      <c r="AN82" s="117" t="str">
        <f aca="false">IF(ISBLANK(Liga_Cabron!$F82),"",IF(Liga_Cabron!$F83&lt;&gt;Liga_Cabron!$F82,Liga_Cabron!$F82,""))</f>
        <v/>
      </c>
      <c r="AO82" s="113" t="str">
        <f aca="false">IF(ISTEXT($AN82),"",Y82-SUM(AO$10:AO81))</f>
        <v/>
      </c>
      <c r="AP82" s="113" t="str">
        <f aca="false">IF(ISTEXT($AN82),"",Z82-SUM(AP$10:AP81))</f>
        <v/>
      </c>
      <c r="AQ82" s="113" t="str">
        <f aca="false">IF(ISTEXT($AN82),"",AA82-SUM(AQ$10:AQ81))</f>
        <v/>
      </c>
      <c r="AR82" s="118"/>
      <c r="AS82" s="118"/>
      <c r="AT82" s="117" t="str">
        <f aca="false">IF(ISBLANK(Liga_Cabron!$F82),"",IF(Liga_Cabron!$F83&lt;&gt;Liga_Cabron!$F82,Liga_Cabron!$F82,""))</f>
        <v/>
      </c>
      <c r="AU82" s="113" t="str">
        <f aca="false">IF(ISTEXT($AT82),"",(Y82 - SUM(AO$10:AO81))/COUNTIF(Liga_Cabron!$F$10:$F$304,"="&amp;$AT82))</f>
        <v/>
      </c>
      <c r="AV82" s="113" t="str">
        <f aca="false">IF(ISTEXT($AT82),"",(Z82 - SUM(AP$10:AP81))/COUNTIF(Liga_Cabron!$F$10:$F$304,"="&amp;$AT82))</f>
        <v/>
      </c>
      <c r="AW82" s="113" t="str">
        <f aca="false">IF(ISTEXT($AT82),"",(AA82 - SUM(AQ$10:AQ81))/COUNTIF(Liga_Cabron!$F$10:$F$304,"="&amp;$AT82))</f>
        <v/>
      </c>
      <c r="AX82" s="105" t="str">
        <f aca="false">IF(ISTEXT($AT82),"",COUNT($AU$10:$AU82))</f>
        <v/>
      </c>
      <c r="AY82" s="118"/>
      <c r="AZ82" s="117" t="str">
        <f aca="false">IF(ISBLANK(Liga_Cabron!$F82),"",IF(Liga_Cabron!$F83&lt;&gt;Liga_Cabron!$F82,Liga_Cabron!$F82,""))</f>
        <v/>
      </c>
      <c r="BA82" s="113" t="str">
        <f aca="false">IF(ISTEXT($AT82),"",(I82 - SUM(BH$10:BH81))/COUNTIF(Liga_Cabron!$F$10:$F$304,"="&amp;$AZ82))</f>
        <v/>
      </c>
      <c r="BB82" s="113" t="str">
        <f aca="false">IF(ISTEXT($AT82),"",(J82 - SUM(BI$10:BI81))/COUNTIF(Liga_Cabron!$F$10:$F$304,"="&amp;$AZ82))</f>
        <v/>
      </c>
      <c r="BC82" s="113" t="str">
        <f aca="false">IF(ISTEXT($AT82),"",(K82 - SUM(BJ$10:BJ81))/COUNTIF(Liga_Cabron!$F$10:$F$304,"="&amp;$AZ82))</f>
        <v/>
      </c>
      <c r="BD82" s="105" t="str">
        <f aca="false">IF(ISTEXT($AT82),"",COUNT($AU$10:$AU82))</f>
        <v/>
      </c>
      <c r="BE82" s="103"/>
      <c r="BF82" s="118"/>
      <c r="BG82" s="117" t="str">
        <f aca="false">IF(ISBLANK(Liga_Cabron!$F82),"",IF(Liga_Cabron!$F83&lt;&gt;Liga_Cabron!$F82,Liga_Cabron!$F82,""))</f>
        <v/>
      </c>
      <c r="BH82" s="113" t="str">
        <f aca="false">IF(ISTEXT($BG82),"",I82-SUM(BH$10:BH81))</f>
        <v/>
      </c>
      <c r="BI82" s="113" t="str">
        <f aca="false">IF(ISTEXT($BG82),"",J82-SUM(BI$10:BI81))</f>
        <v/>
      </c>
      <c r="BJ82" s="113" t="str">
        <f aca="false">IF(ISTEXT($BG82),"",K82-SUM(BJ$10:BJ81))</f>
        <v/>
      </c>
      <c r="BK82" s="118"/>
      <c r="BL82" s="118"/>
      <c r="BM82" s="124"/>
      <c r="BN82" s="113"/>
      <c r="BO82" s="113"/>
      <c r="BP82" s="113"/>
      <c r="BQ82" s="124"/>
      <c r="BR82" s="118"/>
      <c r="BS82" s="118"/>
      <c r="BT82" s="124"/>
      <c r="BU82" s="113"/>
      <c r="BV82" s="113"/>
      <c r="BW82" s="113"/>
      <c r="BX82" s="124"/>
      <c r="BY82" s="118"/>
    </row>
    <row r="83" customFormat="false" ht="13.8" hidden="false" customHeight="false" outlineLevel="0" collapsed="false">
      <c r="A83" s="46"/>
      <c r="B83" s="122" t="str">
        <f aca="false">IF(ISBLANK(Liga_Cabron!$B83),"",Liga_Cabron!$B83)</f>
        <v/>
      </c>
      <c r="C83" s="113" t="str">
        <f aca="false">IF(ISTEXT($B83),"",_xlfn.SWITCH(Liga_Cabron!AH83,$D$3,$D$2,$E$3,$E$2,$F$3,$F$2,$D$6,$D$5,$E$6,$E$5,$I$5,$D$2,$I$6,$D$2,$I$4,$D$2))</f>
        <v/>
      </c>
      <c r="D83" s="113" t="str">
        <f aca="false">IF(ISTEXT($B83),"",_xlfn.SWITCH(Liga_Cabron!AI83,$D$3,$D$2,$E$3,$E$2,$F$3,$F$2,$D$6,$D$5,$E$6,$E$5,$I$5,$D$2,$I$6,$D$2,$I$4,$D$2))</f>
        <v/>
      </c>
      <c r="E83" s="113" t="str">
        <f aca="false">IF(ISTEXT($B83),"",_xlfn.SWITCH(Liga_Cabron!AJ83,$D$3,$D$2,$E$3,$E$2,$F$3,$F$2,$D$6,$D$5,$E$6,$E$5,$I$5,$D$2,$I$6,$D$2,$I$4,$D$2))</f>
        <v/>
      </c>
      <c r="F83" s="105"/>
      <c r="G83" s="102"/>
      <c r="H83" s="102"/>
      <c r="I83" s="113" t="str">
        <f aca="false">IF(ISNUMBER($B83),I82+Liga_Cabron!AH83,"")</f>
        <v/>
      </c>
      <c r="J83" s="113" t="str">
        <f aca="false">IF(ISNUMBER($B83),J82+Liga_Cabron!AI83,"")</f>
        <v/>
      </c>
      <c r="K83" s="113" t="str">
        <f aca="false">IF(ISNUMBER($B83),K82+Liga_Cabron!AJ83,"")</f>
        <v/>
      </c>
      <c r="L83" s="118"/>
      <c r="M83" s="118"/>
      <c r="N83" s="114" t="str">
        <f aca="false">IF(ISNUMBER($B83),I83/SUM($I83:$L83),"")</f>
        <v/>
      </c>
      <c r="O83" s="114" t="str">
        <f aca="false">IF(ISNUMBER($B83),J83/SUM($I83:$L83),"")</f>
        <v/>
      </c>
      <c r="P83" s="114" t="str">
        <f aca="false">IF(ISNUMBER($B83),K83/SUM($I83:$L83),"")</f>
        <v/>
      </c>
      <c r="Q83" s="46"/>
      <c r="R83" s="102"/>
      <c r="S83" s="113" t="str">
        <f aca="false">IF(ISNUMBER(Liga_Cabron!C83),Liga_Cabron!C83,"")</f>
        <v/>
      </c>
      <c r="T83" s="113" t="str">
        <f aca="false">IF(ISNUMBER(Liga_Cabron!D83),Liga_Cabron!D83,"")</f>
        <v/>
      </c>
      <c r="U83" s="113" t="str">
        <f aca="false">IF(ISNUMBER(Liga_Cabron!E83),Liga_Cabron!E83,"")</f>
        <v/>
      </c>
      <c r="V83" s="108"/>
      <c r="W83" s="46"/>
      <c r="X83" s="102"/>
      <c r="Y83" s="113" t="str">
        <f aca="false">IF(ISNUMBER($B83),S83+Y82,"")</f>
        <v/>
      </c>
      <c r="Z83" s="113" t="str">
        <f aca="false">IF(ISNUMBER($B83),T83+Z82,"")</f>
        <v/>
      </c>
      <c r="AA83" s="113" t="str">
        <f aca="false">IF(ISNUMBER($B83),U83+AA82,"")</f>
        <v/>
      </c>
      <c r="AB83" s="118"/>
      <c r="AC83" s="123"/>
      <c r="AD83" s="113" t="str">
        <f aca="false">IF(ISNUMBER($B83),Y83/COUNTA(Y$10:Y83),"")</f>
        <v/>
      </c>
      <c r="AE83" s="113" t="str">
        <f aca="false">IF(ISNUMBER($B83),Z83/COUNTA(Z$10:Z83),"")</f>
        <v/>
      </c>
      <c r="AF83" s="113" t="str">
        <f aca="false">IF(ISNUMBER($B83),AA83/COUNTA(AA$10:AA83),"")</f>
        <v/>
      </c>
      <c r="AG83" s="118"/>
      <c r="AH83" s="123"/>
      <c r="AI83" s="113" t="str">
        <f aca="false">IF(ISNUMBER($B83),SQRT(VAR(S$10:S83)),"")</f>
        <v/>
      </c>
      <c r="AJ83" s="113" t="str">
        <f aca="false">IF(ISNUMBER($B83),SQRT(VAR(T$10:T83)),"")</f>
        <v/>
      </c>
      <c r="AK83" s="113" t="str">
        <f aca="false">IF(ISNUMBER($B83),SQRT(VAR(U$10:U83)),"")</f>
        <v/>
      </c>
      <c r="AL83" s="118"/>
      <c r="AM83" s="118"/>
      <c r="AN83" s="117" t="str">
        <f aca="false">IF(ISBLANK(Liga_Cabron!$F83),"",IF(Liga_Cabron!$F84&lt;&gt;Liga_Cabron!$F83,Liga_Cabron!$F83,""))</f>
        <v/>
      </c>
      <c r="AO83" s="113" t="str">
        <f aca="false">IF(ISTEXT($AN83),"",Y83-SUM(AO$10:AO82))</f>
        <v/>
      </c>
      <c r="AP83" s="113" t="str">
        <f aca="false">IF(ISTEXT($AN83),"",Z83-SUM(AP$10:AP82))</f>
        <v/>
      </c>
      <c r="AQ83" s="113" t="str">
        <f aca="false">IF(ISTEXT($AN83),"",AA83-SUM(AQ$10:AQ82))</f>
        <v/>
      </c>
      <c r="AR83" s="118"/>
      <c r="AS83" s="118"/>
      <c r="AT83" s="117" t="str">
        <f aca="false">IF(ISBLANK(Liga_Cabron!$F83),"",IF(Liga_Cabron!$F84&lt;&gt;Liga_Cabron!$F83,Liga_Cabron!$F83,""))</f>
        <v/>
      </c>
      <c r="AU83" s="113" t="str">
        <f aca="false">IF(ISTEXT($AT83),"",(Y83 - SUM(AO$10:AO82))/COUNTIF(Liga_Cabron!$F$10:$F$304,"="&amp;$AT83))</f>
        <v/>
      </c>
      <c r="AV83" s="113" t="str">
        <f aca="false">IF(ISTEXT($AT83),"",(Z83 - SUM(AP$10:AP82))/COUNTIF(Liga_Cabron!$F$10:$F$304,"="&amp;$AT83))</f>
        <v/>
      </c>
      <c r="AW83" s="113" t="str">
        <f aca="false">IF(ISTEXT($AT83),"",(AA83 - SUM(AQ$10:AQ82))/COUNTIF(Liga_Cabron!$F$10:$F$304,"="&amp;$AT83))</f>
        <v/>
      </c>
      <c r="AX83" s="105" t="str">
        <f aca="false">IF(ISTEXT($AT83),"",COUNT($AU$10:$AU83))</f>
        <v/>
      </c>
      <c r="AY83" s="118"/>
      <c r="AZ83" s="117" t="str">
        <f aca="false">IF(ISBLANK(Liga_Cabron!$F83),"",IF(Liga_Cabron!$F84&lt;&gt;Liga_Cabron!$F83,Liga_Cabron!$F83,""))</f>
        <v/>
      </c>
      <c r="BA83" s="113" t="str">
        <f aca="false">IF(ISTEXT($AT83),"",(I83 - SUM(BH$10:BH82))/COUNTIF(Liga_Cabron!$F$10:$F$304,"="&amp;$AZ83))</f>
        <v/>
      </c>
      <c r="BB83" s="113" t="str">
        <f aca="false">IF(ISTEXT($AT83),"",(J83 - SUM(BI$10:BI82))/COUNTIF(Liga_Cabron!$F$10:$F$304,"="&amp;$AZ83))</f>
        <v/>
      </c>
      <c r="BC83" s="113" t="str">
        <f aca="false">IF(ISTEXT($AT83),"",(K83 - SUM(BJ$10:BJ82))/COUNTIF(Liga_Cabron!$F$10:$F$304,"="&amp;$AZ83))</f>
        <v/>
      </c>
      <c r="BD83" s="105" t="str">
        <f aca="false">IF(ISTEXT($AT83),"",COUNT($AU$10:$AU83))</f>
        <v/>
      </c>
      <c r="BE83" s="103"/>
      <c r="BF83" s="118"/>
      <c r="BG83" s="117" t="str">
        <f aca="false">IF(ISBLANK(Liga_Cabron!$F83),"",IF(Liga_Cabron!$F84&lt;&gt;Liga_Cabron!$F83,Liga_Cabron!$F83,""))</f>
        <v/>
      </c>
      <c r="BH83" s="113" t="str">
        <f aca="false">IF(ISTEXT($BG83),"",I83-SUM(BH$10:BH82))</f>
        <v/>
      </c>
      <c r="BI83" s="113" t="str">
        <f aca="false">IF(ISTEXT($BG83),"",J83-SUM(BI$10:BI82))</f>
        <v/>
      </c>
      <c r="BJ83" s="113" t="str">
        <f aca="false">IF(ISTEXT($BG83),"",K83-SUM(BJ$10:BJ82))</f>
        <v/>
      </c>
      <c r="BK83" s="118"/>
      <c r="BL83" s="118"/>
      <c r="BM83" s="124"/>
      <c r="BN83" s="113"/>
      <c r="BO83" s="113"/>
      <c r="BP83" s="113"/>
      <c r="BQ83" s="124"/>
      <c r="BR83" s="118"/>
      <c r="BS83" s="118"/>
      <c r="BT83" s="124"/>
      <c r="BU83" s="113"/>
      <c r="BV83" s="113"/>
      <c r="BW83" s="113"/>
      <c r="BX83" s="124"/>
      <c r="BY83" s="118"/>
    </row>
    <row r="84" customFormat="false" ht="13.8" hidden="false" customHeight="false" outlineLevel="0" collapsed="false">
      <c r="A84" s="46"/>
      <c r="B84" s="122" t="str">
        <f aca="false">IF(ISBLANK(Liga_Cabron!$B84),"",Liga_Cabron!$B84)</f>
        <v/>
      </c>
      <c r="C84" s="113" t="str">
        <f aca="false">IF(ISTEXT($B84),"",_xlfn.SWITCH(Liga_Cabron!AH84,$D$3,$D$2,$E$3,$E$2,$F$3,$F$2,$D$6,$D$5,$E$6,$E$5,$I$5,$D$2,$I$6,$D$2,$I$4,$D$2))</f>
        <v/>
      </c>
      <c r="D84" s="113" t="str">
        <f aca="false">IF(ISTEXT($B84),"",_xlfn.SWITCH(Liga_Cabron!AI84,$D$3,$D$2,$E$3,$E$2,$F$3,$F$2,$D$6,$D$5,$E$6,$E$5,$I$5,$D$2,$I$6,$D$2,$I$4,$D$2))</f>
        <v/>
      </c>
      <c r="E84" s="113" t="str">
        <f aca="false">IF(ISTEXT($B84),"",_xlfn.SWITCH(Liga_Cabron!AJ84,$D$3,$D$2,$E$3,$E$2,$F$3,$F$2,$D$6,$D$5,$E$6,$E$5,$I$5,$D$2,$I$6,$D$2,$I$4,$D$2))</f>
        <v/>
      </c>
      <c r="F84" s="105"/>
      <c r="G84" s="102"/>
      <c r="H84" s="102"/>
      <c r="I84" s="113" t="str">
        <f aca="false">IF(ISNUMBER($B84),I83+Liga_Cabron!AH84,"")</f>
        <v/>
      </c>
      <c r="J84" s="113" t="str">
        <f aca="false">IF(ISNUMBER($B84),J83+Liga_Cabron!AI84,"")</f>
        <v/>
      </c>
      <c r="K84" s="113" t="str">
        <f aca="false">IF(ISNUMBER($B84),K83+Liga_Cabron!AJ84,"")</f>
        <v/>
      </c>
      <c r="L84" s="118"/>
      <c r="M84" s="118"/>
      <c r="N84" s="114" t="str">
        <f aca="false">IF(ISNUMBER($B84),I84/SUM($I84:$L84),"")</f>
        <v/>
      </c>
      <c r="O84" s="114" t="str">
        <f aca="false">IF(ISNUMBER($B84),J84/SUM($I84:$L84),"")</f>
        <v/>
      </c>
      <c r="P84" s="114" t="str">
        <f aca="false">IF(ISNUMBER($B84),K84/SUM($I84:$L84),"")</f>
        <v/>
      </c>
      <c r="Q84" s="46"/>
      <c r="R84" s="102"/>
      <c r="S84" s="113" t="str">
        <f aca="false">IF(ISNUMBER(Liga_Cabron!C84),Liga_Cabron!C84,"")</f>
        <v/>
      </c>
      <c r="T84" s="113" t="str">
        <f aca="false">IF(ISNUMBER(Liga_Cabron!D84),Liga_Cabron!D84,"")</f>
        <v/>
      </c>
      <c r="U84" s="113" t="str">
        <f aca="false">IF(ISNUMBER(Liga_Cabron!E84),Liga_Cabron!E84,"")</f>
        <v/>
      </c>
      <c r="V84" s="108"/>
      <c r="W84" s="46"/>
      <c r="X84" s="102"/>
      <c r="Y84" s="113" t="str">
        <f aca="false">IF(ISNUMBER($B84),S84+Y83,"")</f>
        <v/>
      </c>
      <c r="Z84" s="113" t="str">
        <f aca="false">IF(ISNUMBER($B84),T84+Z83,"")</f>
        <v/>
      </c>
      <c r="AA84" s="113" t="str">
        <f aca="false">IF(ISNUMBER($B84),U84+AA83,"")</f>
        <v/>
      </c>
      <c r="AB84" s="118"/>
      <c r="AC84" s="123"/>
      <c r="AD84" s="113" t="str">
        <f aca="false">IF(ISNUMBER($B84),Y84/COUNTA(Y$10:Y84),"")</f>
        <v/>
      </c>
      <c r="AE84" s="113" t="str">
        <f aca="false">IF(ISNUMBER($B84),Z84/COUNTA(Z$10:Z84),"")</f>
        <v/>
      </c>
      <c r="AF84" s="113" t="str">
        <f aca="false">IF(ISNUMBER($B84),AA84/COUNTA(AA$10:AA84),"")</f>
        <v/>
      </c>
      <c r="AG84" s="118"/>
      <c r="AH84" s="123"/>
      <c r="AI84" s="113" t="str">
        <f aca="false">IF(ISNUMBER($B84),SQRT(VAR(S$10:S84)),"")</f>
        <v/>
      </c>
      <c r="AJ84" s="113" t="str">
        <f aca="false">IF(ISNUMBER($B84),SQRT(VAR(T$10:T84)),"")</f>
        <v/>
      </c>
      <c r="AK84" s="113" t="str">
        <f aca="false">IF(ISNUMBER($B84),SQRT(VAR(U$10:U84)),"")</f>
        <v/>
      </c>
      <c r="AL84" s="118"/>
      <c r="AM84" s="118"/>
      <c r="AN84" s="117" t="str">
        <f aca="false">IF(ISBLANK(Liga_Cabron!$F84),"",IF(Liga_Cabron!$F85&lt;&gt;Liga_Cabron!$F84,Liga_Cabron!$F84,""))</f>
        <v/>
      </c>
      <c r="AO84" s="113" t="str">
        <f aca="false">IF(ISTEXT($AN84),"",Y84-SUM(AO$10:AO83))</f>
        <v/>
      </c>
      <c r="AP84" s="113" t="str">
        <f aca="false">IF(ISTEXT($AN84),"",Z84-SUM(AP$10:AP83))</f>
        <v/>
      </c>
      <c r="AQ84" s="113" t="str">
        <f aca="false">IF(ISTEXT($AN84),"",AA84-SUM(AQ$10:AQ83))</f>
        <v/>
      </c>
      <c r="AR84" s="118"/>
      <c r="AS84" s="118"/>
      <c r="AT84" s="117" t="str">
        <f aca="false">IF(ISBLANK(Liga_Cabron!$F84),"",IF(Liga_Cabron!$F85&lt;&gt;Liga_Cabron!$F84,Liga_Cabron!$F84,""))</f>
        <v/>
      </c>
      <c r="AU84" s="113" t="str">
        <f aca="false">IF(ISTEXT($AT84),"",(Y84 - SUM(AO$10:AO83))/COUNTIF(Liga_Cabron!$F$10:$F$304,"="&amp;$AT84))</f>
        <v/>
      </c>
      <c r="AV84" s="113" t="str">
        <f aca="false">IF(ISTEXT($AT84),"",(Z84 - SUM(AP$10:AP83))/COUNTIF(Liga_Cabron!$F$10:$F$304,"="&amp;$AT84))</f>
        <v/>
      </c>
      <c r="AW84" s="113" t="str">
        <f aca="false">IF(ISTEXT($AT84),"",(AA84 - SUM(AQ$10:AQ83))/COUNTIF(Liga_Cabron!$F$10:$F$304,"="&amp;$AT84))</f>
        <v/>
      </c>
      <c r="AX84" s="105" t="str">
        <f aca="false">IF(ISTEXT($AT84),"",COUNT($AU$10:$AU84))</f>
        <v/>
      </c>
      <c r="AY84" s="118"/>
      <c r="AZ84" s="117" t="str">
        <f aca="false">IF(ISBLANK(Liga_Cabron!$F84),"",IF(Liga_Cabron!$F85&lt;&gt;Liga_Cabron!$F84,Liga_Cabron!$F84,""))</f>
        <v/>
      </c>
      <c r="BA84" s="113" t="str">
        <f aca="false">IF(ISTEXT($AT84),"",(I84 - SUM(BH$10:BH83))/COUNTIF(Liga_Cabron!$F$10:$F$304,"="&amp;$AZ84))</f>
        <v/>
      </c>
      <c r="BB84" s="113" t="str">
        <f aca="false">IF(ISTEXT($AT84),"",(J84 - SUM(BI$10:BI83))/COUNTIF(Liga_Cabron!$F$10:$F$304,"="&amp;$AZ84))</f>
        <v/>
      </c>
      <c r="BC84" s="113" t="str">
        <f aca="false">IF(ISTEXT($AT84),"",(K84 - SUM(BJ$10:BJ83))/COUNTIF(Liga_Cabron!$F$10:$F$304,"="&amp;$AZ84))</f>
        <v/>
      </c>
      <c r="BD84" s="105" t="str">
        <f aca="false">IF(ISTEXT($AT84),"",COUNT($AU$10:$AU84))</f>
        <v/>
      </c>
      <c r="BE84" s="103"/>
      <c r="BF84" s="118"/>
      <c r="BG84" s="117" t="str">
        <f aca="false">IF(ISBLANK(Liga_Cabron!$F84),"",IF(Liga_Cabron!$F85&lt;&gt;Liga_Cabron!$F84,Liga_Cabron!$F84,""))</f>
        <v/>
      </c>
      <c r="BH84" s="113" t="str">
        <f aca="false">IF(ISTEXT($BG84),"",I84-SUM(BH$10:BH83))</f>
        <v/>
      </c>
      <c r="BI84" s="113" t="str">
        <f aca="false">IF(ISTEXT($BG84),"",J84-SUM(BI$10:BI83))</f>
        <v/>
      </c>
      <c r="BJ84" s="113" t="str">
        <f aca="false">IF(ISTEXT($BG84),"",K84-SUM(BJ$10:BJ83))</f>
        <v/>
      </c>
      <c r="BK84" s="118"/>
      <c r="BL84" s="118"/>
      <c r="BM84" s="124"/>
      <c r="BN84" s="113"/>
      <c r="BO84" s="113"/>
      <c r="BP84" s="113"/>
      <c r="BQ84" s="124"/>
      <c r="BR84" s="118"/>
      <c r="BS84" s="118"/>
      <c r="BT84" s="124"/>
      <c r="BU84" s="113"/>
      <c r="BV84" s="113"/>
      <c r="BW84" s="113"/>
      <c r="BX84" s="124"/>
      <c r="BY84" s="118"/>
    </row>
    <row r="85" customFormat="false" ht="13.8" hidden="false" customHeight="false" outlineLevel="0" collapsed="false">
      <c r="A85" s="46"/>
      <c r="B85" s="122" t="str">
        <f aca="false">IF(ISBLANK(Liga_Cabron!$B85),"",Liga_Cabron!$B85)</f>
        <v/>
      </c>
      <c r="C85" s="113" t="str">
        <f aca="false">IF(ISTEXT($B85),"",_xlfn.SWITCH(Liga_Cabron!AH85,$D$3,$D$2,$E$3,$E$2,$F$3,$F$2,$D$6,$D$5,$E$6,$E$5,$I$5,$D$2,$I$6,$D$2,$I$4,$D$2))</f>
        <v/>
      </c>
      <c r="D85" s="113" t="str">
        <f aca="false">IF(ISTEXT($B85),"",_xlfn.SWITCH(Liga_Cabron!AI85,$D$3,$D$2,$E$3,$E$2,$F$3,$F$2,$D$6,$D$5,$E$6,$E$5,$I$5,$D$2,$I$6,$D$2,$I$4,$D$2))</f>
        <v/>
      </c>
      <c r="E85" s="113" t="str">
        <f aca="false">IF(ISTEXT($B85),"",_xlfn.SWITCH(Liga_Cabron!AJ85,$D$3,$D$2,$E$3,$E$2,$F$3,$F$2,$D$6,$D$5,$E$6,$E$5,$I$5,$D$2,$I$6,$D$2,$I$4,$D$2))</f>
        <v/>
      </c>
      <c r="F85" s="105"/>
      <c r="G85" s="102"/>
      <c r="H85" s="102"/>
      <c r="I85" s="113" t="str">
        <f aca="false">IF(ISNUMBER($B85),I84+Liga_Cabron!AH85,"")</f>
        <v/>
      </c>
      <c r="J85" s="113" t="str">
        <f aca="false">IF(ISNUMBER($B85),J84+Liga_Cabron!AI85,"")</f>
        <v/>
      </c>
      <c r="K85" s="113" t="str">
        <f aca="false">IF(ISNUMBER($B85),K84+Liga_Cabron!AJ85,"")</f>
        <v/>
      </c>
      <c r="L85" s="118"/>
      <c r="M85" s="118"/>
      <c r="N85" s="114" t="str">
        <f aca="false">IF(ISNUMBER($B85),I85/SUM($I85:$L85),"")</f>
        <v/>
      </c>
      <c r="O85" s="114" t="str">
        <f aca="false">IF(ISNUMBER($B85),J85/SUM($I85:$L85),"")</f>
        <v/>
      </c>
      <c r="P85" s="114" t="str">
        <f aca="false">IF(ISNUMBER($B85),K85/SUM($I85:$L85),"")</f>
        <v/>
      </c>
      <c r="Q85" s="46"/>
      <c r="R85" s="102"/>
      <c r="S85" s="113" t="str">
        <f aca="false">IF(ISNUMBER(Liga_Cabron!C85),Liga_Cabron!C85,"")</f>
        <v/>
      </c>
      <c r="T85" s="113" t="str">
        <f aca="false">IF(ISNUMBER(Liga_Cabron!D85),Liga_Cabron!D85,"")</f>
        <v/>
      </c>
      <c r="U85" s="113" t="str">
        <f aca="false">IF(ISNUMBER(Liga_Cabron!E85),Liga_Cabron!E85,"")</f>
        <v/>
      </c>
      <c r="V85" s="108"/>
      <c r="W85" s="46"/>
      <c r="X85" s="102"/>
      <c r="Y85" s="113" t="str">
        <f aca="false">IF(ISNUMBER($B85),S85+Y84,"")</f>
        <v/>
      </c>
      <c r="Z85" s="113" t="str">
        <f aca="false">IF(ISNUMBER($B85),T85+Z84,"")</f>
        <v/>
      </c>
      <c r="AA85" s="113" t="str">
        <f aca="false">IF(ISNUMBER($B85),U85+AA84,"")</f>
        <v/>
      </c>
      <c r="AB85" s="118"/>
      <c r="AC85" s="123"/>
      <c r="AD85" s="113" t="str">
        <f aca="false">IF(ISNUMBER($B85),Y85/COUNTA(Y$10:Y85),"")</f>
        <v/>
      </c>
      <c r="AE85" s="113" t="str">
        <f aca="false">IF(ISNUMBER($B85),Z85/COUNTA(Z$10:Z85),"")</f>
        <v/>
      </c>
      <c r="AF85" s="113" t="str">
        <f aca="false">IF(ISNUMBER($B85),AA85/COUNTA(AA$10:AA85),"")</f>
        <v/>
      </c>
      <c r="AG85" s="118"/>
      <c r="AH85" s="123"/>
      <c r="AI85" s="113" t="str">
        <f aca="false">IF(ISNUMBER($B85),SQRT(VAR(S$10:S85)),"")</f>
        <v/>
      </c>
      <c r="AJ85" s="113" t="str">
        <f aca="false">IF(ISNUMBER($B85),SQRT(VAR(T$10:T85)),"")</f>
        <v/>
      </c>
      <c r="AK85" s="113" t="str">
        <f aca="false">IF(ISNUMBER($B85),SQRT(VAR(U$10:U85)),"")</f>
        <v/>
      </c>
      <c r="AL85" s="118"/>
      <c r="AM85" s="118"/>
      <c r="AN85" s="117" t="str">
        <f aca="false">IF(ISBLANK(Liga_Cabron!$F85),"",IF(Liga_Cabron!$F86&lt;&gt;Liga_Cabron!$F85,Liga_Cabron!$F85,""))</f>
        <v/>
      </c>
      <c r="AO85" s="113" t="str">
        <f aca="false">IF(ISTEXT($AN85),"",Y85-SUM(AO$10:AO84))</f>
        <v/>
      </c>
      <c r="AP85" s="113" t="str">
        <f aca="false">IF(ISTEXT($AN85),"",Z85-SUM(AP$10:AP84))</f>
        <v/>
      </c>
      <c r="AQ85" s="113" t="str">
        <f aca="false">IF(ISTEXT($AN85),"",AA85-SUM(AQ$10:AQ84))</f>
        <v/>
      </c>
      <c r="AR85" s="118"/>
      <c r="AS85" s="118"/>
      <c r="AT85" s="117" t="str">
        <f aca="false">IF(ISBLANK(Liga_Cabron!$F85),"",IF(Liga_Cabron!$F86&lt;&gt;Liga_Cabron!$F85,Liga_Cabron!$F85,""))</f>
        <v/>
      </c>
      <c r="AU85" s="113" t="str">
        <f aca="false">IF(ISTEXT($AT85),"",(Y85 - SUM(AO$10:AO84))/COUNTIF(Liga_Cabron!$F$10:$F$304,"="&amp;$AT85))</f>
        <v/>
      </c>
      <c r="AV85" s="113" t="str">
        <f aca="false">IF(ISTEXT($AT85),"",(Z85 - SUM(AP$10:AP84))/COUNTIF(Liga_Cabron!$F$10:$F$304,"="&amp;$AT85))</f>
        <v/>
      </c>
      <c r="AW85" s="113" t="str">
        <f aca="false">IF(ISTEXT($AT85),"",(AA85 - SUM(AQ$10:AQ84))/COUNTIF(Liga_Cabron!$F$10:$F$304,"="&amp;$AT85))</f>
        <v/>
      </c>
      <c r="AX85" s="105" t="str">
        <f aca="false">IF(ISTEXT($AT85),"",COUNT($AU$10:$AU85))</f>
        <v/>
      </c>
      <c r="AY85" s="118"/>
      <c r="AZ85" s="117" t="str">
        <f aca="false">IF(ISBLANK(Liga_Cabron!$F85),"",IF(Liga_Cabron!$F86&lt;&gt;Liga_Cabron!$F85,Liga_Cabron!$F85,""))</f>
        <v/>
      </c>
      <c r="BA85" s="113" t="str">
        <f aca="false">IF(ISTEXT($AT85),"",(I85 - SUM(BH$10:BH84))/COUNTIF(Liga_Cabron!$F$10:$F$304,"="&amp;$AZ85))</f>
        <v/>
      </c>
      <c r="BB85" s="113" t="str">
        <f aca="false">IF(ISTEXT($AT85),"",(J85 - SUM(BI$10:BI84))/COUNTIF(Liga_Cabron!$F$10:$F$304,"="&amp;$AZ85))</f>
        <v/>
      </c>
      <c r="BC85" s="113" t="str">
        <f aca="false">IF(ISTEXT($AT85),"",(K85 - SUM(BJ$10:BJ84))/COUNTIF(Liga_Cabron!$F$10:$F$304,"="&amp;$AZ85))</f>
        <v/>
      </c>
      <c r="BD85" s="105" t="str">
        <f aca="false">IF(ISTEXT($AT85),"",COUNT($AU$10:$AU85))</f>
        <v/>
      </c>
      <c r="BE85" s="103"/>
      <c r="BF85" s="118"/>
      <c r="BG85" s="117" t="str">
        <f aca="false">IF(ISBLANK(Liga_Cabron!$F85),"",IF(Liga_Cabron!$F86&lt;&gt;Liga_Cabron!$F85,Liga_Cabron!$F85,""))</f>
        <v/>
      </c>
      <c r="BH85" s="113" t="str">
        <f aca="false">IF(ISTEXT($BG85),"",I85-SUM(BH$10:BH84))</f>
        <v/>
      </c>
      <c r="BI85" s="113" t="str">
        <f aca="false">IF(ISTEXT($BG85),"",J85-SUM(BI$10:BI84))</f>
        <v/>
      </c>
      <c r="BJ85" s="113" t="str">
        <f aca="false">IF(ISTEXT($BG85),"",K85-SUM(BJ$10:BJ84))</f>
        <v/>
      </c>
      <c r="BK85" s="118"/>
      <c r="BL85" s="118"/>
      <c r="BM85" s="124"/>
      <c r="BN85" s="113"/>
      <c r="BO85" s="113"/>
      <c r="BP85" s="113"/>
      <c r="BQ85" s="124"/>
      <c r="BR85" s="118"/>
      <c r="BS85" s="118"/>
      <c r="BT85" s="124"/>
      <c r="BU85" s="113"/>
      <c r="BV85" s="113"/>
      <c r="BW85" s="113"/>
      <c r="BX85" s="124"/>
      <c r="BY85" s="118"/>
    </row>
    <row r="86" customFormat="false" ht="13.8" hidden="false" customHeight="false" outlineLevel="0" collapsed="false">
      <c r="A86" s="46"/>
      <c r="B86" s="122" t="str">
        <f aca="false">IF(ISBLANK(Liga_Cabron!$B86),"",Liga_Cabron!$B86)</f>
        <v/>
      </c>
      <c r="C86" s="113" t="str">
        <f aca="false">IF(ISTEXT($B86),"",_xlfn.SWITCH(Liga_Cabron!AH86,$D$3,$D$2,$E$3,$E$2,$F$3,$F$2,$D$6,$D$5,$E$6,$E$5,$I$5,$D$2,$I$6,$D$2,$I$4,$D$2))</f>
        <v/>
      </c>
      <c r="D86" s="113" t="str">
        <f aca="false">IF(ISTEXT($B86),"",_xlfn.SWITCH(Liga_Cabron!AI86,$D$3,$D$2,$E$3,$E$2,$F$3,$F$2,$D$6,$D$5,$E$6,$E$5,$I$5,$D$2,$I$6,$D$2,$I$4,$D$2))</f>
        <v/>
      </c>
      <c r="E86" s="113" t="str">
        <f aca="false">IF(ISTEXT($B86),"",_xlfn.SWITCH(Liga_Cabron!AJ86,$D$3,$D$2,$E$3,$E$2,$F$3,$F$2,$D$6,$D$5,$E$6,$E$5,$I$5,$D$2,$I$6,$D$2,$I$4,$D$2))</f>
        <v/>
      </c>
      <c r="F86" s="105"/>
      <c r="G86" s="102"/>
      <c r="H86" s="102"/>
      <c r="I86" s="113" t="str">
        <f aca="false">IF(ISNUMBER($B86),I85+Liga_Cabron!AH86,"")</f>
        <v/>
      </c>
      <c r="J86" s="113" t="str">
        <f aca="false">IF(ISNUMBER($B86),J85+Liga_Cabron!AI86,"")</f>
        <v/>
      </c>
      <c r="K86" s="113" t="str">
        <f aca="false">IF(ISNUMBER($B86),K85+Liga_Cabron!AJ86,"")</f>
        <v/>
      </c>
      <c r="L86" s="118"/>
      <c r="M86" s="118"/>
      <c r="N86" s="114" t="str">
        <f aca="false">IF(ISNUMBER($B86),I86/SUM($I86:$L86),"")</f>
        <v/>
      </c>
      <c r="O86" s="114" t="str">
        <f aca="false">IF(ISNUMBER($B86),J86/SUM($I86:$L86),"")</f>
        <v/>
      </c>
      <c r="P86" s="114" t="str">
        <f aca="false">IF(ISNUMBER($B86),K86/SUM($I86:$L86),"")</f>
        <v/>
      </c>
      <c r="Q86" s="46"/>
      <c r="R86" s="102"/>
      <c r="S86" s="113" t="str">
        <f aca="false">IF(ISNUMBER(Liga_Cabron!C86),Liga_Cabron!C86,"")</f>
        <v/>
      </c>
      <c r="T86" s="113" t="str">
        <f aca="false">IF(ISNUMBER(Liga_Cabron!D86),Liga_Cabron!D86,"")</f>
        <v/>
      </c>
      <c r="U86" s="113" t="str">
        <f aca="false">IF(ISNUMBER(Liga_Cabron!E86),Liga_Cabron!E86,"")</f>
        <v/>
      </c>
      <c r="V86" s="108"/>
      <c r="W86" s="46"/>
      <c r="X86" s="102"/>
      <c r="Y86" s="113" t="str">
        <f aca="false">IF(ISNUMBER($B86),S86+Y85,"")</f>
        <v/>
      </c>
      <c r="Z86" s="113" t="str">
        <f aca="false">IF(ISNUMBER($B86),T86+Z85,"")</f>
        <v/>
      </c>
      <c r="AA86" s="113" t="str">
        <f aca="false">IF(ISNUMBER($B86),U86+AA85,"")</f>
        <v/>
      </c>
      <c r="AB86" s="118"/>
      <c r="AC86" s="123"/>
      <c r="AD86" s="113" t="str">
        <f aca="false">IF(ISNUMBER($B86),Y86/COUNTA(Y$10:Y86),"")</f>
        <v/>
      </c>
      <c r="AE86" s="113" t="str">
        <f aca="false">IF(ISNUMBER($B86),Z86/COUNTA(Z$10:Z86),"")</f>
        <v/>
      </c>
      <c r="AF86" s="113" t="str">
        <f aca="false">IF(ISNUMBER($B86),AA86/COUNTA(AA$10:AA86),"")</f>
        <v/>
      </c>
      <c r="AG86" s="118"/>
      <c r="AH86" s="123"/>
      <c r="AI86" s="113" t="str">
        <f aca="false">IF(ISNUMBER($B86),SQRT(VAR(S$10:S86)),"")</f>
        <v/>
      </c>
      <c r="AJ86" s="113" t="str">
        <f aca="false">IF(ISNUMBER($B86),SQRT(VAR(T$10:T86)),"")</f>
        <v/>
      </c>
      <c r="AK86" s="113" t="str">
        <f aca="false">IF(ISNUMBER($B86),SQRT(VAR(U$10:U86)),"")</f>
        <v/>
      </c>
      <c r="AL86" s="118"/>
      <c r="AM86" s="118"/>
      <c r="AN86" s="117" t="str">
        <f aca="false">IF(ISBLANK(Liga_Cabron!$F86),"",IF(Liga_Cabron!$F87&lt;&gt;Liga_Cabron!$F86,Liga_Cabron!$F86,""))</f>
        <v/>
      </c>
      <c r="AO86" s="113" t="str">
        <f aca="false">IF(ISTEXT($AN86),"",Y86-SUM(AO$10:AO85))</f>
        <v/>
      </c>
      <c r="AP86" s="113" t="str">
        <f aca="false">IF(ISTEXT($AN86),"",Z86-SUM(AP$10:AP85))</f>
        <v/>
      </c>
      <c r="AQ86" s="113" t="str">
        <f aca="false">IF(ISTEXT($AN86),"",AA86-SUM(AQ$10:AQ85))</f>
        <v/>
      </c>
      <c r="AR86" s="118"/>
      <c r="AS86" s="118"/>
      <c r="AT86" s="117" t="str">
        <f aca="false">IF(ISBLANK(Liga_Cabron!$F86),"",IF(Liga_Cabron!$F87&lt;&gt;Liga_Cabron!$F86,Liga_Cabron!$F86,""))</f>
        <v/>
      </c>
      <c r="AU86" s="113" t="str">
        <f aca="false">IF(ISTEXT($AT86),"",(Y86 - SUM(AO$10:AO85))/COUNTIF(Liga_Cabron!$F$10:$F$304,"="&amp;$AT86))</f>
        <v/>
      </c>
      <c r="AV86" s="113" t="str">
        <f aca="false">IF(ISTEXT($AT86),"",(Z86 - SUM(AP$10:AP85))/COUNTIF(Liga_Cabron!$F$10:$F$304,"="&amp;$AT86))</f>
        <v/>
      </c>
      <c r="AW86" s="113" t="str">
        <f aca="false">IF(ISTEXT($AT86),"",(AA86 - SUM(AQ$10:AQ85))/COUNTIF(Liga_Cabron!$F$10:$F$304,"="&amp;$AT86))</f>
        <v/>
      </c>
      <c r="AX86" s="105" t="str">
        <f aca="false">IF(ISTEXT($AT86),"",COUNT($AU$10:$AU86))</f>
        <v/>
      </c>
      <c r="AY86" s="118"/>
      <c r="AZ86" s="117" t="str">
        <f aca="false">IF(ISBLANK(Liga_Cabron!$F86),"",IF(Liga_Cabron!$F87&lt;&gt;Liga_Cabron!$F86,Liga_Cabron!$F86,""))</f>
        <v/>
      </c>
      <c r="BA86" s="113" t="str">
        <f aca="false">IF(ISTEXT($AT86),"",(I86 - SUM(BH$10:BH85))/COUNTIF(Liga_Cabron!$F$10:$F$304,"="&amp;$AZ86))</f>
        <v/>
      </c>
      <c r="BB86" s="113" t="str">
        <f aca="false">IF(ISTEXT($AT86),"",(J86 - SUM(BI$10:BI85))/COUNTIF(Liga_Cabron!$F$10:$F$304,"="&amp;$AZ86))</f>
        <v/>
      </c>
      <c r="BC86" s="113" t="str">
        <f aca="false">IF(ISTEXT($AT86),"",(K86 - SUM(BJ$10:BJ85))/COUNTIF(Liga_Cabron!$F$10:$F$304,"="&amp;$AZ86))</f>
        <v/>
      </c>
      <c r="BD86" s="105" t="str">
        <f aca="false">IF(ISTEXT($AT86),"",COUNT($AU$10:$AU86))</f>
        <v/>
      </c>
      <c r="BE86" s="103"/>
      <c r="BF86" s="118"/>
      <c r="BG86" s="117" t="str">
        <f aca="false">IF(ISBLANK(Liga_Cabron!$F86),"",IF(Liga_Cabron!$F87&lt;&gt;Liga_Cabron!$F86,Liga_Cabron!$F86,""))</f>
        <v/>
      </c>
      <c r="BH86" s="113" t="str">
        <f aca="false">IF(ISTEXT($BG86),"",I86-SUM(BH$10:BH85))</f>
        <v/>
      </c>
      <c r="BI86" s="113" t="str">
        <f aca="false">IF(ISTEXT($BG86),"",J86-SUM(BI$10:BI85))</f>
        <v/>
      </c>
      <c r="BJ86" s="113" t="str">
        <f aca="false">IF(ISTEXT($BG86),"",K86-SUM(BJ$10:BJ85))</f>
        <v/>
      </c>
      <c r="BK86" s="118"/>
      <c r="BL86" s="118"/>
      <c r="BM86" s="124"/>
      <c r="BN86" s="113"/>
      <c r="BO86" s="113"/>
      <c r="BP86" s="113"/>
      <c r="BQ86" s="124"/>
      <c r="BR86" s="118"/>
      <c r="BS86" s="118"/>
      <c r="BT86" s="124"/>
      <c r="BU86" s="113"/>
      <c r="BV86" s="113"/>
      <c r="BW86" s="113"/>
      <c r="BX86" s="124"/>
      <c r="BY86" s="118"/>
    </row>
    <row r="87" customFormat="false" ht="13.8" hidden="false" customHeight="false" outlineLevel="0" collapsed="false">
      <c r="A87" s="46"/>
      <c r="B87" s="122" t="str">
        <f aca="false">IF(ISBLANK(Liga_Cabron!$B87),"",Liga_Cabron!$B87)</f>
        <v/>
      </c>
      <c r="C87" s="113" t="str">
        <f aca="false">IF(ISTEXT($B87),"",_xlfn.SWITCH(Liga_Cabron!AH87,$D$3,$D$2,$E$3,$E$2,$F$3,$F$2,$D$6,$D$5,$E$6,$E$5,$I$5,$D$2,$I$6,$D$2,$I$4,$D$2))</f>
        <v/>
      </c>
      <c r="D87" s="113" t="str">
        <f aca="false">IF(ISTEXT($B87),"",_xlfn.SWITCH(Liga_Cabron!AI87,$D$3,$D$2,$E$3,$E$2,$F$3,$F$2,$D$6,$D$5,$E$6,$E$5,$I$5,$D$2,$I$6,$D$2,$I$4,$D$2))</f>
        <v/>
      </c>
      <c r="E87" s="113" t="str">
        <f aca="false">IF(ISTEXT($B87),"",_xlfn.SWITCH(Liga_Cabron!AJ87,$D$3,$D$2,$E$3,$E$2,$F$3,$F$2,$D$6,$D$5,$E$6,$E$5,$I$5,$D$2,$I$6,$D$2,$I$4,$D$2))</f>
        <v/>
      </c>
      <c r="F87" s="105"/>
      <c r="G87" s="102"/>
      <c r="H87" s="102"/>
      <c r="I87" s="113" t="str">
        <f aca="false">IF(ISNUMBER($B87),I86+Liga_Cabron!AH87,"")</f>
        <v/>
      </c>
      <c r="J87" s="113" t="str">
        <f aca="false">IF(ISNUMBER($B87),J86+Liga_Cabron!AI87,"")</f>
        <v/>
      </c>
      <c r="K87" s="113" t="str">
        <f aca="false">IF(ISNUMBER($B87),K86+Liga_Cabron!AJ87,"")</f>
        <v/>
      </c>
      <c r="L87" s="118"/>
      <c r="M87" s="118"/>
      <c r="N87" s="114" t="str">
        <f aca="false">IF(ISNUMBER($B87),I87/SUM($I87:$L87),"")</f>
        <v/>
      </c>
      <c r="O87" s="114" t="str">
        <f aca="false">IF(ISNUMBER($B87),J87/SUM($I87:$L87),"")</f>
        <v/>
      </c>
      <c r="P87" s="114" t="str">
        <f aca="false">IF(ISNUMBER($B87),K87/SUM($I87:$L87),"")</f>
        <v/>
      </c>
      <c r="Q87" s="46"/>
      <c r="R87" s="102"/>
      <c r="S87" s="113" t="str">
        <f aca="false">IF(ISNUMBER(Liga_Cabron!C87),Liga_Cabron!C87,"")</f>
        <v/>
      </c>
      <c r="T87" s="113" t="str">
        <f aca="false">IF(ISNUMBER(Liga_Cabron!D87),Liga_Cabron!D87,"")</f>
        <v/>
      </c>
      <c r="U87" s="113" t="str">
        <f aca="false">IF(ISNUMBER(Liga_Cabron!E87),Liga_Cabron!E87,"")</f>
        <v/>
      </c>
      <c r="V87" s="108"/>
      <c r="W87" s="46"/>
      <c r="X87" s="102"/>
      <c r="Y87" s="113" t="str">
        <f aca="false">IF(ISNUMBER($B87),S87+Y86,"")</f>
        <v/>
      </c>
      <c r="Z87" s="113" t="str">
        <f aca="false">IF(ISNUMBER($B87),T87+Z86,"")</f>
        <v/>
      </c>
      <c r="AA87" s="113" t="str">
        <f aca="false">IF(ISNUMBER($B87),U87+AA86,"")</f>
        <v/>
      </c>
      <c r="AB87" s="118"/>
      <c r="AC87" s="123"/>
      <c r="AD87" s="113" t="str">
        <f aca="false">IF(ISNUMBER($B87),Y87/COUNTA(Y$10:Y87),"")</f>
        <v/>
      </c>
      <c r="AE87" s="113" t="str">
        <f aca="false">IF(ISNUMBER($B87),Z87/COUNTA(Z$10:Z87),"")</f>
        <v/>
      </c>
      <c r="AF87" s="113" t="str">
        <f aca="false">IF(ISNUMBER($B87),AA87/COUNTA(AA$10:AA87),"")</f>
        <v/>
      </c>
      <c r="AG87" s="118"/>
      <c r="AH87" s="123"/>
      <c r="AI87" s="113" t="str">
        <f aca="false">IF(ISNUMBER($B87),SQRT(VAR(S$10:S87)),"")</f>
        <v/>
      </c>
      <c r="AJ87" s="113" t="str">
        <f aca="false">IF(ISNUMBER($B87),SQRT(VAR(T$10:T87)),"")</f>
        <v/>
      </c>
      <c r="AK87" s="113" t="str">
        <f aca="false">IF(ISNUMBER($B87),SQRT(VAR(U$10:U87)),"")</f>
        <v/>
      </c>
      <c r="AL87" s="118"/>
      <c r="AM87" s="118"/>
      <c r="AN87" s="117" t="str">
        <f aca="false">IF(ISBLANK(Liga_Cabron!$F87),"",IF(Liga_Cabron!$F88&lt;&gt;Liga_Cabron!$F87,Liga_Cabron!$F87,""))</f>
        <v/>
      </c>
      <c r="AO87" s="113" t="str">
        <f aca="false">IF(ISTEXT($AN87),"",Y87-SUM(AO$10:AO86))</f>
        <v/>
      </c>
      <c r="AP87" s="113" t="str">
        <f aca="false">IF(ISTEXT($AN87),"",Z87-SUM(AP$10:AP86))</f>
        <v/>
      </c>
      <c r="AQ87" s="113" t="str">
        <f aca="false">IF(ISTEXT($AN87),"",AA87-SUM(AQ$10:AQ86))</f>
        <v/>
      </c>
      <c r="AR87" s="118"/>
      <c r="AS87" s="118"/>
      <c r="AT87" s="117" t="str">
        <f aca="false">IF(ISBLANK(Liga_Cabron!$F87),"",IF(Liga_Cabron!$F88&lt;&gt;Liga_Cabron!$F87,Liga_Cabron!$F87,""))</f>
        <v/>
      </c>
      <c r="AU87" s="113" t="str">
        <f aca="false">IF(ISTEXT($AT87),"",(Y87 - SUM(AO$10:AO86))/COUNTIF(Liga_Cabron!$F$10:$F$304,"="&amp;$AT87))</f>
        <v/>
      </c>
      <c r="AV87" s="113" t="str">
        <f aca="false">IF(ISTEXT($AT87),"",(Z87 - SUM(AP$10:AP86))/COUNTIF(Liga_Cabron!$F$10:$F$304,"="&amp;$AT87))</f>
        <v/>
      </c>
      <c r="AW87" s="113" t="str">
        <f aca="false">IF(ISTEXT($AT87),"",(AA87 - SUM(AQ$10:AQ86))/COUNTIF(Liga_Cabron!$F$10:$F$304,"="&amp;$AT87))</f>
        <v/>
      </c>
      <c r="AX87" s="105" t="str">
        <f aca="false">IF(ISTEXT($AT87),"",COUNT($AU$10:$AU87))</f>
        <v/>
      </c>
      <c r="AY87" s="118"/>
      <c r="AZ87" s="117" t="str">
        <f aca="false">IF(ISBLANK(Liga_Cabron!$F87),"",IF(Liga_Cabron!$F88&lt;&gt;Liga_Cabron!$F87,Liga_Cabron!$F87,""))</f>
        <v/>
      </c>
      <c r="BA87" s="113" t="str">
        <f aca="false">IF(ISTEXT($AT87),"",(I87 - SUM(BH$10:BH86))/COUNTIF(Liga_Cabron!$F$10:$F$304,"="&amp;$AZ87))</f>
        <v/>
      </c>
      <c r="BB87" s="113" t="str">
        <f aca="false">IF(ISTEXT($AT87),"",(J87 - SUM(BI$10:BI86))/COUNTIF(Liga_Cabron!$F$10:$F$304,"="&amp;$AZ87))</f>
        <v/>
      </c>
      <c r="BC87" s="113" t="str">
        <f aca="false">IF(ISTEXT($AT87),"",(K87 - SUM(BJ$10:BJ86))/COUNTIF(Liga_Cabron!$F$10:$F$304,"="&amp;$AZ87))</f>
        <v/>
      </c>
      <c r="BD87" s="105" t="str">
        <f aca="false">IF(ISTEXT($AT87),"",COUNT($AU$10:$AU87))</f>
        <v/>
      </c>
      <c r="BE87" s="103"/>
      <c r="BF87" s="118"/>
      <c r="BG87" s="117" t="str">
        <f aca="false">IF(ISBLANK(Liga_Cabron!$F87),"",IF(Liga_Cabron!$F88&lt;&gt;Liga_Cabron!$F87,Liga_Cabron!$F87,""))</f>
        <v/>
      </c>
      <c r="BH87" s="113" t="str">
        <f aca="false">IF(ISTEXT($BG87),"",I87-SUM(BH$10:BH86))</f>
        <v/>
      </c>
      <c r="BI87" s="113" t="str">
        <f aca="false">IF(ISTEXT($BG87),"",J87-SUM(BI$10:BI86))</f>
        <v/>
      </c>
      <c r="BJ87" s="113" t="str">
        <f aca="false">IF(ISTEXT($BG87),"",K87-SUM(BJ$10:BJ86))</f>
        <v/>
      </c>
      <c r="BK87" s="118"/>
      <c r="BL87" s="118"/>
      <c r="BM87" s="124"/>
      <c r="BN87" s="113"/>
      <c r="BO87" s="113"/>
      <c r="BP87" s="113"/>
      <c r="BQ87" s="124"/>
      <c r="BR87" s="118"/>
      <c r="BS87" s="118"/>
      <c r="BT87" s="124"/>
      <c r="BU87" s="113"/>
      <c r="BV87" s="113"/>
      <c r="BW87" s="113"/>
      <c r="BX87" s="124"/>
      <c r="BY87" s="118"/>
    </row>
    <row r="88" customFormat="false" ht="13.8" hidden="false" customHeight="false" outlineLevel="0" collapsed="false">
      <c r="A88" s="46"/>
      <c r="B88" s="122" t="str">
        <f aca="false">IF(ISBLANK(Liga_Cabron!$B88),"",Liga_Cabron!$B88)</f>
        <v/>
      </c>
      <c r="C88" s="113" t="str">
        <f aca="false">IF(ISTEXT($B88),"",_xlfn.SWITCH(Liga_Cabron!AH88,$D$3,$D$2,$E$3,$E$2,$F$3,$F$2,$D$6,$D$5,$E$6,$E$5,$I$5,$D$2,$I$6,$D$2,$I$4,$D$2))</f>
        <v/>
      </c>
      <c r="D88" s="113" t="str">
        <f aca="false">IF(ISTEXT($B88),"",_xlfn.SWITCH(Liga_Cabron!AI88,$D$3,$D$2,$E$3,$E$2,$F$3,$F$2,$D$6,$D$5,$E$6,$E$5,$I$5,$D$2,$I$6,$D$2,$I$4,$D$2))</f>
        <v/>
      </c>
      <c r="E88" s="113" t="str">
        <f aca="false">IF(ISTEXT($B88),"",_xlfn.SWITCH(Liga_Cabron!AJ88,$D$3,$D$2,$E$3,$E$2,$F$3,$F$2,$D$6,$D$5,$E$6,$E$5,$I$5,$D$2,$I$6,$D$2,$I$4,$D$2))</f>
        <v/>
      </c>
      <c r="F88" s="105"/>
      <c r="G88" s="102"/>
      <c r="H88" s="102"/>
      <c r="I88" s="113" t="str">
        <f aca="false">IF(ISNUMBER($B88),I87+Liga_Cabron!AH88,"")</f>
        <v/>
      </c>
      <c r="J88" s="113" t="str">
        <f aca="false">IF(ISNUMBER($B88),J87+Liga_Cabron!AI88,"")</f>
        <v/>
      </c>
      <c r="K88" s="113" t="str">
        <f aca="false">IF(ISNUMBER($B88),K87+Liga_Cabron!AJ88,"")</f>
        <v/>
      </c>
      <c r="L88" s="118"/>
      <c r="M88" s="118"/>
      <c r="N88" s="114" t="str">
        <f aca="false">IF(ISNUMBER($B88),I88/SUM($I88:$L88),"")</f>
        <v/>
      </c>
      <c r="O88" s="114" t="str">
        <f aca="false">IF(ISNUMBER($B88),J88/SUM($I88:$L88),"")</f>
        <v/>
      </c>
      <c r="P88" s="114" t="str">
        <f aca="false">IF(ISNUMBER($B88),K88/SUM($I88:$L88),"")</f>
        <v/>
      </c>
      <c r="Q88" s="46"/>
      <c r="R88" s="102"/>
      <c r="S88" s="113" t="str">
        <f aca="false">IF(ISNUMBER(Liga_Cabron!C88),Liga_Cabron!C88,"")</f>
        <v/>
      </c>
      <c r="T88" s="113" t="str">
        <f aca="false">IF(ISNUMBER(Liga_Cabron!D88),Liga_Cabron!D88,"")</f>
        <v/>
      </c>
      <c r="U88" s="113" t="str">
        <f aca="false">IF(ISNUMBER(Liga_Cabron!E88),Liga_Cabron!E88,"")</f>
        <v/>
      </c>
      <c r="V88" s="108"/>
      <c r="W88" s="46"/>
      <c r="X88" s="102"/>
      <c r="Y88" s="113" t="str">
        <f aca="false">IF(ISNUMBER($B88),S88+Y87,"")</f>
        <v/>
      </c>
      <c r="Z88" s="113" t="str">
        <f aca="false">IF(ISNUMBER($B88),T88+Z87,"")</f>
        <v/>
      </c>
      <c r="AA88" s="113" t="str">
        <f aca="false">IF(ISNUMBER($B88),U88+AA87,"")</f>
        <v/>
      </c>
      <c r="AB88" s="118"/>
      <c r="AC88" s="123"/>
      <c r="AD88" s="113" t="str">
        <f aca="false">IF(ISNUMBER($B88),Y88/COUNTA(Y$10:Y88),"")</f>
        <v/>
      </c>
      <c r="AE88" s="113" t="str">
        <f aca="false">IF(ISNUMBER($B88),Z88/COUNTA(Z$10:Z88),"")</f>
        <v/>
      </c>
      <c r="AF88" s="113" t="str">
        <f aca="false">IF(ISNUMBER($B88),AA88/COUNTA(AA$10:AA88),"")</f>
        <v/>
      </c>
      <c r="AG88" s="118"/>
      <c r="AH88" s="123"/>
      <c r="AI88" s="113" t="str">
        <f aca="false">IF(ISNUMBER($B88),SQRT(VAR(S$10:S88)),"")</f>
        <v/>
      </c>
      <c r="AJ88" s="113" t="str">
        <f aca="false">IF(ISNUMBER($B88),SQRT(VAR(T$10:T88)),"")</f>
        <v/>
      </c>
      <c r="AK88" s="113" t="str">
        <f aca="false">IF(ISNUMBER($B88),SQRT(VAR(U$10:U88)),"")</f>
        <v/>
      </c>
      <c r="AL88" s="118"/>
      <c r="AM88" s="118"/>
      <c r="AN88" s="117" t="str">
        <f aca="false">IF(ISBLANK(Liga_Cabron!$F88),"",IF(Liga_Cabron!$F89&lt;&gt;Liga_Cabron!$F88,Liga_Cabron!$F88,""))</f>
        <v/>
      </c>
      <c r="AO88" s="113" t="str">
        <f aca="false">IF(ISTEXT($AN88),"",Y88-SUM(AO$10:AO87))</f>
        <v/>
      </c>
      <c r="AP88" s="113" t="str">
        <f aca="false">IF(ISTEXT($AN88),"",Z88-SUM(AP$10:AP87))</f>
        <v/>
      </c>
      <c r="AQ88" s="113" t="str">
        <f aca="false">IF(ISTEXT($AN88),"",AA88-SUM(AQ$10:AQ87))</f>
        <v/>
      </c>
      <c r="AR88" s="118"/>
      <c r="AS88" s="118"/>
      <c r="AT88" s="117" t="str">
        <f aca="false">IF(ISBLANK(Liga_Cabron!$F88),"",IF(Liga_Cabron!$F89&lt;&gt;Liga_Cabron!$F88,Liga_Cabron!$F88,""))</f>
        <v/>
      </c>
      <c r="AU88" s="113" t="str">
        <f aca="false">IF(ISTEXT($AT88),"",(Y88 - SUM(AO$10:AO87))/COUNTIF(Liga_Cabron!$F$10:$F$304,"="&amp;$AT88))</f>
        <v/>
      </c>
      <c r="AV88" s="113" t="str">
        <f aca="false">IF(ISTEXT($AT88),"",(Z88 - SUM(AP$10:AP87))/COUNTIF(Liga_Cabron!$F$10:$F$304,"="&amp;$AT88))</f>
        <v/>
      </c>
      <c r="AW88" s="113" t="str">
        <f aca="false">IF(ISTEXT($AT88),"",(AA88 - SUM(AQ$10:AQ87))/COUNTIF(Liga_Cabron!$F$10:$F$304,"="&amp;$AT88))</f>
        <v/>
      </c>
      <c r="AX88" s="105" t="str">
        <f aca="false">IF(ISTEXT($AT88),"",COUNT($AU$10:$AU88))</f>
        <v/>
      </c>
      <c r="AY88" s="118"/>
      <c r="AZ88" s="117" t="str">
        <f aca="false">IF(ISBLANK(Liga_Cabron!$F88),"",IF(Liga_Cabron!$F89&lt;&gt;Liga_Cabron!$F88,Liga_Cabron!$F88,""))</f>
        <v/>
      </c>
      <c r="BA88" s="113" t="str">
        <f aca="false">IF(ISTEXT($AT88),"",(I88 - SUM(BH$10:BH87))/COUNTIF(Liga_Cabron!$F$10:$F$304,"="&amp;$AZ88))</f>
        <v/>
      </c>
      <c r="BB88" s="113" t="str">
        <f aca="false">IF(ISTEXT($AT88),"",(J88 - SUM(BI$10:BI87))/COUNTIF(Liga_Cabron!$F$10:$F$304,"="&amp;$AZ88))</f>
        <v/>
      </c>
      <c r="BC88" s="113" t="str">
        <f aca="false">IF(ISTEXT($AT88),"",(K88 - SUM(BJ$10:BJ87))/COUNTIF(Liga_Cabron!$F$10:$F$304,"="&amp;$AZ88))</f>
        <v/>
      </c>
      <c r="BD88" s="105" t="str">
        <f aca="false">IF(ISTEXT($AT88),"",COUNT($AU$10:$AU88))</f>
        <v/>
      </c>
      <c r="BE88" s="103"/>
      <c r="BF88" s="118"/>
      <c r="BG88" s="117" t="str">
        <f aca="false">IF(ISBLANK(Liga_Cabron!$F88),"",IF(Liga_Cabron!$F89&lt;&gt;Liga_Cabron!$F88,Liga_Cabron!$F88,""))</f>
        <v/>
      </c>
      <c r="BH88" s="113" t="str">
        <f aca="false">IF(ISTEXT($BG88),"",I88-SUM(BH$10:BH87))</f>
        <v/>
      </c>
      <c r="BI88" s="113" t="str">
        <f aca="false">IF(ISTEXT($BG88),"",J88-SUM(BI$10:BI87))</f>
        <v/>
      </c>
      <c r="BJ88" s="113" t="str">
        <f aca="false">IF(ISTEXT($BG88),"",K88-SUM(BJ$10:BJ87))</f>
        <v/>
      </c>
      <c r="BK88" s="118"/>
      <c r="BL88" s="118"/>
      <c r="BM88" s="124"/>
      <c r="BN88" s="113"/>
      <c r="BO88" s="113"/>
      <c r="BP88" s="113"/>
      <c r="BQ88" s="124"/>
      <c r="BR88" s="118"/>
      <c r="BS88" s="118"/>
      <c r="BT88" s="124"/>
      <c r="BU88" s="113"/>
      <c r="BV88" s="113"/>
      <c r="BW88" s="113"/>
      <c r="BX88" s="124"/>
      <c r="BY88" s="118"/>
    </row>
    <row r="89" customFormat="false" ht="13.8" hidden="false" customHeight="false" outlineLevel="0" collapsed="false">
      <c r="A89" s="46"/>
      <c r="B89" s="122" t="str">
        <f aca="false">IF(ISBLANK(Liga_Cabron!$B89),"",Liga_Cabron!$B89)</f>
        <v/>
      </c>
      <c r="C89" s="113" t="str">
        <f aca="false">IF(ISTEXT($B89),"",_xlfn.SWITCH(Liga_Cabron!AH89,$D$3,$D$2,$E$3,$E$2,$F$3,$F$2,$D$6,$D$5,$E$6,$E$5,$I$5,$D$2,$I$6,$D$2,$I$4,$D$2))</f>
        <v/>
      </c>
      <c r="D89" s="113" t="str">
        <f aca="false">IF(ISTEXT($B89),"",_xlfn.SWITCH(Liga_Cabron!AI89,$D$3,$D$2,$E$3,$E$2,$F$3,$F$2,$D$6,$D$5,$E$6,$E$5,$I$5,$D$2,$I$6,$D$2,$I$4,$D$2))</f>
        <v/>
      </c>
      <c r="E89" s="113" t="str">
        <f aca="false">IF(ISTEXT($B89),"",_xlfn.SWITCH(Liga_Cabron!AJ89,$D$3,$D$2,$E$3,$E$2,$F$3,$F$2,$D$6,$D$5,$E$6,$E$5,$I$5,$D$2,$I$6,$D$2,$I$4,$D$2))</f>
        <v/>
      </c>
      <c r="F89" s="105"/>
      <c r="G89" s="102"/>
      <c r="H89" s="102"/>
      <c r="I89" s="113" t="str">
        <f aca="false">IF(ISNUMBER($B89),I88+Liga_Cabron!AH89,"")</f>
        <v/>
      </c>
      <c r="J89" s="113" t="str">
        <f aca="false">IF(ISNUMBER($B89),J88+Liga_Cabron!AI89,"")</f>
        <v/>
      </c>
      <c r="K89" s="113" t="str">
        <f aca="false">IF(ISNUMBER($B89),K88+Liga_Cabron!AJ89,"")</f>
        <v/>
      </c>
      <c r="L89" s="118"/>
      <c r="M89" s="118"/>
      <c r="N89" s="114" t="str">
        <f aca="false">IF(ISNUMBER($B89),I89/SUM($I89:$L89),"")</f>
        <v/>
      </c>
      <c r="O89" s="114" t="str">
        <f aca="false">IF(ISNUMBER($B89),J89/SUM($I89:$L89),"")</f>
        <v/>
      </c>
      <c r="P89" s="114" t="str">
        <f aca="false">IF(ISNUMBER($B89),K89/SUM($I89:$L89),"")</f>
        <v/>
      </c>
      <c r="Q89" s="46"/>
      <c r="R89" s="102"/>
      <c r="S89" s="113" t="str">
        <f aca="false">IF(ISNUMBER(Liga_Cabron!C89),Liga_Cabron!C89,"")</f>
        <v/>
      </c>
      <c r="T89" s="113" t="str">
        <f aca="false">IF(ISNUMBER(Liga_Cabron!D89),Liga_Cabron!D89,"")</f>
        <v/>
      </c>
      <c r="U89" s="113" t="str">
        <f aca="false">IF(ISNUMBER(Liga_Cabron!E89),Liga_Cabron!E89,"")</f>
        <v/>
      </c>
      <c r="V89" s="108"/>
      <c r="W89" s="46"/>
      <c r="X89" s="102"/>
      <c r="Y89" s="113" t="str">
        <f aca="false">IF(ISNUMBER($B89),S89+Y88,"")</f>
        <v/>
      </c>
      <c r="Z89" s="113" t="str">
        <f aca="false">IF(ISNUMBER($B89),T89+Z88,"")</f>
        <v/>
      </c>
      <c r="AA89" s="113" t="str">
        <f aca="false">IF(ISNUMBER($B89),U89+AA88,"")</f>
        <v/>
      </c>
      <c r="AB89" s="118"/>
      <c r="AC89" s="123"/>
      <c r="AD89" s="113" t="str">
        <f aca="false">IF(ISNUMBER($B89),Y89/COUNTA(Y$10:Y89),"")</f>
        <v/>
      </c>
      <c r="AE89" s="113" t="str">
        <f aca="false">IF(ISNUMBER($B89),Z89/COUNTA(Z$10:Z89),"")</f>
        <v/>
      </c>
      <c r="AF89" s="113" t="str">
        <f aca="false">IF(ISNUMBER($B89),AA89/COUNTA(AA$10:AA89),"")</f>
        <v/>
      </c>
      <c r="AG89" s="118"/>
      <c r="AH89" s="123"/>
      <c r="AI89" s="113" t="str">
        <f aca="false">IF(ISNUMBER($B89),SQRT(VAR(S$10:S89)),"")</f>
        <v/>
      </c>
      <c r="AJ89" s="113" t="str">
        <f aca="false">IF(ISNUMBER($B89),SQRT(VAR(T$10:T89)),"")</f>
        <v/>
      </c>
      <c r="AK89" s="113" t="str">
        <f aca="false">IF(ISNUMBER($B89),SQRT(VAR(U$10:U89)),"")</f>
        <v/>
      </c>
      <c r="AL89" s="118"/>
      <c r="AM89" s="118"/>
      <c r="AN89" s="117" t="str">
        <f aca="false">IF(ISBLANK(Liga_Cabron!$F89),"",IF(Liga_Cabron!$F90&lt;&gt;Liga_Cabron!$F89,Liga_Cabron!$F89,""))</f>
        <v/>
      </c>
      <c r="AO89" s="113" t="str">
        <f aca="false">IF(ISTEXT($AN89),"",Y89-SUM(AO$10:AO88))</f>
        <v/>
      </c>
      <c r="AP89" s="113" t="str">
        <f aca="false">IF(ISTEXT($AN89),"",Z89-SUM(AP$10:AP88))</f>
        <v/>
      </c>
      <c r="AQ89" s="113" t="str">
        <f aca="false">IF(ISTEXT($AN89),"",AA89-SUM(AQ$10:AQ88))</f>
        <v/>
      </c>
      <c r="AR89" s="118"/>
      <c r="AS89" s="118"/>
      <c r="AT89" s="117" t="str">
        <f aca="false">IF(ISBLANK(Liga_Cabron!$F89),"",IF(Liga_Cabron!$F90&lt;&gt;Liga_Cabron!$F89,Liga_Cabron!$F89,""))</f>
        <v/>
      </c>
      <c r="AU89" s="113" t="str">
        <f aca="false">IF(ISTEXT($AT89),"",(Y89 - SUM(AO$10:AO88))/COUNTIF(Liga_Cabron!$F$10:$F$304,"="&amp;$AT89))</f>
        <v/>
      </c>
      <c r="AV89" s="113" t="str">
        <f aca="false">IF(ISTEXT($AT89),"",(Z89 - SUM(AP$10:AP88))/COUNTIF(Liga_Cabron!$F$10:$F$304,"="&amp;$AT89))</f>
        <v/>
      </c>
      <c r="AW89" s="113" t="str">
        <f aca="false">IF(ISTEXT($AT89),"",(AA89 - SUM(AQ$10:AQ88))/COUNTIF(Liga_Cabron!$F$10:$F$304,"="&amp;$AT89))</f>
        <v/>
      </c>
      <c r="AX89" s="105" t="str">
        <f aca="false">IF(ISTEXT($AT89),"",COUNT($AU$10:$AU89))</f>
        <v/>
      </c>
      <c r="AY89" s="118"/>
      <c r="AZ89" s="117" t="str">
        <f aca="false">IF(ISBLANK(Liga_Cabron!$F89),"",IF(Liga_Cabron!$F90&lt;&gt;Liga_Cabron!$F89,Liga_Cabron!$F89,""))</f>
        <v/>
      </c>
      <c r="BA89" s="113" t="str">
        <f aca="false">IF(ISTEXT($AT89),"",(I89 - SUM(BH$10:BH88))/COUNTIF(Liga_Cabron!$F$10:$F$304,"="&amp;$AZ89))</f>
        <v/>
      </c>
      <c r="BB89" s="113" t="str">
        <f aca="false">IF(ISTEXT($AT89),"",(J89 - SUM(BI$10:BI88))/COUNTIF(Liga_Cabron!$F$10:$F$304,"="&amp;$AZ89))</f>
        <v/>
      </c>
      <c r="BC89" s="113" t="str">
        <f aca="false">IF(ISTEXT($AT89),"",(K89 - SUM(BJ$10:BJ88))/COUNTIF(Liga_Cabron!$F$10:$F$304,"="&amp;$AZ89))</f>
        <v/>
      </c>
      <c r="BD89" s="105" t="str">
        <f aca="false">IF(ISTEXT($AT89),"",COUNT($AU$10:$AU89))</f>
        <v/>
      </c>
      <c r="BE89" s="103"/>
      <c r="BF89" s="118"/>
      <c r="BG89" s="117" t="str">
        <f aca="false">IF(ISBLANK(Liga_Cabron!$F89),"",IF(Liga_Cabron!$F90&lt;&gt;Liga_Cabron!$F89,Liga_Cabron!$F89,""))</f>
        <v/>
      </c>
      <c r="BH89" s="113" t="str">
        <f aca="false">IF(ISTEXT($BG89),"",I89-SUM(BH$10:BH88))</f>
        <v/>
      </c>
      <c r="BI89" s="113" t="str">
        <f aca="false">IF(ISTEXT($BG89),"",J89-SUM(BI$10:BI88))</f>
        <v/>
      </c>
      <c r="BJ89" s="113" t="str">
        <f aca="false">IF(ISTEXT($BG89),"",K89-SUM(BJ$10:BJ88))</f>
        <v/>
      </c>
      <c r="BK89" s="118"/>
      <c r="BL89" s="118"/>
      <c r="BM89" s="124"/>
      <c r="BN89" s="113"/>
      <c r="BO89" s="113"/>
      <c r="BP89" s="113"/>
      <c r="BQ89" s="124"/>
      <c r="BR89" s="118"/>
      <c r="BS89" s="118"/>
      <c r="BT89" s="124"/>
      <c r="BU89" s="113"/>
      <c r="BV89" s="113"/>
      <c r="BW89" s="113"/>
      <c r="BX89" s="124"/>
      <c r="BY89" s="118"/>
    </row>
    <row r="90" customFormat="false" ht="13.8" hidden="false" customHeight="false" outlineLevel="0" collapsed="false">
      <c r="A90" s="46"/>
      <c r="B90" s="122" t="str">
        <f aca="false">IF(ISBLANK(Liga_Cabron!$B90),"",Liga_Cabron!$B90)</f>
        <v/>
      </c>
      <c r="C90" s="113" t="str">
        <f aca="false">IF(ISTEXT($B90),"",_xlfn.SWITCH(Liga_Cabron!AH90,$D$3,$D$2,$E$3,$E$2,$F$3,$F$2,$D$6,$D$5,$E$6,$E$5,$I$5,$D$2,$I$6,$D$2,$I$4,$D$2))</f>
        <v/>
      </c>
      <c r="D90" s="113" t="str">
        <f aca="false">IF(ISTEXT($B90),"",_xlfn.SWITCH(Liga_Cabron!AI90,$D$3,$D$2,$E$3,$E$2,$F$3,$F$2,$D$6,$D$5,$E$6,$E$5,$I$5,$D$2,$I$6,$D$2,$I$4,$D$2))</f>
        <v/>
      </c>
      <c r="E90" s="113" t="str">
        <f aca="false">IF(ISTEXT($B90),"",_xlfn.SWITCH(Liga_Cabron!AJ90,$D$3,$D$2,$E$3,$E$2,$F$3,$F$2,$D$6,$D$5,$E$6,$E$5,$I$5,$D$2,$I$6,$D$2,$I$4,$D$2))</f>
        <v/>
      </c>
      <c r="F90" s="105"/>
      <c r="G90" s="102"/>
      <c r="H90" s="102"/>
      <c r="I90" s="113" t="str">
        <f aca="false">IF(ISNUMBER($B90),I89+Liga_Cabron!AH90,"")</f>
        <v/>
      </c>
      <c r="J90" s="113" t="str">
        <f aca="false">IF(ISNUMBER($B90),J89+Liga_Cabron!AI90,"")</f>
        <v/>
      </c>
      <c r="K90" s="113" t="str">
        <f aca="false">IF(ISNUMBER($B90),K89+Liga_Cabron!AJ90,"")</f>
        <v/>
      </c>
      <c r="L90" s="118"/>
      <c r="M90" s="118"/>
      <c r="N90" s="114" t="str">
        <f aca="false">IF(ISNUMBER($B90),I90/SUM($I90:$L90),"")</f>
        <v/>
      </c>
      <c r="O90" s="114" t="str">
        <f aca="false">IF(ISNUMBER($B90),J90/SUM($I90:$L90),"")</f>
        <v/>
      </c>
      <c r="P90" s="114" t="str">
        <f aca="false">IF(ISNUMBER($B90),K90/SUM($I90:$L90),"")</f>
        <v/>
      </c>
      <c r="Q90" s="46"/>
      <c r="R90" s="102"/>
      <c r="S90" s="113" t="str">
        <f aca="false">IF(ISNUMBER(Liga_Cabron!C90),Liga_Cabron!C90,"")</f>
        <v/>
      </c>
      <c r="T90" s="113" t="str">
        <f aca="false">IF(ISNUMBER(Liga_Cabron!D90),Liga_Cabron!D90,"")</f>
        <v/>
      </c>
      <c r="U90" s="113" t="str">
        <f aca="false">IF(ISNUMBER(Liga_Cabron!E90),Liga_Cabron!E90,"")</f>
        <v/>
      </c>
      <c r="V90" s="108"/>
      <c r="W90" s="46"/>
      <c r="X90" s="102"/>
      <c r="Y90" s="113" t="str">
        <f aca="false">IF(ISNUMBER($B90),S90+Y89,"")</f>
        <v/>
      </c>
      <c r="Z90" s="113" t="str">
        <f aca="false">IF(ISNUMBER($B90),T90+Z89,"")</f>
        <v/>
      </c>
      <c r="AA90" s="113" t="str">
        <f aca="false">IF(ISNUMBER($B90),U90+AA89,"")</f>
        <v/>
      </c>
      <c r="AB90" s="118"/>
      <c r="AC90" s="123"/>
      <c r="AD90" s="113" t="str">
        <f aca="false">IF(ISNUMBER($B90),Y90/COUNTA(Y$10:Y90),"")</f>
        <v/>
      </c>
      <c r="AE90" s="113" t="str">
        <f aca="false">IF(ISNUMBER($B90),Z90/COUNTA(Z$10:Z90),"")</f>
        <v/>
      </c>
      <c r="AF90" s="113" t="str">
        <f aca="false">IF(ISNUMBER($B90),AA90/COUNTA(AA$10:AA90),"")</f>
        <v/>
      </c>
      <c r="AG90" s="118"/>
      <c r="AH90" s="123"/>
      <c r="AI90" s="113" t="str">
        <f aca="false">IF(ISNUMBER($B90),SQRT(VAR(S$10:S90)),"")</f>
        <v/>
      </c>
      <c r="AJ90" s="113" t="str">
        <f aca="false">IF(ISNUMBER($B90),SQRT(VAR(T$10:T90)),"")</f>
        <v/>
      </c>
      <c r="AK90" s="113" t="str">
        <f aca="false">IF(ISNUMBER($B90),SQRT(VAR(U$10:U90)),"")</f>
        <v/>
      </c>
      <c r="AL90" s="118"/>
      <c r="AM90" s="118"/>
      <c r="AN90" s="117" t="str">
        <f aca="false">IF(ISBLANK(Liga_Cabron!$F90),"",IF(Liga_Cabron!$F91&lt;&gt;Liga_Cabron!$F90,Liga_Cabron!$F90,""))</f>
        <v/>
      </c>
      <c r="AO90" s="113" t="str">
        <f aca="false">IF(ISTEXT($AN90),"",Y90-SUM(AO$10:AO89))</f>
        <v/>
      </c>
      <c r="AP90" s="113" t="str">
        <f aca="false">IF(ISTEXT($AN90),"",Z90-SUM(AP$10:AP89))</f>
        <v/>
      </c>
      <c r="AQ90" s="113" t="str">
        <f aca="false">IF(ISTEXT($AN90),"",AA90-SUM(AQ$10:AQ89))</f>
        <v/>
      </c>
      <c r="AR90" s="118"/>
      <c r="AS90" s="118"/>
      <c r="AT90" s="117" t="str">
        <f aca="false">IF(ISBLANK(Liga_Cabron!$F90),"",IF(Liga_Cabron!$F91&lt;&gt;Liga_Cabron!$F90,Liga_Cabron!$F90,""))</f>
        <v/>
      </c>
      <c r="AU90" s="113" t="str">
        <f aca="false">IF(ISTEXT($AT90),"",(Y90 - SUM(AO$10:AO89))/COUNTIF(Liga_Cabron!$F$10:$F$304,"="&amp;$AT90))</f>
        <v/>
      </c>
      <c r="AV90" s="113" t="str">
        <f aca="false">IF(ISTEXT($AT90),"",(Z90 - SUM(AP$10:AP89))/COUNTIF(Liga_Cabron!$F$10:$F$304,"="&amp;$AT90))</f>
        <v/>
      </c>
      <c r="AW90" s="113" t="str">
        <f aca="false">IF(ISTEXT($AT90),"",(AA90 - SUM(AQ$10:AQ89))/COUNTIF(Liga_Cabron!$F$10:$F$304,"="&amp;$AT90))</f>
        <v/>
      </c>
      <c r="AX90" s="105" t="str">
        <f aca="false">IF(ISTEXT($AT90),"",COUNT($AU$10:$AU90))</f>
        <v/>
      </c>
      <c r="AY90" s="118"/>
      <c r="AZ90" s="117" t="str">
        <f aca="false">IF(ISBLANK(Liga_Cabron!$F90),"",IF(Liga_Cabron!$F91&lt;&gt;Liga_Cabron!$F90,Liga_Cabron!$F90,""))</f>
        <v/>
      </c>
      <c r="BA90" s="113" t="str">
        <f aca="false">IF(ISTEXT($AT90),"",(I90 - SUM(BH$10:BH89))/COUNTIF(Liga_Cabron!$F$10:$F$304,"="&amp;$AZ90))</f>
        <v/>
      </c>
      <c r="BB90" s="113" t="str">
        <f aca="false">IF(ISTEXT($AT90),"",(J90 - SUM(BI$10:BI89))/COUNTIF(Liga_Cabron!$F$10:$F$304,"="&amp;$AZ90))</f>
        <v/>
      </c>
      <c r="BC90" s="113" t="str">
        <f aca="false">IF(ISTEXT($AT90),"",(K90 - SUM(BJ$10:BJ89))/COUNTIF(Liga_Cabron!$F$10:$F$304,"="&amp;$AZ90))</f>
        <v/>
      </c>
      <c r="BD90" s="105" t="str">
        <f aca="false">IF(ISTEXT($AT90),"",COUNT($AU$10:$AU90))</f>
        <v/>
      </c>
      <c r="BE90" s="103"/>
      <c r="BF90" s="118"/>
      <c r="BG90" s="117" t="str">
        <f aca="false">IF(ISBLANK(Liga_Cabron!$F90),"",IF(Liga_Cabron!$F91&lt;&gt;Liga_Cabron!$F90,Liga_Cabron!$F90,""))</f>
        <v/>
      </c>
      <c r="BH90" s="113" t="str">
        <f aca="false">IF(ISTEXT($BG90),"",I90-SUM(BH$10:BH89))</f>
        <v/>
      </c>
      <c r="BI90" s="113" t="str">
        <f aca="false">IF(ISTEXT($BG90),"",J90-SUM(BI$10:BI89))</f>
        <v/>
      </c>
      <c r="BJ90" s="113" t="str">
        <f aca="false">IF(ISTEXT($BG90),"",K90-SUM(BJ$10:BJ89))</f>
        <v/>
      </c>
      <c r="BK90" s="118"/>
      <c r="BL90" s="118"/>
      <c r="BM90" s="124"/>
      <c r="BN90" s="113"/>
      <c r="BO90" s="113"/>
      <c r="BP90" s="113"/>
      <c r="BQ90" s="124"/>
      <c r="BR90" s="118"/>
      <c r="BS90" s="118"/>
      <c r="BT90" s="124"/>
      <c r="BU90" s="113"/>
      <c r="BV90" s="113"/>
      <c r="BW90" s="113"/>
      <c r="BX90" s="124"/>
      <c r="BY90" s="118"/>
    </row>
    <row r="91" customFormat="false" ht="13.8" hidden="false" customHeight="false" outlineLevel="0" collapsed="false">
      <c r="A91" s="46"/>
      <c r="B91" s="122" t="str">
        <f aca="false">IF(ISBLANK(Liga_Cabron!$B91),"",Liga_Cabron!$B91)</f>
        <v/>
      </c>
      <c r="C91" s="113" t="str">
        <f aca="false">IF(ISTEXT($B91),"",_xlfn.SWITCH(Liga_Cabron!AH91,$D$3,$D$2,$E$3,$E$2,$F$3,$F$2,$D$6,$D$5,$E$6,$E$5,$I$5,$D$2,$I$6,$D$2,$I$4,$D$2))</f>
        <v/>
      </c>
      <c r="D91" s="113" t="str">
        <f aca="false">IF(ISTEXT($B91),"",_xlfn.SWITCH(Liga_Cabron!AI91,$D$3,$D$2,$E$3,$E$2,$F$3,$F$2,$D$6,$D$5,$E$6,$E$5,$I$5,$D$2,$I$6,$D$2,$I$4,$D$2))</f>
        <v/>
      </c>
      <c r="E91" s="113" t="str">
        <f aca="false">IF(ISTEXT($B91),"",_xlfn.SWITCH(Liga_Cabron!AJ91,$D$3,$D$2,$E$3,$E$2,$F$3,$F$2,$D$6,$D$5,$E$6,$E$5,$I$5,$D$2,$I$6,$D$2,$I$4,$D$2))</f>
        <v/>
      </c>
      <c r="F91" s="105"/>
      <c r="G91" s="102"/>
      <c r="H91" s="102"/>
      <c r="I91" s="113" t="str">
        <f aca="false">IF(ISNUMBER($B91),I90+Liga_Cabron!AH91,"")</f>
        <v/>
      </c>
      <c r="J91" s="113" t="str">
        <f aca="false">IF(ISNUMBER($B91),J90+Liga_Cabron!AI91,"")</f>
        <v/>
      </c>
      <c r="K91" s="113" t="str">
        <f aca="false">IF(ISNUMBER($B91),K90+Liga_Cabron!AJ91,"")</f>
        <v/>
      </c>
      <c r="L91" s="118"/>
      <c r="M91" s="118"/>
      <c r="N91" s="114" t="str">
        <f aca="false">IF(ISNUMBER($B91),I91/SUM($I91:$L91),"")</f>
        <v/>
      </c>
      <c r="O91" s="114" t="str">
        <f aca="false">IF(ISNUMBER($B91),J91/SUM($I91:$L91),"")</f>
        <v/>
      </c>
      <c r="P91" s="114" t="str">
        <f aca="false">IF(ISNUMBER($B91),K91/SUM($I91:$L91),"")</f>
        <v/>
      </c>
      <c r="Q91" s="46"/>
      <c r="R91" s="102"/>
      <c r="S91" s="113" t="str">
        <f aca="false">IF(ISNUMBER(Liga_Cabron!C91),Liga_Cabron!C91,"")</f>
        <v/>
      </c>
      <c r="T91" s="113" t="str">
        <f aca="false">IF(ISNUMBER(Liga_Cabron!D91),Liga_Cabron!D91,"")</f>
        <v/>
      </c>
      <c r="U91" s="113" t="str">
        <f aca="false">IF(ISNUMBER(Liga_Cabron!E91),Liga_Cabron!E91,"")</f>
        <v/>
      </c>
      <c r="V91" s="108"/>
      <c r="W91" s="46"/>
      <c r="X91" s="102"/>
      <c r="Y91" s="113" t="str">
        <f aca="false">IF(ISNUMBER($B91),S91+Y90,"")</f>
        <v/>
      </c>
      <c r="Z91" s="113" t="str">
        <f aca="false">IF(ISNUMBER($B91),T91+Z90,"")</f>
        <v/>
      </c>
      <c r="AA91" s="113" t="str">
        <f aca="false">IF(ISNUMBER($B91),U91+AA90,"")</f>
        <v/>
      </c>
      <c r="AB91" s="118"/>
      <c r="AC91" s="123"/>
      <c r="AD91" s="113" t="str">
        <f aca="false">IF(ISNUMBER($B91),Y91/COUNTA(Y$10:Y91),"")</f>
        <v/>
      </c>
      <c r="AE91" s="113" t="str">
        <f aca="false">IF(ISNUMBER($B91),Z91/COUNTA(Z$10:Z91),"")</f>
        <v/>
      </c>
      <c r="AF91" s="113" t="str">
        <f aca="false">IF(ISNUMBER($B91),AA91/COUNTA(AA$10:AA91),"")</f>
        <v/>
      </c>
      <c r="AG91" s="118"/>
      <c r="AH91" s="123"/>
      <c r="AI91" s="113" t="str">
        <f aca="false">IF(ISNUMBER($B91),SQRT(VAR(S$10:S91)),"")</f>
        <v/>
      </c>
      <c r="AJ91" s="113" t="str">
        <f aca="false">IF(ISNUMBER($B91),SQRT(VAR(T$10:T91)),"")</f>
        <v/>
      </c>
      <c r="AK91" s="113" t="str">
        <f aca="false">IF(ISNUMBER($B91),SQRT(VAR(U$10:U91)),"")</f>
        <v/>
      </c>
      <c r="AL91" s="118"/>
      <c r="AM91" s="118"/>
      <c r="AN91" s="117" t="str">
        <f aca="false">IF(ISBLANK(Liga_Cabron!$F91),"",IF(Liga_Cabron!$F92&lt;&gt;Liga_Cabron!$F91,Liga_Cabron!$F91,""))</f>
        <v/>
      </c>
      <c r="AO91" s="113" t="str">
        <f aca="false">IF(ISTEXT($AN91),"",Y91-SUM(AO$10:AO90))</f>
        <v/>
      </c>
      <c r="AP91" s="113" t="str">
        <f aca="false">IF(ISTEXT($AN91),"",Z91-SUM(AP$10:AP90))</f>
        <v/>
      </c>
      <c r="AQ91" s="113" t="str">
        <f aca="false">IF(ISTEXT($AN91),"",AA91-SUM(AQ$10:AQ90))</f>
        <v/>
      </c>
      <c r="AR91" s="118"/>
      <c r="AS91" s="118"/>
      <c r="AT91" s="117" t="str">
        <f aca="false">IF(ISBLANK(Liga_Cabron!$F91),"",IF(Liga_Cabron!$F92&lt;&gt;Liga_Cabron!$F91,Liga_Cabron!$F91,""))</f>
        <v/>
      </c>
      <c r="AU91" s="113" t="str">
        <f aca="false">IF(ISTEXT($AT91),"",(Y91 - SUM(AO$10:AO90))/COUNTIF(Liga_Cabron!$F$10:$F$304,"="&amp;$AT91))</f>
        <v/>
      </c>
      <c r="AV91" s="113" t="str">
        <f aca="false">IF(ISTEXT($AT91),"",(Z91 - SUM(AP$10:AP90))/COUNTIF(Liga_Cabron!$F$10:$F$304,"="&amp;$AT91))</f>
        <v/>
      </c>
      <c r="AW91" s="113" t="str">
        <f aca="false">IF(ISTEXT($AT91),"",(AA91 - SUM(AQ$10:AQ90))/COUNTIF(Liga_Cabron!$F$10:$F$304,"="&amp;$AT91))</f>
        <v/>
      </c>
      <c r="AX91" s="105" t="str">
        <f aca="false">IF(ISTEXT($AT91),"",COUNT($AU$10:$AU91))</f>
        <v/>
      </c>
      <c r="AY91" s="118"/>
      <c r="AZ91" s="117" t="str">
        <f aca="false">IF(ISBLANK(Liga_Cabron!$F91),"",IF(Liga_Cabron!$F92&lt;&gt;Liga_Cabron!$F91,Liga_Cabron!$F91,""))</f>
        <v/>
      </c>
      <c r="BA91" s="113" t="str">
        <f aca="false">IF(ISTEXT($AT91),"",(I91 - SUM(BH$10:BH90))/COUNTIF(Liga_Cabron!$F$10:$F$304,"="&amp;$AZ91))</f>
        <v/>
      </c>
      <c r="BB91" s="113" t="str">
        <f aca="false">IF(ISTEXT($AT91),"",(J91 - SUM(BI$10:BI90))/COUNTIF(Liga_Cabron!$F$10:$F$304,"="&amp;$AZ91))</f>
        <v/>
      </c>
      <c r="BC91" s="113" t="str">
        <f aca="false">IF(ISTEXT($AT91),"",(K91 - SUM(BJ$10:BJ90))/COUNTIF(Liga_Cabron!$F$10:$F$304,"="&amp;$AZ91))</f>
        <v/>
      </c>
      <c r="BD91" s="105" t="str">
        <f aca="false">IF(ISTEXT($AT91),"",COUNT($AU$10:$AU91))</f>
        <v/>
      </c>
      <c r="BE91" s="103"/>
      <c r="BF91" s="118"/>
      <c r="BG91" s="117" t="str">
        <f aca="false">IF(ISBLANK(Liga_Cabron!$F91),"",IF(Liga_Cabron!$F92&lt;&gt;Liga_Cabron!$F91,Liga_Cabron!$F91,""))</f>
        <v/>
      </c>
      <c r="BH91" s="113" t="str">
        <f aca="false">IF(ISTEXT($BG91),"",I91-SUM(BH$10:BH90))</f>
        <v/>
      </c>
      <c r="BI91" s="113" t="str">
        <f aca="false">IF(ISTEXT($BG91),"",J91-SUM(BI$10:BI90))</f>
        <v/>
      </c>
      <c r="BJ91" s="113" t="str">
        <f aca="false">IF(ISTEXT($BG91),"",K91-SUM(BJ$10:BJ90))</f>
        <v/>
      </c>
      <c r="BK91" s="118"/>
      <c r="BL91" s="118"/>
      <c r="BM91" s="124"/>
      <c r="BN91" s="113"/>
      <c r="BO91" s="113"/>
      <c r="BP91" s="113"/>
      <c r="BQ91" s="124"/>
      <c r="BR91" s="118"/>
      <c r="BS91" s="118"/>
      <c r="BT91" s="124"/>
      <c r="BU91" s="113"/>
      <c r="BV91" s="113"/>
      <c r="BW91" s="113"/>
      <c r="BX91" s="124"/>
      <c r="BY91" s="118"/>
    </row>
    <row r="92" customFormat="false" ht="13.8" hidden="false" customHeight="false" outlineLevel="0" collapsed="false">
      <c r="A92" s="46"/>
      <c r="B92" s="122" t="str">
        <f aca="false">IF(ISBLANK(Liga_Cabron!$B92),"",Liga_Cabron!$B92)</f>
        <v/>
      </c>
      <c r="C92" s="113" t="str">
        <f aca="false">IF(ISTEXT($B92),"",_xlfn.SWITCH(Liga_Cabron!AH92,$D$3,$D$2,$E$3,$E$2,$F$3,$F$2,$D$6,$D$5,$E$6,$E$5,$I$5,$D$2,$I$6,$D$2,$I$4,$D$2))</f>
        <v/>
      </c>
      <c r="D92" s="113" t="str">
        <f aca="false">IF(ISTEXT($B92),"",_xlfn.SWITCH(Liga_Cabron!AI92,$D$3,$D$2,$E$3,$E$2,$F$3,$F$2,$D$6,$D$5,$E$6,$E$5,$I$5,$D$2,$I$6,$D$2,$I$4,$D$2))</f>
        <v/>
      </c>
      <c r="E92" s="113" t="str">
        <f aca="false">IF(ISTEXT($B92),"",_xlfn.SWITCH(Liga_Cabron!AJ92,$D$3,$D$2,$E$3,$E$2,$F$3,$F$2,$D$6,$D$5,$E$6,$E$5,$I$5,$D$2,$I$6,$D$2,$I$4,$D$2))</f>
        <v/>
      </c>
      <c r="F92" s="105"/>
      <c r="G92" s="102"/>
      <c r="H92" s="102"/>
      <c r="I92" s="113" t="str">
        <f aca="false">IF(ISNUMBER($B92),I91+Liga_Cabron!AH92,"")</f>
        <v/>
      </c>
      <c r="J92" s="113" t="str">
        <f aca="false">IF(ISNUMBER($B92),J91+Liga_Cabron!AI92,"")</f>
        <v/>
      </c>
      <c r="K92" s="113" t="str">
        <f aca="false">IF(ISNUMBER($B92),K91+Liga_Cabron!AJ92,"")</f>
        <v/>
      </c>
      <c r="L92" s="118"/>
      <c r="M92" s="118"/>
      <c r="N92" s="114" t="str">
        <f aca="false">IF(ISNUMBER($B92),I92/SUM($I92:$L92),"")</f>
        <v/>
      </c>
      <c r="O92" s="114" t="str">
        <f aca="false">IF(ISNUMBER($B92),J92/SUM($I92:$L92),"")</f>
        <v/>
      </c>
      <c r="P92" s="114" t="str">
        <f aca="false">IF(ISNUMBER($B92),K92/SUM($I92:$L92),"")</f>
        <v/>
      </c>
      <c r="Q92" s="46"/>
      <c r="R92" s="102"/>
      <c r="S92" s="113" t="str">
        <f aca="false">IF(ISNUMBER(Liga_Cabron!C92),Liga_Cabron!C92,"")</f>
        <v/>
      </c>
      <c r="T92" s="113" t="str">
        <f aca="false">IF(ISNUMBER(Liga_Cabron!D92),Liga_Cabron!D92,"")</f>
        <v/>
      </c>
      <c r="U92" s="113" t="str">
        <f aca="false">IF(ISNUMBER(Liga_Cabron!E92),Liga_Cabron!E92,"")</f>
        <v/>
      </c>
      <c r="V92" s="108"/>
      <c r="W92" s="46"/>
      <c r="X92" s="102"/>
      <c r="Y92" s="113" t="str">
        <f aca="false">IF(ISNUMBER($B92),S92+Y91,"")</f>
        <v/>
      </c>
      <c r="Z92" s="113" t="str">
        <f aca="false">IF(ISNUMBER($B92),T92+Z91,"")</f>
        <v/>
      </c>
      <c r="AA92" s="113" t="str">
        <f aca="false">IF(ISNUMBER($B92),U92+AA91,"")</f>
        <v/>
      </c>
      <c r="AB92" s="118"/>
      <c r="AC92" s="123"/>
      <c r="AD92" s="113" t="str">
        <f aca="false">IF(ISNUMBER($B92),Y92/COUNTA(Y$10:Y92),"")</f>
        <v/>
      </c>
      <c r="AE92" s="113" t="str">
        <f aca="false">IF(ISNUMBER($B92),Z92/COUNTA(Z$10:Z92),"")</f>
        <v/>
      </c>
      <c r="AF92" s="113" t="str">
        <f aca="false">IF(ISNUMBER($B92),AA92/COUNTA(AA$10:AA92),"")</f>
        <v/>
      </c>
      <c r="AG92" s="118"/>
      <c r="AH92" s="123"/>
      <c r="AI92" s="113" t="str">
        <f aca="false">IF(ISNUMBER($B92),SQRT(VAR(S$10:S92)),"")</f>
        <v/>
      </c>
      <c r="AJ92" s="113" t="str">
        <f aca="false">IF(ISNUMBER($B92),SQRT(VAR(T$10:T92)),"")</f>
        <v/>
      </c>
      <c r="AK92" s="113" t="str">
        <f aca="false">IF(ISNUMBER($B92),SQRT(VAR(U$10:U92)),"")</f>
        <v/>
      </c>
      <c r="AL92" s="118"/>
      <c r="AM92" s="118"/>
      <c r="AN92" s="117" t="str">
        <f aca="false">IF(ISBLANK(Liga_Cabron!$F92),"",IF(Liga_Cabron!$F93&lt;&gt;Liga_Cabron!$F92,Liga_Cabron!$F92,""))</f>
        <v/>
      </c>
      <c r="AO92" s="113" t="str">
        <f aca="false">IF(ISTEXT($AN92),"",Y92-SUM(AO$10:AO91))</f>
        <v/>
      </c>
      <c r="AP92" s="113" t="str">
        <f aca="false">IF(ISTEXT($AN92),"",Z92-SUM(AP$10:AP91))</f>
        <v/>
      </c>
      <c r="AQ92" s="113" t="str">
        <f aca="false">IF(ISTEXT($AN92),"",AA92-SUM(AQ$10:AQ91))</f>
        <v/>
      </c>
      <c r="AR92" s="118"/>
      <c r="AS92" s="118"/>
      <c r="AT92" s="117" t="str">
        <f aca="false">IF(ISBLANK(Liga_Cabron!$F92),"",IF(Liga_Cabron!$F93&lt;&gt;Liga_Cabron!$F92,Liga_Cabron!$F92,""))</f>
        <v/>
      </c>
      <c r="AU92" s="113" t="str">
        <f aca="false">IF(ISTEXT($AT92),"",(Y92 - SUM(AO$10:AO91))/COUNTIF(Liga_Cabron!$F$10:$F$304,"="&amp;$AT92))</f>
        <v/>
      </c>
      <c r="AV92" s="113" t="str">
        <f aca="false">IF(ISTEXT($AT92),"",(Z92 - SUM(AP$10:AP91))/COUNTIF(Liga_Cabron!$F$10:$F$304,"="&amp;$AT92))</f>
        <v/>
      </c>
      <c r="AW92" s="113" t="str">
        <f aca="false">IF(ISTEXT($AT92),"",(AA92 - SUM(AQ$10:AQ91))/COUNTIF(Liga_Cabron!$F$10:$F$304,"="&amp;$AT92))</f>
        <v/>
      </c>
      <c r="AX92" s="105" t="str">
        <f aca="false">IF(ISTEXT($AT92),"",COUNT($AU$10:$AU92))</f>
        <v/>
      </c>
      <c r="AY92" s="118"/>
      <c r="AZ92" s="117" t="str">
        <f aca="false">IF(ISBLANK(Liga_Cabron!$F92),"",IF(Liga_Cabron!$F93&lt;&gt;Liga_Cabron!$F92,Liga_Cabron!$F92,""))</f>
        <v/>
      </c>
      <c r="BA92" s="113" t="str">
        <f aca="false">IF(ISTEXT($AT92),"",(I92 - SUM(BH$10:BH91))/COUNTIF(Liga_Cabron!$F$10:$F$304,"="&amp;$AZ92))</f>
        <v/>
      </c>
      <c r="BB92" s="113" t="str">
        <f aca="false">IF(ISTEXT($AT92),"",(J92 - SUM(BI$10:BI91))/COUNTIF(Liga_Cabron!$F$10:$F$304,"="&amp;$AZ92))</f>
        <v/>
      </c>
      <c r="BC92" s="113" t="str">
        <f aca="false">IF(ISTEXT($AT92),"",(K92 - SUM(BJ$10:BJ91))/COUNTIF(Liga_Cabron!$F$10:$F$304,"="&amp;$AZ92))</f>
        <v/>
      </c>
      <c r="BD92" s="105" t="str">
        <f aca="false">IF(ISTEXT($AT92),"",COUNT($AU$10:$AU92))</f>
        <v/>
      </c>
      <c r="BE92" s="103"/>
      <c r="BF92" s="118"/>
      <c r="BG92" s="117" t="str">
        <f aca="false">IF(ISBLANK(Liga_Cabron!$F92),"",IF(Liga_Cabron!$F93&lt;&gt;Liga_Cabron!$F92,Liga_Cabron!$F92,""))</f>
        <v/>
      </c>
      <c r="BH92" s="113" t="str">
        <f aca="false">IF(ISTEXT($BG92),"",I92-SUM(BH$10:BH91))</f>
        <v/>
      </c>
      <c r="BI92" s="113" t="str">
        <f aca="false">IF(ISTEXT($BG92),"",J92-SUM(BI$10:BI91))</f>
        <v/>
      </c>
      <c r="BJ92" s="113" t="str">
        <f aca="false">IF(ISTEXT($BG92),"",K92-SUM(BJ$10:BJ91))</f>
        <v/>
      </c>
      <c r="BK92" s="118"/>
      <c r="BL92" s="118"/>
      <c r="BM92" s="124"/>
      <c r="BN92" s="113"/>
      <c r="BO92" s="113"/>
      <c r="BP92" s="113"/>
      <c r="BQ92" s="124"/>
      <c r="BR92" s="118"/>
      <c r="BS92" s="118"/>
      <c r="BT92" s="124"/>
      <c r="BU92" s="113"/>
      <c r="BV92" s="113"/>
      <c r="BW92" s="113"/>
      <c r="BX92" s="124"/>
      <c r="BY92" s="118"/>
    </row>
    <row r="93" customFormat="false" ht="13.8" hidden="false" customHeight="false" outlineLevel="0" collapsed="false">
      <c r="A93" s="46"/>
      <c r="B93" s="122" t="str">
        <f aca="false">IF(ISBLANK(Liga_Cabron!$B93),"",Liga_Cabron!$B93)</f>
        <v/>
      </c>
      <c r="C93" s="113" t="str">
        <f aca="false">IF(ISTEXT($B93),"",_xlfn.SWITCH(Liga_Cabron!AH93,$D$3,$D$2,$E$3,$E$2,$F$3,$F$2,$D$6,$D$5,$E$6,$E$5,$I$5,$D$2,$I$6,$D$2,$I$4,$D$2))</f>
        <v/>
      </c>
      <c r="D93" s="113" t="str">
        <f aca="false">IF(ISTEXT($B93),"",_xlfn.SWITCH(Liga_Cabron!AI93,$D$3,$D$2,$E$3,$E$2,$F$3,$F$2,$D$6,$D$5,$E$6,$E$5,$I$5,$D$2,$I$6,$D$2,$I$4,$D$2))</f>
        <v/>
      </c>
      <c r="E93" s="113" t="str">
        <f aca="false">IF(ISTEXT($B93),"",_xlfn.SWITCH(Liga_Cabron!AJ93,$D$3,$D$2,$E$3,$E$2,$F$3,$F$2,$D$6,$D$5,$E$6,$E$5,$I$5,$D$2,$I$6,$D$2,$I$4,$D$2))</f>
        <v/>
      </c>
      <c r="F93" s="105"/>
      <c r="G93" s="102"/>
      <c r="H93" s="102"/>
      <c r="I93" s="113" t="str">
        <f aca="false">IF(ISNUMBER($B93),I92+Liga_Cabron!AH93,"")</f>
        <v/>
      </c>
      <c r="J93" s="113" t="str">
        <f aca="false">IF(ISNUMBER($B93),J92+Liga_Cabron!AI93,"")</f>
        <v/>
      </c>
      <c r="K93" s="113" t="str">
        <f aca="false">IF(ISNUMBER($B93),K92+Liga_Cabron!AJ93,"")</f>
        <v/>
      </c>
      <c r="L93" s="118"/>
      <c r="M93" s="118"/>
      <c r="N93" s="114" t="str">
        <f aca="false">IF(ISNUMBER($B93),I93/SUM($I93:$L93),"")</f>
        <v/>
      </c>
      <c r="O93" s="114" t="str">
        <f aca="false">IF(ISNUMBER($B93),J93/SUM($I93:$L93),"")</f>
        <v/>
      </c>
      <c r="P93" s="114" t="str">
        <f aca="false">IF(ISNUMBER($B93),K93/SUM($I93:$L93),"")</f>
        <v/>
      </c>
      <c r="Q93" s="46"/>
      <c r="R93" s="102"/>
      <c r="S93" s="113" t="str">
        <f aca="false">IF(ISNUMBER(Liga_Cabron!C93),Liga_Cabron!C93,"")</f>
        <v/>
      </c>
      <c r="T93" s="113" t="str">
        <f aca="false">IF(ISNUMBER(Liga_Cabron!D93),Liga_Cabron!D93,"")</f>
        <v/>
      </c>
      <c r="U93" s="113" t="str">
        <f aca="false">IF(ISNUMBER(Liga_Cabron!E93),Liga_Cabron!E93,"")</f>
        <v/>
      </c>
      <c r="V93" s="108"/>
      <c r="W93" s="46"/>
      <c r="X93" s="102"/>
      <c r="Y93" s="113" t="str">
        <f aca="false">IF(ISNUMBER($B93),S93+Y92,"")</f>
        <v/>
      </c>
      <c r="Z93" s="113" t="str">
        <f aca="false">IF(ISNUMBER($B93),T93+Z92,"")</f>
        <v/>
      </c>
      <c r="AA93" s="113" t="str">
        <f aca="false">IF(ISNUMBER($B93),U93+AA92,"")</f>
        <v/>
      </c>
      <c r="AB93" s="118"/>
      <c r="AC93" s="123"/>
      <c r="AD93" s="113" t="str">
        <f aca="false">IF(ISNUMBER($B93),Y93/COUNTA(Y$10:Y93),"")</f>
        <v/>
      </c>
      <c r="AE93" s="113" t="str">
        <f aca="false">IF(ISNUMBER($B93),Z93/COUNTA(Z$10:Z93),"")</f>
        <v/>
      </c>
      <c r="AF93" s="113" t="str">
        <f aca="false">IF(ISNUMBER($B93),AA93/COUNTA(AA$10:AA93),"")</f>
        <v/>
      </c>
      <c r="AG93" s="118"/>
      <c r="AH93" s="123"/>
      <c r="AI93" s="113" t="str">
        <f aca="false">IF(ISNUMBER($B93),SQRT(VAR(S$10:S93)),"")</f>
        <v/>
      </c>
      <c r="AJ93" s="113" t="str">
        <f aca="false">IF(ISNUMBER($B93),SQRT(VAR(T$10:T93)),"")</f>
        <v/>
      </c>
      <c r="AK93" s="113" t="str">
        <f aca="false">IF(ISNUMBER($B93),SQRT(VAR(U$10:U93)),"")</f>
        <v/>
      </c>
      <c r="AL93" s="118"/>
      <c r="AM93" s="118"/>
      <c r="AN93" s="117" t="str">
        <f aca="false">IF(ISBLANK(Liga_Cabron!$F93),"",IF(Liga_Cabron!$F94&lt;&gt;Liga_Cabron!$F93,Liga_Cabron!$F93,""))</f>
        <v/>
      </c>
      <c r="AO93" s="113" t="str">
        <f aca="false">IF(ISTEXT($AN93),"",Y93-SUM(AO$10:AO92))</f>
        <v/>
      </c>
      <c r="AP93" s="113" t="str">
        <f aca="false">IF(ISTEXT($AN93),"",Z93-SUM(AP$10:AP92))</f>
        <v/>
      </c>
      <c r="AQ93" s="113" t="str">
        <f aca="false">IF(ISTEXT($AN93),"",AA93-SUM(AQ$10:AQ92))</f>
        <v/>
      </c>
      <c r="AR93" s="118"/>
      <c r="AS93" s="118"/>
      <c r="AT93" s="117" t="str">
        <f aca="false">IF(ISBLANK(Liga_Cabron!$F93),"",IF(Liga_Cabron!$F94&lt;&gt;Liga_Cabron!$F93,Liga_Cabron!$F93,""))</f>
        <v/>
      </c>
      <c r="AU93" s="113" t="str">
        <f aca="false">IF(ISTEXT($AT93),"",(Y93 - SUM(AO$10:AO92))/COUNTIF(Liga_Cabron!$F$10:$F$304,"="&amp;$AT93))</f>
        <v/>
      </c>
      <c r="AV93" s="113" t="str">
        <f aca="false">IF(ISTEXT($AT93),"",(Z93 - SUM(AP$10:AP92))/COUNTIF(Liga_Cabron!$F$10:$F$304,"="&amp;$AT93))</f>
        <v/>
      </c>
      <c r="AW93" s="113" t="str">
        <f aca="false">IF(ISTEXT($AT93),"",(AA93 - SUM(AQ$10:AQ92))/COUNTIF(Liga_Cabron!$F$10:$F$304,"="&amp;$AT93))</f>
        <v/>
      </c>
      <c r="AX93" s="105" t="str">
        <f aca="false">IF(ISTEXT($AT93),"",COUNT($AU$10:$AU93))</f>
        <v/>
      </c>
      <c r="AY93" s="118"/>
      <c r="AZ93" s="117" t="str">
        <f aca="false">IF(ISBLANK(Liga_Cabron!$F93),"",IF(Liga_Cabron!$F94&lt;&gt;Liga_Cabron!$F93,Liga_Cabron!$F93,""))</f>
        <v/>
      </c>
      <c r="BA93" s="113" t="str">
        <f aca="false">IF(ISTEXT($AT93),"",(I93 - SUM(BH$10:BH92))/COUNTIF(Liga_Cabron!$F$10:$F$304,"="&amp;$AZ93))</f>
        <v/>
      </c>
      <c r="BB93" s="113" t="str">
        <f aca="false">IF(ISTEXT($AT93),"",(J93 - SUM(BI$10:BI92))/COUNTIF(Liga_Cabron!$F$10:$F$304,"="&amp;$AZ93))</f>
        <v/>
      </c>
      <c r="BC93" s="113" t="str">
        <f aca="false">IF(ISTEXT($AT93),"",(K93 - SUM(BJ$10:BJ92))/COUNTIF(Liga_Cabron!$F$10:$F$304,"="&amp;$AZ93))</f>
        <v/>
      </c>
      <c r="BD93" s="105" t="str">
        <f aca="false">IF(ISTEXT($AT93),"",COUNT($AU$10:$AU93))</f>
        <v/>
      </c>
      <c r="BE93" s="103"/>
      <c r="BF93" s="118"/>
      <c r="BG93" s="117" t="str">
        <f aca="false">IF(ISBLANK(Liga_Cabron!$F93),"",IF(Liga_Cabron!$F94&lt;&gt;Liga_Cabron!$F93,Liga_Cabron!$F93,""))</f>
        <v/>
      </c>
      <c r="BH93" s="113" t="str">
        <f aca="false">IF(ISTEXT($BG93),"",I93-SUM(BH$10:BH92))</f>
        <v/>
      </c>
      <c r="BI93" s="113" t="str">
        <f aca="false">IF(ISTEXT($BG93),"",J93-SUM(BI$10:BI92))</f>
        <v/>
      </c>
      <c r="BJ93" s="113" t="str">
        <f aca="false">IF(ISTEXT($BG93),"",K93-SUM(BJ$10:BJ92))</f>
        <v/>
      </c>
      <c r="BK93" s="118"/>
      <c r="BL93" s="118"/>
      <c r="BM93" s="124"/>
      <c r="BN93" s="113"/>
      <c r="BO93" s="113"/>
      <c r="BP93" s="113"/>
      <c r="BQ93" s="124"/>
      <c r="BR93" s="118"/>
      <c r="BS93" s="118"/>
      <c r="BT93" s="124"/>
      <c r="BU93" s="113"/>
      <c r="BV93" s="113"/>
      <c r="BW93" s="113"/>
      <c r="BX93" s="124"/>
      <c r="BY93" s="118"/>
    </row>
    <row r="94" customFormat="false" ht="13.8" hidden="false" customHeight="false" outlineLevel="0" collapsed="false">
      <c r="A94" s="46"/>
      <c r="B94" s="122" t="str">
        <f aca="false">IF(ISBLANK(Liga_Cabron!$B94),"",Liga_Cabron!$B94)</f>
        <v/>
      </c>
      <c r="C94" s="113" t="str">
        <f aca="false">IF(ISTEXT($B94),"",_xlfn.SWITCH(Liga_Cabron!AH94,$D$3,$D$2,$E$3,$E$2,$F$3,$F$2,$D$6,$D$5,$E$6,$E$5,$I$5,$D$2,$I$6,$D$2,$I$4,$D$2))</f>
        <v/>
      </c>
      <c r="D94" s="113" t="str">
        <f aca="false">IF(ISTEXT($B94),"",_xlfn.SWITCH(Liga_Cabron!AI94,$D$3,$D$2,$E$3,$E$2,$F$3,$F$2,$D$6,$D$5,$E$6,$E$5,$I$5,$D$2,$I$6,$D$2,$I$4,$D$2))</f>
        <v/>
      </c>
      <c r="E94" s="113" t="str">
        <f aca="false">IF(ISTEXT($B94),"",_xlfn.SWITCH(Liga_Cabron!AJ94,$D$3,$D$2,$E$3,$E$2,$F$3,$F$2,$D$6,$D$5,$E$6,$E$5,$I$5,$D$2,$I$6,$D$2,$I$4,$D$2))</f>
        <v/>
      </c>
      <c r="F94" s="105"/>
      <c r="G94" s="102"/>
      <c r="H94" s="102"/>
      <c r="I94" s="113" t="str">
        <f aca="false">IF(ISNUMBER($B94),I93+Liga_Cabron!AH94,"")</f>
        <v/>
      </c>
      <c r="J94" s="113" t="str">
        <f aca="false">IF(ISNUMBER($B94),J93+Liga_Cabron!AI94,"")</f>
        <v/>
      </c>
      <c r="K94" s="113" t="str">
        <f aca="false">IF(ISNUMBER($B94),K93+Liga_Cabron!AJ94,"")</f>
        <v/>
      </c>
      <c r="L94" s="118"/>
      <c r="M94" s="118"/>
      <c r="N94" s="114" t="str">
        <f aca="false">IF(ISNUMBER($B94),I94/SUM($I94:$L94),"")</f>
        <v/>
      </c>
      <c r="O94" s="114" t="str">
        <f aca="false">IF(ISNUMBER($B94),J94/SUM($I94:$L94),"")</f>
        <v/>
      </c>
      <c r="P94" s="114" t="str">
        <f aca="false">IF(ISNUMBER($B94),K94/SUM($I94:$L94),"")</f>
        <v/>
      </c>
      <c r="Q94" s="46"/>
      <c r="R94" s="102"/>
      <c r="S94" s="113" t="str">
        <f aca="false">IF(ISNUMBER(Liga_Cabron!C94),Liga_Cabron!C94,"")</f>
        <v/>
      </c>
      <c r="T94" s="113" t="str">
        <f aca="false">IF(ISNUMBER(Liga_Cabron!D94),Liga_Cabron!D94,"")</f>
        <v/>
      </c>
      <c r="U94" s="113" t="str">
        <f aca="false">IF(ISNUMBER(Liga_Cabron!E94),Liga_Cabron!E94,"")</f>
        <v/>
      </c>
      <c r="V94" s="108"/>
      <c r="W94" s="46"/>
      <c r="X94" s="102"/>
      <c r="Y94" s="113" t="str">
        <f aca="false">IF(ISNUMBER($B94),S94+Y93,"")</f>
        <v/>
      </c>
      <c r="Z94" s="113" t="str">
        <f aca="false">IF(ISNUMBER($B94),T94+Z93,"")</f>
        <v/>
      </c>
      <c r="AA94" s="113" t="str">
        <f aca="false">IF(ISNUMBER($B94),U94+AA93,"")</f>
        <v/>
      </c>
      <c r="AB94" s="118"/>
      <c r="AC94" s="123"/>
      <c r="AD94" s="113" t="str">
        <f aca="false">IF(ISNUMBER($B94),Y94/COUNTA(Y$10:Y94),"")</f>
        <v/>
      </c>
      <c r="AE94" s="113" t="str">
        <f aca="false">IF(ISNUMBER($B94),Z94/COUNTA(Z$10:Z94),"")</f>
        <v/>
      </c>
      <c r="AF94" s="113" t="str">
        <f aca="false">IF(ISNUMBER($B94),AA94/COUNTA(AA$10:AA94),"")</f>
        <v/>
      </c>
      <c r="AG94" s="118"/>
      <c r="AH94" s="123"/>
      <c r="AI94" s="113" t="str">
        <f aca="false">IF(ISNUMBER($B94),SQRT(VAR(S$10:S94)),"")</f>
        <v/>
      </c>
      <c r="AJ94" s="113" t="str">
        <f aca="false">IF(ISNUMBER($B94),SQRT(VAR(T$10:T94)),"")</f>
        <v/>
      </c>
      <c r="AK94" s="113" t="str">
        <f aca="false">IF(ISNUMBER($B94),SQRT(VAR(U$10:U94)),"")</f>
        <v/>
      </c>
      <c r="AL94" s="118"/>
      <c r="AM94" s="118"/>
      <c r="AN94" s="117" t="str">
        <f aca="false">IF(ISBLANK(Liga_Cabron!$F94),"",IF(Liga_Cabron!$F95&lt;&gt;Liga_Cabron!$F94,Liga_Cabron!$F94,""))</f>
        <v/>
      </c>
      <c r="AO94" s="113" t="str">
        <f aca="false">IF(ISTEXT($AN94),"",Y94-SUM(AO$10:AO93))</f>
        <v/>
      </c>
      <c r="AP94" s="113" t="str">
        <f aca="false">IF(ISTEXT($AN94),"",Z94-SUM(AP$10:AP93))</f>
        <v/>
      </c>
      <c r="AQ94" s="113" t="str">
        <f aca="false">IF(ISTEXT($AN94),"",AA94-SUM(AQ$10:AQ93))</f>
        <v/>
      </c>
      <c r="AR94" s="118"/>
      <c r="AS94" s="118"/>
      <c r="AT94" s="117" t="str">
        <f aca="false">IF(ISBLANK(Liga_Cabron!$F94),"",IF(Liga_Cabron!$F95&lt;&gt;Liga_Cabron!$F94,Liga_Cabron!$F94,""))</f>
        <v/>
      </c>
      <c r="AU94" s="113" t="str">
        <f aca="false">IF(ISTEXT($AT94),"",(Y94 - SUM(AO$10:AO93))/COUNTIF(Liga_Cabron!$F$10:$F$304,"="&amp;$AT94))</f>
        <v/>
      </c>
      <c r="AV94" s="113" t="str">
        <f aca="false">IF(ISTEXT($AT94),"",(Z94 - SUM(AP$10:AP93))/COUNTIF(Liga_Cabron!$F$10:$F$304,"="&amp;$AT94))</f>
        <v/>
      </c>
      <c r="AW94" s="113" t="str">
        <f aca="false">IF(ISTEXT($AT94),"",(AA94 - SUM(AQ$10:AQ93))/COUNTIF(Liga_Cabron!$F$10:$F$304,"="&amp;$AT94))</f>
        <v/>
      </c>
      <c r="AX94" s="105" t="str">
        <f aca="false">IF(ISTEXT($AT94),"",COUNT($AU$10:$AU94))</f>
        <v/>
      </c>
      <c r="AY94" s="118"/>
      <c r="AZ94" s="117" t="str">
        <f aca="false">IF(ISBLANK(Liga_Cabron!$F94),"",IF(Liga_Cabron!$F95&lt;&gt;Liga_Cabron!$F94,Liga_Cabron!$F94,""))</f>
        <v/>
      </c>
      <c r="BA94" s="113" t="str">
        <f aca="false">IF(ISTEXT($AT94),"",(I94 - SUM(BH$10:BH93))/COUNTIF(Liga_Cabron!$F$10:$F$304,"="&amp;$AZ94))</f>
        <v/>
      </c>
      <c r="BB94" s="113" t="str">
        <f aca="false">IF(ISTEXT($AT94),"",(J94 - SUM(BI$10:BI93))/COUNTIF(Liga_Cabron!$F$10:$F$304,"="&amp;$AZ94))</f>
        <v/>
      </c>
      <c r="BC94" s="113" t="str">
        <f aca="false">IF(ISTEXT($AT94),"",(K94 - SUM(BJ$10:BJ93))/COUNTIF(Liga_Cabron!$F$10:$F$304,"="&amp;$AZ94))</f>
        <v/>
      </c>
      <c r="BD94" s="105" t="str">
        <f aca="false">IF(ISTEXT($AT94),"",COUNT($AU$10:$AU94))</f>
        <v/>
      </c>
      <c r="BE94" s="103"/>
      <c r="BF94" s="118"/>
      <c r="BG94" s="117" t="str">
        <f aca="false">IF(ISBLANK(Liga_Cabron!$F94),"",IF(Liga_Cabron!$F95&lt;&gt;Liga_Cabron!$F94,Liga_Cabron!$F94,""))</f>
        <v/>
      </c>
      <c r="BH94" s="113" t="str">
        <f aca="false">IF(ISTEXT($BG94),"",I94-SUM(BH$10:BH93))</f>
        <v/>
      </c>
      <c r="BI94" s="113" t="str">
        <f aca="false">IF(ISTEXT($BG94),"",J94-SUM(BI$10:BI93))</f>
        <v/>
      </c>
      <c r="BJ94" s="113" t="str">
        <f aca="false">IF(ISTEXT($BG94),"",K94-SUM(BJ$10:BJ93))</f>
        <v/>
      </c>
      <c r="BK94" s="118"/>
      <c r="BL94" s="118"/>
      <c r="BM94" s="124"/>
      <c r="BN94" s="113"/>
      <c r="BO94" s="113"/>
      <c r="BP94" s="113"/>
      <c r="BQ94" s="124"/>
      <c r="BR94" s="118"/>
      <c r="BS94" s="118"/>
      <c r="BT94" s="124"/>
      <c r="BU94" s="113"/>
      <c r="BV94" s="113"/>
      <c r="BW94" s="113"/>
      <c r="BX94" s="124"/>
      <c r="BY94" s="118"/>
    </row>
    <row r="95" customFormat="false" ht="13.8" hidden="false" customHeight="false" outlineLevel="0" collapsed="false">
      <c r="A95" s="46"/>
      <c r="B95" s="122" t="str">
        <f aca="false">IF(ISBLANK(Liga_Cabron!$B95),"",Liga_Cabron!$B95)</f>
        <v/>
      </c>
      <c r="C95" s="113" t="str">
        <f aca="false">IF(ISTEXT($B95),"",_xlfn.SWITCH(Liga_Cabron!AH95,$D$3,$D$2,$E$3,$E$2,$F$3,$F$2,$D$6,$D$5,$E$6,$E$5,$I$5,$D$2,$I$6,$D$2,$I$4,$D$2))</f>
        <v/>
      </c>
      <c r="D95" s="113" t="str">
        <f aca="false">IF(ISTEXT($B95),"",_xlfn.SWITCH(Liga_Cabron!AI95,$D$3,$D$2,$E$3,$E$2,$F$3,$F$2,$D$6,$D$5,$E$6,$E$5,$I$5,$D$2,$I$6,$D$2,$I$4,$D$2))</f>
        <v/>
      </c>
      <c r="E95" s="113" t="str">
        <f aca="false">IF(ISTEXT($B95),"",_xlfn.SWITCH(Liga_Cabron!AJ95,$D$3,$D$2,$E$3,$E$2,$F$3,$F$2,$D$6,$D$5,$E$6,$E$5,$I$5,$D$2,$I$6,$D$2,$I$4,$D$2))</f>
        <v/>
      </c>
      <c r="F95" s="105"/>
      <c r="G95" s="102"/>
      <c r="H95" s="102"/>
      <c r="I95" s="113" t="str">
        <f aca="false">IF(ISNUMBER($B95),I94+Liga_Cabron!AH95,"")</f>
        <v/>
      </c>
      <c r="J95" s="113" t="str">
        <f aca="false">IF(ISNUMBER($B95),J94+Liga_Cabron!AI95,"")</f>
        <v/>
      </c>
      <c r="K95" s="113" t="str">
        <f aca="false">IF(ISNUMBER($B95),K94+Liga_Cabron!AJ95,"")</f>
        <v/>
      </c>
      <c r="L95" s="118"/>
      <c r="M95" s="118"/>
      <c r="N95" s="114" t="str">
        <f aca="false">IF(ISNUMBER($B95),I95/SUM($I95:$L95),"")</f>
        <v/>
      </c>
      <c r="O95" s="114" t="str">
        <f aca="false">IF(ISNUMBER($B95),J95/SUM($I95:$L95),"")</f>
        <v/>
      </c>
      <c r="P95" s="114" t="str">
        <f aca="false">IF(ISNUMBER($B95),K95/SUM($I95:$L95),"")</f>
        <v/>
      </c>
      <c r="Q95" s="46"/>
      <c r="R95" s="102"/>
      <c r="S95" s="113" t="str">
        <f aca="false">IF(ISNUMBER(Liga_Cabron!C95),Liga_Cabron!C95,"")</f>
        <v/>
      </c>
      <c r="T95" s="113" t="str">
        <f aca="false">IF(ISNUMBER(Liga_Cabron!D95),Liga_Cabron!D95,"")</f>
        <v/>
      </c>
      <c r="U95" s="113" t="str">
        <f aca="false">IF(ISNUMBER(Liga_Cabron!E95),Liga_Cabron!E95,"")</f>
        <v/>
      </c>
      <c r="V95" s="108"/>
      <c r="W95" s="46"/>
      <c r="X95" s="102"/>
      <c r="Y95" s="113" t="str">
        <f aca="false">IF(ISNUMBER($B95),S95+Y94,"")</f>
        <v/>
      </c>
      <c r="Z95" s="113" t="str">
        <f aca="false">IF(ISNUMBER($B95),T95+Z94,"")</f>
        <v/>
      </c>
      <c r="AA95" s="113" t="str">
        <f aca="false">IF(ISNUMBER($B95),U95+AA94,"")</f>
        <v/>
      </c>
      <c r="AB95" s="118"/>
      <c r="AC95" s="123"/>
      <c r="AD95" s="113" t="str">
        <f aca="false">IF(ISNUMBER($B95),Y95/COUNTA(Y$10:Y95),"")</f>
        <v/>
      </c>
      <c r="AE95" s="113" t="str">
        <f aca="false">IF(ISNUMBER($B95),Z95/COUNTA(Z$10:Z95),"")</f>
        <v/>
      </c>
      <c r="AF95" s="113" t="str">
        <f aca="false">IF(ISNUMBER($B95),AA95/COUNTA(AA$10:AA95),"")</f>
        <v/>
      </c>
      <c r="AG95" s="118"/>
      <c r="AH95" s="123"/>
      <c r="AI95" s="113" t="str">
        <f aca="false">IF(ISNUMBER($B95),SQRT(VAR(S$10:S95)),"")</f>
        <v/>
      </c>
      <c r="AJ95" s="113" t="str">
        <f aca="false">IF(ISNUMBER($B95),SQRT(VAR(T$10:T95)),"")</f>
        <v/>
      </c>
      <c r="AK95" s="113" t="str">
        <f aca="false">IF(ISNUMBER($B95),SQRT(VAR(U$10:U95)),"")</f>
        <v/>
      </c>
      <c r="AL95" s="118"/>
      <c r="AM95" s="118"/>
      <c r="AN95" s="117" t="str">
        <f aca="false">IF(ISBLANK(Liga_Cabron!$F95),"",IF(Liga_Cabron!$F96&lt;&gt;Liga_Cabron!$F95,Liga_Cabron!$F95,""))</f>
        <v/>
      </c>
      <c r="AO95" s="113" t="str">
        <f aca="false">IF(ISTEXT($AN95),"",Y95-SUM(AO$10:AO94))</f>
        <v/>
      </c>
      <c r="AP95" s="113" t="str">
        <f aca="false">IF(ISTEXT($AN95),"",Z95-SUM(AP$10:AP94))</f>
        <v/>
      </c>
      <c r="AQ95" s="113" t="str">
        <f aca="false">IF(ISTEXT($AN95),"",AA95-SUM(AQ$10:AQ94))</f>
        <v/>
      </c>
      <c r="AR95" s="118"/>
      <c r="AS95" s="118"/>
      <c r="AT95" s="117" t="str">
        <f aca="false">IF(ISBLANK(Liga_Cabron!$F95),"",IF(Liga_Cabron!$F96&lt;&gt;Liga_Cabron!$F95,Liga_Cabron!$F95,""))</f>
        <v/>
      </c>
      <c r="AU95" s="113" t="str">
        <f aca="false">IF(ISTEXT($AT95),"",(Y95 - SUM(AO$10:AO94))/COUNTIF(Liga_Cabron!$F$10:$F$304,"="&amp;$AT95))</f>
        <v/>
      </c>
      <c r="AV95" s="113" t="str">
        <f aca="false">IF(ISTEXT($AT95),"",(Z95 - SUM(AP$10:AP94))/COUNTIF(Liga_Cabron!$F$10:$F$304,"="&amp;$AT95))</f>
        <v/>
      </c>
      <c r="AW95" s="113" t="str">
        <f aca="false">IF(ISTEXT($AT95),"",(AA95 - SUM(AQ$10:AQ94))/COUNTIF(Liga_Cabron!$F$10:$F$304,"="&amp;$AT95))</f>
        <v/>
      </c>
      <c r="AX95" s="105" t="str">
        <f aca="false">IF(ISTEXT($AT95),"",COUNT($AU$10:$AU95))</f>
        <v/>
      </c>
      <c r="AY95" s="118"/>
      <c r="AZ95" s="117" t="str">
        <f aca="false">IF(ISBLANK(Liga_Cabron!$F95),"",IF(Liga_Cabron!$F96&lt;&gt;Liga_Cabron!$F95,Liga_Cabron!$F95,""))</f>
        <v/>
      </c>
      <c r="BA95" s="113" t="str">
        <f aca="false">IF(ISTEXT($AT95),"",(I95 - SUM(BH$10:BH94))/COUNTIF(Liga_Cabron!$F$10:$F$304,"="&amp;$AZ95))</f>
        <v/>
      </c>
      <c r="BB95" s="113" t="str">
        <f aca="false">IF(ISTEXT($AT95),"",(J95 - SUM(BI$10:BI94))/COUNTIF(Liga_Cabron!$F$10:$F$304,"="&amp;$AZ95))</f>
        <v/>
      </c>
      <c r="BC95" s="113" t="str">
        <f aca="false">IF(ISTEXT($AT95),"",(K95 - SUM(BJ$10:BJ94))/COUNTIF(Liga_Cabron!$F$10:$F$304,"="&amp;$AZ95))</f>
        <v/>
      </c>
      <c r="BD95" s="105" t="str">
        <f aca="false">IF(ISTEXT($AT95),"",COUNT($AU$10:$AU95))</f>
        <v/>
      </c>
      <c r="BE95" s="103"/>
      <c r="BF95" s="118"/>
      <c r="BG95" s="117" t="str">
        <f aca="false">IF(ISBLANK(Liga_Cabron!$F95),"",IF(Liga_Cabron!$F96&lt;&gt;Liga_Cabron!$F95,Liga_Cabron!$F95,""))</f>
        <v/>
      </c>
      <c r="BH95" s="113" t="str">
        <f aca="false">IF(ISTEXT($BG95),"",I95-SUM(BH$10:BH94))</f>
        <v/>
      </c>
      <c r="BI95" s="113" t="str">
        <f aca="false">IF(ISTEXT($BG95),"",J95-SUM(BI$10:BI94))</f>
        <v/>
      </c>
      <c r="BJ95" s="113" t="str">
        <f aca="false">IF(ISTEXT($BG95),"",K95-SUM(BJ$10:BJ94))</f>
        <v/>
      </c>
      <c r="BK95" s="118"/>
      <c r="BL95" s="118"/>
      <c r="BM95" s="124"/>
      <c r="BN95" s="113"/>
      <c r="BO95" s="113"/>
      <c r="BP95" s="113"/>
      <c r="BQ95" s="124"/>
      <c r="BR95" s="118"/>
      <c r="BS95" s="118"/>
      <c r="BT95" s="124"/>
      <c r="BU95" s="113"/>
      <c r="BV95" s="113"/>
      <c r="BW95" s="113"/>
      <c r="BX95" s="124"/>
      <c r="BY95" s="118"/>
    </row>
    <row r="96" customFormat="false" ht="13.8" hidden="false" customHeight="false" outlineLevel="0" collapsed="false">
      <c r="A96" s="46"/>
      <c r="B96" s="122" t="str">
        <f aca="false">IF(ISBLANK(Liga_Cabron!$B96),"",Liga_Cabron!$B96)</f>
        <v/>
      </c>
      <c r="C96" s="113" t="str">
        <f aca="false">IF(ISTEXT($B96),"",_xlfn.SWITCH(Liga_Cabron!AH96,$D$3,$D$2,$E$3,$E$2,$F$3,$F$2,$D$6,$D$5,$E$6,$E$5,$I$5,$D$2,$I$6,$D$2,$I$4,$D$2))</f>
        <v/>
      </c>
      <c r="D96" s="113" t="str">
        <f aca="false">IF(ISTEXT($B96),"",_xlfn.SWITCH(Liga_Cabron!AI96,$D$3,$D$2,$E$3,$E$2,$F$3,$F$2,$D$6,$D$5,$E$6,$E$5,$I$5,$D$2,$I$6,$D$2,$I$4,$D$2))</f>
        <v/>
      </c>
      <c r="E96" s="113" t="str">
        <f aca="false">IF(ISTEXT($B96),"",_xlfn.SWITCH(Liga_Cabron!AJ96,$D$3,$D$2,$E$3,$E$2,$F$3,$F$2,$D$6,$D$5,$E$6,$E$5,$I$5,$D$2,$I$6,$D$2,$I$4,$D$2))</f>
        <v/>
      </c>
      <c r="F96" s="105"/>
      <c r="G96" s="102"/>
      <c r="H96" s="102"/>
      <c r="I96" s="113" t="str">
        <f aca="false">IF(ISNUMBER($B96),I95+Liga_Cabron!AH96,"")</f>
        <v/>
      </c>
      <c r="J96" s="113" t="str">
        <f aca="false">IF(ISNUMBER($B96),J95+Liga_Cabron!AI96,"")</f>
        <v/>
      </c>
      <c r="K96" s="113" t="str">
        <f aca="false">IF(ISNUMBER($B96),K95+Liga_Cabron!AJ96,"")</f>
        <v/>
      </c>
      <c r="L96" s="118"/>
      <c r="M96" s="118"/>
      <c r="N96" s="114" t="str">
        <f aca="false">IF(ISNUMBER($B96),I96/SUM($I96:$L96),"")</f>
        <v/>
      </c>
      <c r="O96" s="114" t="str">
        <f aca="false">IF(ISNUMBER($B96),J96/SUM($I96:$L96),"")</f>
        <v/>
      </c>
      <c r="P96" s="114" t="str">
        <f aca="false">IF(ISNUMBER($B96),K96/SUM($I96:$L96),"")</f>
        <v/>
      </c>
      <c r="Q96" s="46"/>
      <c r="R96" s="102"/>
      <c r="S96" s="113" t="str">
        <f aca="false">IF(ISNUMBER(Liga_Cabron!C96),Liga_Cabron!C96,"")</f>
        <v/>
      </c>
      <c r="T96" s="113" t="str">
        <f aca="false">IF(ISNUMBER(Liga_Cabron!D96),Liga_Cabron!D96,"")</f>
        <v/>
      </c>
      <c r="U96" s="113" t="str">
        <f aca="false">IF(ISNUMBER(Liga_Cabron!E96),Liga_Cabron!E96,"")</f>
        <v/>
      </c>
      <c r="V96" s="108"/>
      <c r="W96" s="46"/>
      <c r="X96" s="102"/>
      <c r="Y96" s="113" t="str">
        <f aca="false">IF(ISNUMBER($B96),S96+Y95,"")</f>
        <v/>
      </c>
      <c r="Z96" s="113" t="str">
        <f aca="false">IF(ISNUMBER($B96),T96+Z95,"")</f>
        <v/>
      </c>
      <c r="AA96" s="113" t="str">
        <f aca="false">IF(ISNUMBER($B96),U96+AA95,"")</f>
        <v/>
      </c>
      <c r="AB96" s="118"/>
      <c r="AC96" s="123"/>
      <c r="AD96" s="113" t="str">
        <f aca="false">IF(ISNUMBER($B96),Y96/COUNTA(Y$10:Y96),"")</f>
        <v/>
      </c>
      <c r="AE96" s="113" t="str">
        <f aca="false">IF(ISNUMBER($B96),Z96/COUNTA(Z$10:Z96),"")</f>
        <v/>
      </c>
      <c r="AF96" s="113" t="str">
        <f aca="false">IF(ISNUMBER($B96),AA96/COUNTA(AA$10:AA96),"")</f>
        <v/>
      </c>
      <c r="AG96" s="118"/>
      <c r="AH96" s="123"/>
      <c r="AI96" s="113" t="str">
        <f aca="false">IF(ISNUMBER($B96),SQRT(VAR(S$10:S96)),"")</f>
        <v/>
      </c>
      <c r="AJ96" s="113" t="str">
        <f aca="false">IF(ISNUMBER($B96),SQRT(VAR(T$10:T96)),"")</f>
        <v/>
      </c>
      <c r="AK96" s="113" t="str">
        <f aca="false">IF(ISNUMBER($B96),SQRT(VAR(U$10:U96)),"")</f>
        <v/>
      </c>
      <c r="AL96" s="118"/>
      <c r="AM96" s="118"/>
      <c r="AN96" s="117" t="str">
        <f aca="false">IF(ISBLANK(Liga_Cabron!$F96),"",IF(Liga_Cabron!$F97&lt;&gt;Liga_Cabron!$F96,Liga_Cabron!$F96,""))</f>
        <v/>
      </c>
      <c r="AO96" s="113" t="str">
        <f aca="false">IF(ISTEXT($AN96),"",Y96-SUM(AO$10:AO95))</f>
        <v/>
      </c>
      <c r="AP96" s="113" t="str">
        <f aca="false">IF(ISTEXT($AN96),"",Z96-SUM(AP$10:AP95))</f>
        <v/>
      </c>
      <c r="AQ96" s="113" t="str">
        <f aca="false">IF(ISTEXT($AN96),"",AA96-SUM(AQ$10:AQ95))</f>
        <v/>
      </c>
      <c r="AR96" s="118"/>
      <c r="AS96" s="118"/>
      <c r="AT96" s="117" t="str">
        <f aca="false">IF(ISBLANK(Liga_Cabron!$F96),"",IF(Liga_Cabron!$F97&lt;&gt;Liga_Cabron!$F96,Liga_Cabron!$F96,""))</f>
        <v/>
      </c>
      <c r="AU96" s="113" t="str">
        <f aca="false">IF(ISTEXT($AT96),"",(Y96 - SUM(AO$10:AO95))/COUNTIF(Liga_Cabron!$F$10:$F$304,"="&amp;$AT96))</f>
        <v/>
      </c>
      <c r="AV96" s="113" t="str">
        <f aca="false">IF(ISTEXT($AT96),"",(Z96 - SUM(AP$10:AP95))/COUNTIF(Liga_Cabron!$F$10:$F$304,"="&amp;$AT96))</f>
        <v/>
      </c>
      <c r="AW96" s="113" t="str">
        <f aca="false">IF(ISTEXT($AT96),"",(AA96 - SUM(AQ$10:AQ95))/COUNTIF(Liga_Cabron!$F$10:$F$304,"="&amp;$AT96))</f>
        <v/>
      </c>
      <c r="AX96" s="105" t="str">
        <f aca="false">IF(ISTEXT($AT96),"",COUNT($AU$10:$AU96))</f>
        <v/>
      </c>
      <c r="AY96" s="118"/>
      <c r="AZ96" s="117" t="str">
        <f aca="false">IF(ISBLANK(Liga_Cabron!$F96),"",IF(Liga_Cabron!$F97&lt;&gt;Liga_Cabron!$F96,Liga_Cabron!$F96,""))</f>
        <v/>
      </c>
      <c r="BA96" s="113" t="str">
        <f aca="false">IF(ISTEXT($AT96),"",(I96 - SUM(BH$10:BH95))/COUNTIF(Liga_Cabron!$F$10:$F$304,"="&amp;$AZ96))</f>
        <v/>
      </c>
      <c r="BB96" s="113" t="str">
        <f aca="false">IF(ISTEXT($AT96),"",(J96 - SUM(BI$10:BI95))/COUNTIF(Liga_Cabron!$F$10:$F$304,"="&amp;$AZ96))</f>
        <v/>
      </c>
      <c r="BC96" s="113" t="str">
        <f aca="false">IF(ISTEXT($AT96),"",(K96 - SUM(BJ$10:BJ95))/COUNTIF(Liga_Cabron!$F$10:$F$304,"="&amp;$AZ96))</f>
        <v/>
      </c>
      <c r="BD96" s="105" t="str">
        <f aca="false">IF(ISTEXT($AT96),"",COUNT($AU$10:$AU96))</f>
        <v/>
      </c>
      <c r="BE96" s="103"/>
      <c r="BF96" s="118"/>
      <c r="BG96" s="117" t="str">
        <f aca="false">IF(ISBLANK(Liga_Cabron!$F96),"",IF(Liga_Cabron!$F97&lt;&gt;Liga_Cabron!$F96,Liga_Cabron!$F96,""))</f>
        <v/>
      </c>
      <c r="BH96" s="113" t="str">
        <f aca="false">IF(ISTEXT($BG96),"",I96-SUM(BH$10:BH95))</f>
        <v/>
      </c>
      <c r="BI96" s="113" t="str">
        <f aca="false">IF(ISTEXT($BG96),"",J96-SUM(BI$10:BI95))</f>
        <v/>
      </c>
      <c r="BJ96" s="113" t="str">
        <f aca="false">IF(ISTEXT($BG96),"",K96-SUM(BJ$10:BJ95))</f>
        <v/>
      </c>
      <c r="BK96" s="118"/>
      <c r="BL96" s="118"/>
      <c r="BM96" s="124"/>
      <c r="BN96" s="113"/>
      <c r="BO96" s="113"/>
      <c r="BP96" s="113"/>
      <c r="BQ96" s="124"/>
      <c r="BR96" s="118"/>
      <c r="BS96" s="118"/>
      <c r="BT96" s="124"/>
      <c r="BU96" s="113"/>
      <c r="BV96" s="113"/>
      <c r="BW96" s="113"/>
      <c r="BX96" s="124"/>
      <c r="BY96" s="118"/>
    </row>
    <row r="97" customFormat="false" ht="13.8" hidden="false" customHeight="false" outlineLevel="0" collapsed="false">
      <c r="A97" s="46"/>
      <c r="B97" s="122" t="str">
        <f aca="false">IF(ISBLANK(Liga_Cabron!$B97),"",Liga_Cabron!$B97)</f>
        <v/>
      </c>
      <c r="C97" s="113" t="str">
        <f aca="false">IF(ISTEXT($B97),"",_xlfn.SWITCH(Liga_Cabron!AH97,$D$3,$D$2,$E$3,$E$2,$F$3,$F$2,$D$6,$D$5,$E$6,$E$5,$I$5,$D$2,$I$6,$D$2,$I$4,$D$2))</f>
        <v/>
      </c>
      <c r="D97" s="113" t="str">
        <f aca="false">IF(ISTEXT($B97),"",_xlfn.SWITCH(Liga_Cabron!AI97,$D$3,$D$2,$E$3,$E$2,$F$3,$F$2,$D$6,$D$5,$E$6,$E$5,$I$5,$D$2,$I$6,$D$2,$I$4,$D$2))</f>
        <v/>
      </c>
      <c r="E97" s="113" t="str">
        <f aca="false">IF(ISTEXT($B97),"",_xlfn.SWITCH(Liga_Cabron!AJ97,$D$3,$D$2,$E$3,$E$2,$F$3,$F$2,$D$6,$D$5,$E$6,$E$5,$I$5,$D$2,$I$6,$D$2,$I$4,$D$2))</f>
        <v/>
      </c>
      <c r="F97" s="105"/>
      <c r="G97" s="102"/>
      <c r="H97" s="102"/>
      <c r="I97" s="113" t="str">
        <f aca="false">IF(ISNUMBER($B97),I96+Liga_Cabron!AH97,"")</f>
        <v/>
      </c>
      <c r="J97" s="113" t="str">
        <f aca="false">IF(ISNUMBER($B97),J96+Liga_Cabron!AI97,"")</f>
        <v/>
      </c>
      <c r="K97" s="113" t="str">
        <f aca="false">IF(ISNUMBER($B97),K96+Liga_Cabron!AJ97,"")</f>
        <v/>
      </c>
      <c r="L97" s="118"/>
      <c r="M97" s="118"/>
      <c r="N97" s="114" t="str">
        <f aca="false">IF(ISNUMBER($B97),I97/SUM($I97:$L97),"")</f>
        <v/>
      </c>
      <c r="O97" s="114" t="str">
        <f aca="false">IF(ISNUMBER($B97),J97/SUM($I97:$L97),"")</f>
        <v/>
      </c>
      <c r="P97" s="114" t="str">
        <f aca="false">IF(ISNUMBER($B97),K97/SUM($I97:$L97),"")</f>
        <v/>
      </c>
      <c r="Q97" s="46"/>
      <c r="R97" s="102"/>
      <c r="S97" s="113" t="str">
        <f aca="false">IF(ISNUMBER(Liga_Cabron!C97),Liga_Cabron!C97,"")</f>
        <v/>
      </c>
      <c r="T97" s="113" t="str">
        <f aca="false">IF(ISNUMBER(Liga_Cabron!D97),Liga_Cabron!D97,"")</f>
        <v/>
      </c>
      <c r="U97" s="113" t="str">
        <f aca="false">IF(ISNUMBER(Liga_Cabron!E97),Liga_Cabron!E97,"")</f>
        <v/>
      </c>
      <c r="V97" s="108"/>
      <c r="W97" s="46"/>
      <c r="X97" s="102"/>
      <c r="Y97" s="113" t="str">
        <f aca="false">IF(ISNUMBER($B97),S97+Y96,"")</f>
        <v/>
      </c>
      <c r="Z97" s="113" t="str">
        <f aca="false">IF(ISNUMBER($B97),T97+Z96,"")</f>
        <v/>
      </c>
      <c r="AA97" s="113" t="str">
        <f aca="false">IF(ISNUMBER($B97),U97+AA96,"")</f>
        <v/>
      </c>
      <c r="AB97" s="118"/>
      <c r="AC97" s="123"/>
      <c r="AD97" s="113" t="str">
        <f aca="false">IF(ISNUMBER($B97),Y97/COUNTA(Y$10:Y97),"")</f>
        <v/>
      </c>
      <c r="AE97" s="113" t="str">
        <f aca="false">IF(ISNUMBER($B97),Z97/COUNTA(Z$10:Z97),"")</f>
        <v/>
      </c>
      <c r="AF97" s="113" t="str">
        <f aca="false">IF(ISNUMBER($B97),AA97/COUNTA(AA$10:AA97),"")</f>
        <v/>
      </c>
      <c r="AG97" s="118"/>
      <c r="AH97" s="123"/>
      <c r="AI97" s="113" t="str">
        <f aca="false">IF(ISNUMBER($B97),SQRT(VAR(S$10:S97)),"")</f>
        <v/>
      </c>
      <c r="AJ97" s="113" t="str">
        <f aca="false">IF(ISNUMBER($B97),SQRT(VAR(T$10:T97)),"")</f>
        <v/>
      </c>
      <c r="AK97" s="113" t="str">
        <f aca="false">IF(ISNUMBER($B97),SQRT(VAR(U$10:U97)),"")</f>
        <v/>
      </c>
      <c r="AL97" s="118"/>
      <c r="AM97" s="118"/>
      <c r="AN97" s="117" t="str">
        <f aca="false">IF(ISBLANK(Liga_Cabron!$F97),"",IF(Liga_Cabron!$F98&lt;&gt;Liga_Cabron!$F97,Liga_Cabron!$F97,""))</f>
        <v/>
      </c>
      <c r="AO97" s="113" t="str">
        <f aca="false">IF(ISTEXT($AN97),"",Y97-SUM(AO$10:AO96))</f>
        <v/>
      </c>
      <c r="AP97" s="113" t="str">
        <f aca="false">IF(ISTEXT($AN97),"",Z97-SUM(AP$10:AP96))</f>
        <v/>
      </c>
      <c r="AQ97" s="113" t="str">
        <f aca="false">IF(ISTEXT($AN97),"",AA97-SUM(AQ$10:AQ96))</f>
        <v/>
      </c>
      <c r="AR97" s="118"/>
      <c r="AS97" s="118"/>
      <c r="AT97" s="117" t="str">
        <f aca="false">IF(ISBLANK(Liga_Cabron!$F97),"",IF(Liga_Cabron!$F98&lt;&gt;Liga_Cabron!$F97,Liga_Cabron!$F97,""))</f>
        <v/>
      </c>
      <c r="AU97" s="113" t="str">
        <f aca="false">IF(ISTEXT($AT97),"",(Y97 - SUM(AO$10:AO96))/COUNTIF(Liga_Cabron!$F$10:$F$304,"="&amp;$AT97))</f>
        <v/>
      </c>
      <c r="AV97" s="113" t="str">
        <f aca="false">IF(ISTEXT($AT97),"",(Z97 - SUM(AP$10:AP96))/COUNTIF(Liga_Cabron!$F$10:$F$304,"="&amp;$AT97))</f>
        <v/>
      </c>
      <c r="AW97" s="113" t="str">
        <f aca="false">IF(ISTEXT($AT97),"",(AA97 - SUM(AQ$10:AQ96))/COUNTIF(Liga_Cabron!$F$10:$F$304,"="&amp;$AT97))</f>
        <v/>
      </c>
      <c r="AX97" s="105" t="str">
        <f aca="false">IF(ISTEXT($AT97),"",COUNT($AU$10:$AU97))</f>
        <v/>
      </c>
      <c r="AY97" s="118"/>
      <c r="AZ97" s="117" t="str">
        <f aca="false">IF(ISBLANK(Liga_Cabron!$F97),"",IF(Liga_Cabron!$F98&lt;&gt;Liga_Cabron!$F97,Liga_Cabron!$F97,""))</f>
        <v/>
      </c>
      <c r="BA97" s="113" t="str">
        <f aca="false">IF(ISTEXT($AT97),"",(I97 - SUM(BH$10:BH96))/COUNTIF(Liga_Cabron!$F$10:$F$304,"="&amp;$AZ97))</f>
        <v/>
      </c>
      <c r="BB97" s="113" t="str">
        <f aca="false">IF(ISTEXT($AT97),"",(J97 - SUM(BI$10:BI96))/COUNTIF(Liga_Cabron!$F$10:$F$304,"="&amp;$AZ97))</f>
        <v/>
      </c>
      <c r="BC97" s="113" t="str">
        <f aca="false">IF(ISTEXT($AT97),"",(K97 - SUM(BJ$10:BJ96))/COUNTIF(Liga_Cabron!$F$10:$F$304,"="&amp;$AZ97))</f>
        <v/>
      </c>
      <c r="BD97" s="105" t="str">
        <f aca="false">IF(ISTEXT($AT97),"",COUNT($AU$10:$AU97))</f>
        <v/>
      </c>
      <c r="BE97" s="103"/>
      <c r="BF97" s="118"/>
      <c r="BG97" s="117" t="str">
        <f aca="false">IF(ISBLANK(Liga_Cabron!$F97),"",IF(Liga_Cabron!$F98&lt;&gt;Liga_Cabron!$F97,Liga_Cabron!$F97,""))</f>
        <v/>
      </c>
      <c r="BH97" s="113" t="str">
        <f aca="false">IF(ISTEXT($BG97),"",I97-SUM(BH$10:BH96))</f>
        <v/>
      </c>
      <c r="BI97" s="113" t="str">
        <f aca="false">IF(ISTEXT($BG97),"",J97-SUM(BI$10:BI96))</f>
        <v/>
      </c>
      <c r="BJ97" s="113" t="str">
        <f aca="false">IF(ISTEXT($BG97),"",K97-SUM(BJ$10:BJ96))</f>
        <v/>
      </c>
      <c r="BK97" s="118"/>
      <c r="BL97" s="118"/>
      <c r="BM97" s="124"/>
      <c r="BN97" s="113"/>
      <c r="BO97" s="113"/>
      <c r="BP97" s="113"/>
      <c r="BQ97" s="124"/>
      <c r="BR97" s="118"/>
      <c r="BS97" s="118"/>
      <c r="BT97" s="124"/>
      <c r="BU97" s="113"/>
      <c r="BV97" s="113"/>
      <c r="BW97" s="113"/>
      <c r="BX97" s="124"/>
      <c r="BY97" s="118"/>
    </row>
    <row r="98" customFormat="false" ht="13.8" hidden="false" customHeight="false" outlineLevel="0" collapsed="false">
      <c r="A98" s="46"/>
      <c r="B98" s="122" t="str">
        <f aca="false">IF(ISBLANK(Liga_Cabron!$B98),"",Liga_Cabron!$B98)</f>
        <v/>
      </c>
      <c r="C98" s="113" t="str">
        <f aca="false">IF(ISTEXT($B98),"",_xlfn.SWITCH(Liga_Cabron!AH98,$D$3,$D$2,$E$3,$E$2,$F$3,$F$2,$D$6,$D$5,$E$6,$E$5,$I$5,$D$2,$I$6,$D$2,$I$4,$D$2))</f>
        <v/>
      </c>
      <c r="D98" s="113" t="str">
        <f aca="false">IF(ISTEXT($B98),"",_xlfn.SWITCH(Liga_Cabron!AI98,$D$3,$D$2,$E$3,$E$2,$F$3,$F$2,$D$6,$D$5,$E$6,$E$5,$I$5,$D$2,$I$6,$D$2,$I$4,$D$2))</f>
        <v/>
      </c>
      <c r="E98" s="113" t="str">
        <f aca="false">IF(ISTEXT($B98),"",_xlfn.SWITCH(Liga_Cabron!AJ98,$D$3,$D$2,$E$3,$E$2,$F$3,$F$2,$D$6,$D$5,$E$6,$E$5,$I$5,$D$2,$I$6,$D$2,$I$4,$D$2))</f>
        <v/>
      </c>
      <c r="F98" s="105"/>
      <c r="G98" s="102"/>
      <c r="H98" s="102"/>
      <c r="I98" s="113" t="str">
        <f aca="false">IF(ISNUMBER($B98),I97+Liga_Cabron!AH98,"")</f>
        <v/>
      </c>
      <c r="J98" s="113" t="str">
        <f aca="false">IF(ISNUMBER($B98),J97+Liga_Cabron!AI98,"")</f>
        <v/>
      </c>
      <c r="K98" s="113" t="str">
        <f aca="false">IF(ISNUMBER($B98),K97+Liga_Cabron!AJ98,"")</f>
        <v/>
      </c>
      <c r="L98" s="118"/>
      <c r="M98" s="118"/>
      <c r="N98" s="114" t="str">
        <f aca="false">IF(ISNUMBER($B98),I98/SUM($I98:$L98),"")</f>
        <v/>
      </c>
      <c r="O98" s="114" t="str">
        <f aca="false">IF(ISNUMBER($B98),J98/SUM($I98:$L98),"")</f>
        <v/>
      </c>
      <c r="P98" s="114" t="str">
        <f aca="false">IF(ISNUMBER($B98),K98/SUM($I98:$L98),"")</f>
        <v/>
      </c>
      <c r="Q98" s="46"/>
      <c r="R98" s="102"/>
      <c r="S98" s="113" t="str">
        <f aca="false">IF(ISNUMBER(Liga_Cabron!C98),Liga_Cabron!C98,"")</f>
        <v/>
      </c>
      <c r="T98" s="113" t="str">
        <f aca="false">IF(ISNUMBER(Liga_Cabron!D98),Liga_Cabron!D98,"")</f>
        <v/>
      </c>
      <c r="U98" s="113" t="str">
        <f aca="false">IF(ISNUMBER(Liga_Cabron!E98),Liga_Cabron!E98,"")</f>
        <v/>
      </c>
      <c r="V98" s="108"/>
      <c r="W98" s="46"/>
      <c r="X98" s="102"/>
      <c r="Y98" s="113" t="str">
        <f aca="false">IF(ISNUMBER($B98),S98+Y97,"")</f>
        <v/>
      </c>
      <c r="Z98" s="113" t="str">
        <f aca="false">IF(ISNUMBER($B98),T98+Z97,"")</f>
        <v/>
      </c>
      <c r="AA98" s="113" t="str">
        <f aca="false">IF(ISNUMBER($B98),U98+AA97,"")</f>
        <v/>
      </c>
      <c r="AB98" s="118"/>
      <c r="AC98" s="123"/>
      <c r="AD98" s="113" t="str">
        <f aca="false">IF(ISNUMBER($B98),Y98/COUNTA(Y$10:Y98),"")</f>
        <v/>
      </c>
      <c r="AE98" s="113" t="str">
        <f aca="false">IF(ISNUMBER($B98),Z98/COUNTA(Z$10:Z98),"")</f>
        <v/>
      </c>
      <c r="AF98" s="113" t="str">
        <f aca="false">IF(ISNUMBER($B98),AA98/COUNTA(AA$10:AA98),"")</f>
        <v/>
      </c>
      <c r="AG98" s="118"/>
      <c r="AH98" s="123"/>
      <c r="AI98" s="113" t="str">
        <f aca="false">IF(ISNUMBER($B98),SQRT(VAR(S$10:S98)),"")</f>
        <v/>
      </c>
      <c r="AJ98" s="113" t="str">
        <f aca="false">IF(ISNUMBER($B98),SQRT(VAR(T$10:T98)),"")</f>
        <v/>
      </c>
      <c r="AK98" s="113" t="str">
        <f aca="false">IF(ISNUMBER($B98),SQRT(VAR(U$10:U98)),"")</f>
        <v/>
      </c>
      <c r="AL98" s="118"/>
      <c r="AM98" s="118"/>
      <c r="AN98" s="117" t="str">
        <f aca="false">IF(ISBLANK(Liga_Cabron!$F98),"",IF(Liga_Cabron!$F99&lt;&gt;Liga_Cabron!$F98,Liga_Cabron!$F98,""))</f>
        <v/>
      </c>
      <c r="AO98" s="113" t="str">
        <f aca="false">IF(ISTEXT($AN98),"",Y98-SUM(AO$10:AO97))</f>
        <v/>
      </c>
      <c r="AP98" s="113" t="str">
        <f aca="false">IF(ISTEXT($AN98),"",Z98-SUM(AP$10:AP97))</f>
        <v/>
      </c>
      <c r="AQ98" s="113" t="str">
        <f aca="false">IF(ISTEXT($AN98),"",AA98-SUM(AQ$10:AQ97))</f>
        <v/>
      </c>
      <c r="AR98" s="118"/>
      <c r="AS98" s="118"/>
      <c r="AT98" s="117" t="str">
        <f aca="false">IF(ISBLANK(Liga_Cabron!$F98),"",IF(Liga_Cabron!$F99&lt;&gt;Liga_Cabron!$F98,Liga_Cabron!$F98,""))</f>
        <v/>
      </c>
      <c r="AU98" s="113" t="str">
        <f aca="false">IF(ISTEXT($AT98),"",(Y98 - SUM(AO$10:AO97))/COUNTIF(Liga_Cabron!$F$10:$F$304,"="&amp;$AT98))</f>
        <v/>
      </c>
      <c r="AV98" s="113" t="str">
        <f aca="false">IF(ISTEXT($AT98),"",(Z98 - SUM(AP$10:AP97))/COUNTIF(Liga_Cabron!$F$10:$F$304,"="&amp;$AT98))</f>
        <v/>
      </c>
      <c r="AW98" s="113" t="str">
        <f aca="false">IF(ISTEXT($AT98),"",(AA98 - SUM(AQ$10:AQ97))/COUNTIF(Liga_Cabron!$F$10:$F$304,"="&amp;$AT98))</f>
        <v/>
      </c>
      <c r="AX98" s="105" t="str">
        <f aca="false">IF(ISTEXT($AT98),"",COUNT($AU$10:$AU98))</f>
        <v/>
      </c>
      <c r="AY98" s="118"/>
      <c r="AZ98" s="117" t="str">
        <f aca="false">IF(ISBLANK(Liga_Cabron!$F98),"",IF(Liga_Cabron!$F99&lt;&gt;Liga_Cabron!$F98,Liga_Cabron!$F98,""))</f>
        <v/>
      </c>
      <c r="BA98" s="113" t="str">
        <f aca="false">IF(ISTEXT($AT98),"",(I98 - SUM(BH$10:BH97))/COUNTIF(Liga_Cabron!$F$10:$F$304,"="&amp;$AZ98))</f>
        <v/>
      </c>
      <c r="BB98" s="113" t="str">
        <f aca="false">IF(ISTEXT($AT98),"",(J98 - SUM(BI$10:BI97))/COUNTIF(Liga_Cabron!$F$10:$F$304,"="&amp;$AZ98))</f>
        <v/>
      </c>
      <c r="BC98" s="113" t="str">
        <f aca="false">IF(ISTEXT($AT98),"",(K98 - SUM(BJ$10:BJ97))/COUNTIF(Liga_Cabron!$F$10:$F$304,"="&amp;$AZ98))</f>
        <v/>
      </c>
      <c r="BD98" s="105" t="str">
        <f aca="false">IF(ISTEXT($AT98),"",COUNT($AU$10:$AU98))</f>
        <v/>
      </c>
      <c r="BE98" s="103"/>
      <c r="BF98" s="118"/>
      <c r="BG98" s="117" t="str">
        <f aca="false">IF(ISBLANK(Liga_Cabron!$F98),"",IF(Liga_Cabron!$F99&lt;&gt;Liga_Cabron!$F98,Liga_Cabron!$F98,""))</f>
        <v/>
      </c>
      <c r="BH98" s="113" t="str">
        <f aca="false">IF(ISTEXT($BG98),"",I98-SUM(BH$10:BH97))</f>
        <v/>
      </c>
      <c r="BI98" s="113" t="str">
        <f aca="false">IF(ISTEXT($BG98),"",J98-SUM(BI$10:BI97))</f>
        <v/>
      </c>
      <c r="BJ98" s="113" t="str">
        <f aca="false">IF(ISTEXT($BG98),"",K98-SUM(BJ$10:BJ97))</f>
        <v/>
      </c>
      <c r="BK98" s="118"/>
      <c r="BL98" s="118"/>
      <c r="BM98" s="124"/>
      <c r="BN98" s="113"/>
      <c r="BO98" s="113"/>
      <c r="BP98" s="113"/>
      <c r="BQ98" s="124"/>
      <c r="BR98" s="118"/>
      <c r="BS98" s="118"/>
      <c r="BT98" s="124"/>
      <c r="BU98" s="113"/>
      <c r="BV98" s="113"/>
      <c r="BW98" s="113"/>
      <c r="BX98" s="124"/>
      <c r="BY98" s="118"/>
    </row>
    <row r="99" customFormat="false" ht="13.8" hidden="false" customHeight="false" outlineLevel="0" collapsed="false">
      <c r="A99" s="46"/>
      <c r="B99" s="122" t="str">
        <f aca="false">IF(ISBLANK(Liga_Cabron!$B99),"",Liga_Cabron!$B99)</f>
        <v/>
      </c>
      <c r="C99" s="113" t="str">
        <f aca="false">IF(ISTEXT($B99),"",_xlfn.SWITCH(Liga_Cabron!AH99,$D$3,$D$2,$E$3,$E$2,$F$3,$F$2,$D$6,$D$5,$E$6,$E$5,$I$5,$D$2,$I$6,$D$2,$I$4,$D$2))</f>
        <v/>
      </c>
      <c r="D99" s="113" t="str">
        <f aca="false">IF(ISTEXT($B99),"",_xlfn.SWITCH(Liga_Cabron!AI99,$D$3,$D$2,$E$3,$E$2,$F$3,$F$2,$D$6,$D$5,$E$6,$E$5,$I$5,$D$2,$I$6,$D$2,$I$4,$D$2))</f>
        <v/>
      </c>
      <c r="E99" s="113" t="str">
        <f aca="false">IF(ISTEXT($B99),"",_xlfn.SWITCH(Liga_Cabron!AJ99,$D$3,$D$2,$E$3,$E$2,$F$3,$F$2,$D$6,$D$5,$E$6,$E$5,$I$5,$D$2,$I$6,$D$2,$I$4,$D$2))</f>
        <v/>
      </c>
      <c r="F99" s="105"/>
      <c r="G99" s="102"/>
      <c r="H99" s="102"/>
      <c r="I99" s="113" t="str">
        <f aca="false">IF(ISNUMBER($B99),I98+Liga_Cabron!AH99,"")</f>
        <v/>
      </c>
      <c r="J99" s="113" t="str">
        <f aca="false">IF(ISNUMBER($B99),J98+Liga_Cabron!AI99,"")</f>
        <v/>
      </c>
      <c r="K99" s="113" t="str">
        <f aca="false">IF(ISNUMBER($B99),K98+Liga_Cabron!AJ99,"")</f>
        <v/>
      </c>
      <c r="L99" s="118"/>
      <c r="M99" s="118"/>
      <c r="N99" s="114" t="str">
        <f aca="false">IF(ISNUMBER($B99),I99/SUM($I99:$L99),"")</f>
        <v/>
      </c>
      <c r="O99" s="114" t="str">
        <f aca="false">IF(ISNUMBER($B99),J99/SUM($I99:$L99),"")</f>
        <v/>
      </c>
      <c r="P99" s="114" t="str">
        <f aca="false">IF(ISNUMBER($B99),K99/SUM($I99:$L99),"")</f>
        <v/>
      </c>
      <c r="Q99" s="46"/>
      <c r="R99" s="102"/>
      <c r="S99" s="113" t="str">
        <f aca="false">IF(ISNUMBER(Liga_Cabron!C99),Liga_Cabron!C99,"")</f>
        <v/>
      </c>
      <c r="T99" s="113" t="str">
        <f aca="false">IF(ISNUMBER(Liga_Cabron!D99),Liga_Cabron!D99,"")</f>
        <v/>
      </c>
      <c r="U99" s="113" t="str">
        <f aca="false">IF(ISNUMBER(Liga_Cabron!E99),Liga_Cabron!E99,"")</f>
        <v/>
      </c>
      <c r="V99" s="108"/>
      <c r="W99" s="46"/>
      <c r="X99" s="102"/>
      <c r="Y99" s="113" t="str">
        <f aca="false">IF(ISNUMBER($B99),S99+Y98,"")</f>
        <v/>
      </c>
      <c r="Z99" s="113" t="str">
        <f aca="false">IF(ISNUMBER($B99),T99+Z98,"")</f>
        <v/>
      </c>
      <c r="AA99" s="113" t="str">
        <f aca="false">IF(ISNUMBER($B99),U99+AA98,"")</f>
        <v/>
      </c>
      <c r="AB99" s="118"/>
      <c r="AC99" s="123"/>
      <c r="AD99" s="113" t="str">
        <f aca="false">IF(ISNUMBER($B99),Y99/COUNTA(Y$10:Y99),"")</f>
        <v/>
      </c>
      <c r="AE99" s="113" t="str">
        <f aca="false">IF(ISNUMBER($B99),Z99/COUNTA(Z$10:Z99),"")</f>
        <v/>
      </c>
      <c r="AF99" s="113" t="str">
        <f aca="false">IF(ISNUMBER($B99),AA99/COUNTA(AA$10:AA99),"")</f>
        <v/>
      </c>
      <c r="AG99" s="118"/>
      <c r="AH99" s="123"/>
      <c r="AI99" s="113" t="str">
        <f aca="false">IF(ISNUMBER($B99),SQRT(VAR(S$10:S99)),"")</f>
        <v/>
      </c>
      <c r="AJ99" s="113" t="str">
        <f aca="false">IF(ISNUMBER($B99),SQRT(VAR(T$10:T99)),"")</f>
        <v/>
      </c>
      <c r="AK99" s="113" t="str">
        <f aca="false">IF(ISNUMBER($B99),SQRT(VAR(U$10:U99)),"")</f>
        <v/>
      </c>
      <c r="AL99" s="118"/>
      <c r="AM99" s="118"/>
      <c r="AN99" s="117" t="str">
        <f aca="false">IF(ISBLANK(Liga_Cabron!$F99),"",IF(Liga_Cabron!$F100&lt;&gt;Liga_Cabron!$F99,Liga_Cabron!$F99,""))</f>
        <v/>
      </c>
      <c r="AO99" s="113" t="str">
        <f aca="false">IF(ISTEXT($AN99),"",Y99-SUM(AO$10:AO98))</f>
        <v/>
      </c>
      <c r="AP99" s="113" t="str">
        <f aca="false">IF(ISTEXT($AN99),"",Z99-SUM(AP$10:AP98))</f>
        <v/>
      </c>
      <c r="AQ99" s="113" t="str">
        <f aca="false">IF(ISTEXT($AN99),"",AA99-SUM(AQ$10:AQ98))</f>
        <v/>
      </c>
      <c r="AR99" s="118"/>
      <c r="AS99" s="118"/>
      <c r="AT99" s="117" t="str">
        <f aca="false">IF(ISBLANK(Liga_Cabron!$F99),"",IF(Liga_Cabron!$F100&lt;&gt;Liga_Cabron!$F99,Liga_Cabron!$F99,""))</f>
        <v/>
      </c>
      <c r="AU99" s="113" t="str">
        <f aca="false">IF(ISTEXT($AT99),"",(Y99 - SUM(AO$10:AO98))/COUNTIF(Liga_Cabron!$F$10:$F$304,"="&amp;$AT99))</f>
        <v/>
      </c>
      <c r="AV99" s="113" t="str">
        <f aca="false">IF(ISTEXT($AT99),"",(Z99 - SUM(AP$10:AP98))/COUNTIF(Liga_Cabron!$F$10:$F$304,"="&amp;$AT99))</f>
        <v/>
      </c>
      <c r="AW99" s="113" t="str">
        <f aca="false">IF(ISTEXT($AT99),"",(AA99 - SUM(AQ$10:AQ98))/COUNTIF(Liga_Cabron!$F$10:$F$304,"="&amp;$AT99))</f>
        <v/>
      </c>
      <c r="AX99" s="105" t="str">
        <f aca="false">IF(ISTEXT($AT99),"",COUNT($AU$10:$AU99))</f>
        <v/>
      </c>
      <c r="AY99" s="118"/>
      <c r="AZ99" s="117" t="str">
        <f aca="false">IF(ISBLANK(Liga_Cabron!$F99),"",IF(Liga_Cabron!$F100&lt;&gt;Liga_Cabron!$F99,Liga_Cabron!$F99,""))</f>
        <v/>
      </c>
      <c r="BA99" s="113" t="str">
        <f aca="false">IF(ISTEXT($AT99),"",(I99 - SUM(BH$10:BH98))/COUNTIF(Liga_Cabron!$F$10:$F$304,"="&amp;$AZ99))</f>
        <v/>
      </c>
      <c r="BB99" s="113" t="str">
        <f aca="false">IF(ISTEXT($AT99),"",(J99 - SUM(BI$10:BI98))/COUNTIF(Liga_Cabron!$F$10:$F$304,"="&amp;$AZ99))</f>
        <v/>
      </c>
      <c r="BC99" s="113" t="str">
        <f aca="false">IF(ISTEXT($AT99),"",(K99 - SUM(BJ$10:BJ98))/COUNTIF(Liga_Cabron!$F$10:$F$304,"="&amp;$AZ99))</f>
        <v/>
      </c>
      <c r="BD99" s="105" t="str">
        <f aca="false">IF(ISTEXT($AT99),"",COUNT($AU$10:$AU99))</f>
        <v/>
      </c>
      <c r="BE99" s="103"/>
      <c r="BF99" s="118"/>
      <c r="BG99" s="117" t="str">
        <f aca="false">IF(ISBLANK(Liga_Cabron!$F99),"",IF(Liga_Cabron!$F100&lt;&gt;Liga_Cabron!$F99,Liga_Cabron!$F99,""))</f>
        <v/>
      </c>
      <c r="BH99" s="113" t="str">
        <f aca="false">IF(ISTEXT($BG99),"",I99-SUM(BH$10:BH98))</f>
        <v/>
      </c>
      <c r="BI99" s="113" t="str">
        <f aca="false">IF(ISTEXT($BG99),"",J99-SUM(BI$10:BI98))</f>
        <v/>
      </c>
      <c r="BJ99" s="113" t="str">
        <f aca="false">IF(ISTEXT($BG99),"",K99-SUM(BJ$10:BJ98))</f>
        <v/>
      </c>
      <c r="BK99" s="118"/>
      <c r="BL99" s="118"/>
      <c r="BM99" s="124"/>
      <c r="BN99" s="113"/>
      <c r="BO99" s="113"/>
      <c r="BP99" s="113"/>
      <c r="BQ99" s="124"/>
      <c r="BR99" s="118"/>
      <c r="BS99" s="118"/>
      <c r="BT99" s="124"/>
      <c r="BU99" s="113"/>
      <c r="BV99" s="113"/>
      <c r="BW99" s="113"/>
      <c r="BX99" s="124"/>
      <c r="BY99" s="118"/>
    </row>
    <row r="100" customFormat="false" ht="13.8" hidden="false" customHeight="false" outlineLevel="0" collapsed="false">
      <c r="A100" s="46"/>
      <c r="B100" s="122" t="str">
        <f aca="false">IF(ISBLANK(Liga_Cabron!$B100),"",Liga_Cabron!$B100)</f>
        <v/>
      </c>
      <c r="C100" s="113" t="str">
        <f aca="false">IF(ISTEXT($B100),"",_xlfn.SWITCH(Liga_Cabron!AH100,$D$3,$D$2,$E$3,$E$2,$F$3,$F$2,$D$6,$D$5,$E$6,$E$5,$I$5,$D$2,$I$6,$D$2,$I$4,$D$2))</f>
        <v/>
      </c>
      <c r="D100" s="113" t="str">
        <f aca="false">IF(ISTEXT($B100),"",_xlfn.SWITCH(Liga_Cabron!AI100,$D$3,$D$2,$E$3,$E$2,$F$3,$F$2,$D$6,$D$5,$E$6,$E$5,$I$5,$D$2,$I$6,$D$2,$I$4,$D$2))</f>
        <v/>
      </c>
      <c r="E100" s="113" t="str">
        <f aca="false">IF(ISTEXT($B100),"",_xlfn.SWITCH(Liga_Cabron!AJ100,$D$3,$D$2,$E$3,$E$2,$F$3,$F$2,$D$6,$D$5,$E$6,$E$5,$I$5,$D$2,$I$6,$D$2,$I$4,$D$2))</f>
        <v/>
      </c>
      <c r="F100" s="105"/>
      <c r="G100" s="102"/>
      <c r="H100" s="102"/>
      <c r="I100" s="113" t="str">
        <f aca="false">IF(ISNUMBER($B100),I99+Liga_Cabron!AH100,"")</f>
        <v/>
      </c>
      <c r="J100" s="113" t="str">
        <f aca="false">IF(ISNUMBER($B100),J99+Liga_Cabron!AI100,"")</f>
        <v/>
      </c>
      <c r="K100" s="113" t="str">
        <f aca="false">IF(ISNUMBER($B100),K99+Liga_Cabron!AJ100,"")</f>
        <v/>
      </c>
      <c r="L100" s="118"/>
      <c r="M100" s="118"/>
      <c r="N100" s="114" t="str">
        <f aca="false">IF(ISNUMBER($B100),I100/SUM($I100:$L100),"")</f>
        <v/>
      </c>
      <c r="O100" s="114" t="str">
        <f aca="false">IF(ISNUMBER($B100),J100/SUM($I100:$L100),"")</f>
        <v/>
      </c>
      <c r="P100" s="114" t="str">
        <f aca="false">IF(ISNUMBER($B100),K100/SUM($I100:$L100),"")</f>
        <v/>
      </c>
      <c r="Q100" s="46"/>
      <c r="R100" s="102"/>
      <c r="S100" s="113" t="str">
        <f aca="false">IF(ISNUMBER(Liga_Cabron!C100),Liga_Cabron!C100,"")</f>
        <v/>
      </c>
      <c r="T100" s="113" t="str">
        <f aca="false">IF(ISNUMBER(Liga_Cabron!D100),Liga_Cabron!D100,"")</f>
        <v/>
      </c>
      <c r="U100" s="113" t="str">
        <f aca="false">IF(ISNUMBER(Liga_Cabron!E100),Liga_Cabron!E100,"")</f>
        <v/>
      </c>
      <c r="V100" s="108"/>
      <c r="W100" s="46"/>
      <c r="X100" s="102"/>
      <c r="Y100" s="113" t="str">
        <f aca="false">IF(ISNUMBER($B100),S100+Y99,"")</f>
        <v/>
      </c>
      <c r="Z100" s="113" t="str">
        <f aca="false">IF(ISNUMBER($B100),T100+Z99,"")</f>
        <v/>
      </c>
      <c r="AA100" s="113" t="str">
        <f aca="false">IF(ISNUMBER($B100),U100+AA99,"")</f>
        <v/>
      </c>
      <c r="AB100" s="118"/>
      <c r="AC100" s="123"/>
      <c r="AD100" s="113" t="str">
        <f aca="false">IF(ISNUMBER($B100),Y100/COUNTA(Y$10:Y100),"")</f>
        <v/>
      </c>
      <c r="AE100" s="113" t="str">
        <f aca="false">IF(ISNUMBER($B100),Z100/COUNTA(Z$10:Z100),"")</f>
        <v/>
      </c>
      <c r="AF100" s="113" t="str">
        <f aca="false">IF(ISNUMBER($B100),AA100/COUNTA(AA$10:AA100),"")</f>
        <v/>
      </c>
      <c r="AG100" s="118"/>
      <c r="AH100" s="123"/>
      <c r="AI100" s="113" t="str">
        <f aca="false">IF(ISNUMBER($B100),SQRT(VAR(S$10:S100)),"")</f>
        <v/>
      </c>
      <c r="AJ100" s="113" t="str">
        <f aca="false">IF(ISNUMBER($B100),SQRT(VAR(T$10:T100)),"")</f>
        <v/>
      </c>
      <c r="AK100" s="113" t="str">
        <f aca="false">IF(ISNUMBER($B100),SQRT(VAR(U$10:U100)),"")</f>
        <v/>
      </c>
      <c r="AL100" s="118"/>
      <c r="AM100" s="118"/>
      <c r="AN100" s="117" t="str">
        <f aca="false">IF(ISBLANK(Liga_Cabron!$F100),"",IF(Liga_Cabron!$F101&lt;&gt;Liga_Cabron!$F100,Liga_Cabron!$F100,""))</f>
        <v/>
      </c>
      <c r="AO100" s="113" t="str">
        <f aca="false">IF(ISTEXT($AN100),"",Y100-SUM(AO$10:AO99))</f>
        <v/>
      </c>
      <c r="AP100" s="113" t="str">
        <f aca="false">IF(ISTEXT($AN100),"",Z100-SUM(AP$10:AP99))</f>
        <v/>
      </c>
      <c r="AQ100" s="113" t="str">
        <f aca="false">IF(ISTEXT($AN100),"",AA100-SUM(AQ$10:AQ99))</f>
        <v/>
      </c>
      <c r="AR100" s="118"/>
      <c r="AS100" s="118"/>
      <c r="AT100" s="117" t="str">
        <f aca="false">IF(ISBLANK(Liga_Cabron!$F100),"",IF(Liga_Cabron!$F101&lt;&gt;Liga_Cabron!$F100,Liga_Cabron!$F100,""))</f>
        <v/>
      </c>
      <c r="AU100" s="113" t="str">
        <f aca="false">IF(ISTEXT($AT100),"",(Y100 - SUM(AO$10:AO99))/COUNTIF(Liga_Cabron!$F$10:$F$304,"="&amp;$AT100))</f>
        <v/>
      </c>
      <c r="AV100" s="113" t="str">
        <f aca="false">IF(ISTEXT($AT100),"",(Z100 - SUM(AP$10:AP99))/COUNTIF(Liga_Cabron!$F$10:$F$304,"="&amp;$AT100))</f>
        <v/>
      </c>
      <c r="AW100" s="113" t="str">
        <f aca="false">IF(ISTEXT($AT100),"",(AA100 - SUM(AQ$10:AQ99))/COUNTIF(Liga_Cabron!$F$10:$F$304,"="&amp;$AT100))</f>
        <v/>
      </c>
      <c r="AX100" s="105" t="str">
        <f aca="false">IF(ISTEXT($AT100),"",COUNT($AU$10:$AU100))</f>
        <v/>
      </c>
      <c r="AY100" s="118"/>
      <c r="AZ100" s="117" t="str">
        <f aca="false">IF(ISBLANK(Liga_Cabron!$F100),"",IF(Liga_Cabron!$F101&lt;&gt;Liga_Cabron!$F100,Liga_Cabron!$F100,""))</f>
        <v/>
      </c>
      <c r="BA100" s="113" t="str">
        <f aca="false">IF(ISTEXT($AT100),"",(I100 - SUM(BH$10:BH99))/COUNTIF(Liga_Cabron!$F$10:$F$304,"="&amp;$AZ100))</f>
        <v/>
      </c>
      <c r="BB100" s="113" t="str">
        <f aca="false">IF(ISTEXT($AT100),"",(J100 - SUM(BI$10:BI99))/COUNTIF(Liga_Cabron!$F$10:$F$304,"="&amp;$AZ100))</f>
        <v/>
      </c>
      <c r="BC100" s="113" t="str">
        <f aca="false">IF(ISTEXT($AT100),"",(K100 - SUM(BJ$10:BJ99))/COUNTIF(Liga_Cabron!$F$10:$F$304,"="&amp;$AZ100))</f>
        <v/>
      </c>
      <c r="BD100" s="105" t="str">
        <f aca="false">IF(ISTEXT($AT100),"",COUNT($AU$10:$AU100))</f>
        <v/>
      </c>
      <c r="BE100" s="103"/>
      <c r="BF100" s="118"/>
      <c r="BG100" s="117" t="str">
        <f aca="false">IF(ISBLANK(Liga_Cabron!$F100),"",IF(Liga_Cabron!$F101&lt;&gt;Liga_Cabron!$F100,Liga_Cabron!$F100,""))</f>
        <v/>
      </c>
      <c r="BH100" s="113" t="str">
        <f aca="false">IF(ISTEXT($BG100),"",I100-SUM(BH$10:BH99))</f>
        <v/>
      </c>
      <c r="BI100" s="113" t="str">
        <f aca="false">IF(ISTEXT($BG100),"",J100-SUM(BI$10:BI99))</f>
        <v/>
      </c>
      <c r="BJ100" s="113" t="str">
        <f aca="false">IF(ISTEXT($BG100),"",K100-SUM(BJ$10:BJ99))</f>
        <v/>
      </c>
      <c r="BK100" s="118"/>
      <c r="BL100" s="118"/>
      <c r="BM100" s="124"/>
      <c r="BN100" s="113"/>
      <c r="BO100" s="113"/>
      <c r="BP100" s="113"/>
      <c r="BQ100" s="124"/>
      <c r="BR100" s="118"/>
      <c r="BS100" s="118"/>
      <c r="BT100" s="124"/>
      <c r="BU100" s="113"/>
      <c r="BV100" s="113"/>
      <c r="BW100" s="113"/>
      <c r="BX100" s="124"/>
      <c r="BY100" s="118"/>
    </row>
    <row r="101" customFormat="false" ht="13.8" hidden="false" customHeight="false" outlineLevel="0" collapsed="false">
      <c r="A101" s="46"/>
      <c r="B101" s="122" t="str">
        <f aca="false">IF(ISBLANK(Liga_Cabron!$B101),"",Liga_Cabron!$B101)</f>
        <v/>
      </c>
      <c r="C101" s="113" t="str">
        <f aca="false">IF(ISTEXT($B101),"",_xlfn.SWITCH(Liga_Cabron!AH101,$D$3,$D$2,$E$3,$E$2,$F$3,$F$2,$D$6,$D$5,$E$6,$E$5,$I$5,$D$2,$I$6,$D$2,$I$4,$D$2))</f>
        <v/>
      </c>
      <c r="D101" s="113" t="str">
        <f aca="false">IF(ISTEXT($B101),"",_xlfn.SWITCH(Liga_Cabron!AI101,$D$3,$D$2,$E$3,$E$2,$F$3,$F$2,$D$6,$D$5,$E$6,$E$5,$I$5,$D$2,$I$6,$D$2,$I$4,$D$2))</f>
        <v/>
      </c>
      <c r="E101" s="113" t="str">
        <f aca="false">IF(ISTEXT($B101),"",_xlfn.SWITCH(Liga_Cabron!AJ101,$D$3,$D$2,$E$3,$E$2,$F$3,$F$2,$D$6,$D$5,$E$6,$E$5,$I$5,$D$2,$I$6,$D$2,$I$4,$D$2))</f>
        <v/>
      </c>
      <c r="F101" s="105"/>
      <c r="G101" s="102"/>
      <c r="H101" s="102"/>
      <c r="I101" s="113" t="str">
        <f aca="false">IF(ISNUMBER($B101),I100+Liga_Cabron!AH101,"")</f>
        <v/>
      </c>
      <c r="J101" s="113" t="str">
        <f aca="false">IF(ISNUMBER($B101),J100+Liga_Cabron!AI101,"")</f>
        <v/>
      </c>
      <c r="K101" s="113" t="str">
        <f aca="false">IF(ISNUMBER($B101),K100+Liga_Cabron!AJ101,"")</f>
        <v/>
      </c>
      <c r="L101" s="118"/>
      <c r="M101" s="118"/>
      <c r="N101" s="114" t="str">
        <f aca="false">IF(ISNUMBER($B101),I101/SUM($I101:$L101),"")</f>
        <v/>
      </c>
      <c r="O101" s="114" t="str">
        <f aca="false">IF(ISNUMBER($B101),J101/SUM($I101:$L101),"")</f>
        <v/>
      </c>
      <c r="P101" s="114" t="str">
        <f aca="false">IF(ISNUMBER($B101),K101/SUM($I101:$L101),"")</f>
        <v/>
      </c>
      <c r="Q101" s="46"/>
      <c r="R101" s="102"/>
      <c r="S101" s="113" t="str">
        <f aca="false">IF(ISNUMBER(Liga_Cabron!C101),Liga_Cabron!C101,"")</f>
        <v/>
      </c>
      <c r="T101" s="113" t="str">
        <f aca="false">IF(ISNUMBER(Liga_Cabron!D101),Liga_Cabron!D101,"")</f>
        <v/>
      </c>
      <c r="U101" s="113" t="str">
        <f aca="false">IF(ISNUMBER(Liga_Cabron!E101),Liga_Cabron!E101,"")</f>
        <v/>
      </c>
      <c r="V101" s="108"/>
      <c r="W101" s="46"/>
      <c r="X101" s="102"/>
      <c r="Y101" s="113" t="str">
        <f aca="false">IF(ISNUMBER($B101),S101+Y100,"")</f>
        <v/>
      </c>
      <c r="Z101" s="113" t="str">
        <f aca="false">IF(ISNUMBER($B101),T101+Z100,"")</f>
        <v/>
      </c>
      <c r="AA101" s="113" t="str">
        <f aca="false">IF(ISNUMBER($B101),U101+AA100,"")</f>
        <v/>
      </c>
      <c r="AB101" s="118"/>
      <c r="AC101" s="123"/>
      <c r="AD101" s="113" t="str">
        <f aca="false">IF(ISNUMBER($B101),Y101/COUNTA(Y$10:Y101),"")</f>
        <v/>
      </c>
      <c r="AE101" s="113" t="str">
        <f aca="false">IF(ISNUMBER($B101),Z101/COUNTA(Z$10:Z101),"")</f>
        <v/>
      </c>
      <c r="AF101" s="113" t="str">
        <f aca="false">IF(ISNUMBER($B101),AA101/COUNTA(AA$10:AA101),"")</f>
        <v/>
      </c>
      <c r="AG101" s="118"/>
      <c r="AH101" s="123"/>
      <c r="AI101" s="113" t="str">
        <f aca="false">IF(ISNUMBER($B101),SQRT(VAR(S$10:S101)),"")</f>
        <v/>
      </c>
      <c r="AJ101" s="113" t="str">
        <f aca="false">IF(ISNUMBER($B101),SQRT(VAR(T$10:T101)),"")</f>
        <v/>
      </c>
      <c r="AK101" s="113" t="str">
        <f aca="false">IF(ISNUMBER($B101),SQRT(VAR(U$10:U101)),"")</f>
        <v/>
      </c>
      <c r="AL101" s="118"/>
      <c r="AM101" s="118"/>
      <c r="AN101" s="117" t="str">
        <f aca="false">IF(ISBLANK(Liga_Cabron!$F101),"",IF(Liga_Cabron!$F102&lt;&gt;Liga_Cabron!$F101,Liga_Cabron!$F101,""))</f>
        <v/>
      </c>
      <c r="AO101" s="113" t="str">
        <f aca="false">IF(ISTEXT($AN101),"",Y101-SUM(AO$10:AO100))</f>
        <v/>
      </c>
      <c r="AP101" s="113" t="str">
        <f aca="false">IF(ISTEXT($AN101),"",Z101-SUM(AP$10:AP100))</f>
        <v/>
      </c>
      <c r="AQ101" s="113" t="str">
        <f aca="false">IF(ISTEXT($AN101),"",AA101-SUM(AQ$10:AQ100))</f>
        <v/>
      </c>
      <c r="AR101" s="118"/>
      <c r="AS101" s="118"/>
      <c r="AT101" s="117" t="str">
        <f aca="false">IF(ISBLANK(Liga_Cabron!$F101),"",IF(Liga_Cabron!$F102&lt;&gt;Liga_Cabron!$F101,Liga_Cabron!$F101,""))</f>
        <v/>
      </c>
      <c r="AU101" s="113" t="str">
        <f aca="false">IF(ISTEXT($AT101),"",(Y101 - SUM(AO$10:AO100))/COUNTIF(Liga_Cabron!$F$10:$F$304,"="&amp;$AT101))</f>
        <v/>
      </c>
      <c r="AV101" s="113" t="str">
        <f aca="false">IF(ISTEXT($AT101),"",(Z101 - SUM(AP$10:AP100))/COUNTIF(Liga_Cabron!$F$10:$F$304,"="&amp;$AT101))</f>
        <v/>
      </c>
      <c r="AW101" s="113" t="str">
        <f aca="false">IF(ISTEXT($AT101),"",(AA101 - SUM(AQ$10:AQ100))/COUNTIF(Liga_Cabron!$F$10:$F$304,"="&amp;$AT101))</f>
        <v/>
      </c>
      <c r="AX101" s="105" t="str">
        <f aca="false">IF(ISTEXT($AT101),"",COUNT($AU$10:$AU101))</f>
        <v/>
      </c>
      <c r="AY101" s="118"/>
      <c r="AZ101" s="117" t="str">
        <f aca="false">IF(ISBLANK(Liga_Cabron!$F101),"",IF(Liga_Cabron!$F102&lt;&gt;Liga_Cabron!$F101,Liga_Cabron!$F101,""))</f>
        <v/>
      </c>
      <c r="BA101" s="113" t="str">
        <f aca="false">IF(ISTEXT($AT101),"",(I101 - SUM(BH$10:BH100))/COUNTIF(Liga_Cabron!$F$10:$F$304,"="&amp;$AZ101))</f>
        <v/>
      </c>
      <c r="BB101" s="113" t="str">
        <f aca="false">IF(ISTEXT($AT101),"",(J101 - SUM(BI$10:BI100))/COUNTIF(Liga_Cabron!$F$10:$F$304,"="&amp;$AZ101))</f>
        <v/>
      </c>
      <c r="BC101" s="113" t="str">
        <f aca="false">IF(ISTEXT($AT101),"",(K101 - SUM(BJ$10:BJ100))/COUNTIF(Liga_Cabron!$F$10:$F$304,"="&amp;$AZ101))</f>
        <v/>
      </c>
      <c r="BD101" s="105" t="str">
        <f aca="false">IF(ISTEXT($AT101),"",COUNT($AU$10:$AU101))</f>
        <v/>
      </c>
      <c r="BE101" s="103"/>
      <c r="BF101" s="118"/>
      <c r="BG101" s="117" t="str">
        <f aca="false">IF(ISBLANK(Liga_Cabron!$F101),"",IF(Liga_Cabron!$F102&lt;&gt;Liga_Cabron!$F101,Liga_Cabron!$F101,""))</f>
        <v/>
      </c>
      <c r="BH101" s="113" t="str">
        <f aca="false">IF(ISTEXT($BG101),"",I101-SUM(BH$10:BH100))</f>
        <v/>
      </c>
      <c r="BI101" s="113" t="str">
        <f aca="false">IF(ISTEXT($BG101),"",J101-SUM(BI$10:BI100))</f>
        <v/>
      </c>
      <c r="BJ101" s="113" t="str">
        <f aca="false">IF(ISTEXT($BG101),"",K101-SUM(BJ$10:BJ100))</f>
        <v/>
      </c>
      <c r="BK101" s="118"/>
      <c r="BL101" s="118"/>
      <c r="BM101" s="124"/>
      <c r="BN101" s="113"/>
      <c r="BO101" s="113"/>
      <c r="BP101" s="113"/>
      <c r="BQ101" s="124"/>
      <c r="BR101" s="118"/>
      <c r="BS101" s="118"/>
      <c r="BT101" s="124"/>
      <c r="BU101" s="113"/>
      <c r="BV101" s="113"/>
      <c r="BW101" s="113"/>
      <c r="BX101" s="124"/>
      <c r="BY101" s="118"/>
    </row>
    <row r="102" customFormat="false" ht="13.8" hidden="false" customHeight="false" outlineLevel="0" collapsed="false">
      <c r="A102" s="46"/>
      <c r="B102" s="122" t="str">
        <f aca="false">IF(ISBLANK(Liga_Cabron!$B102),"",Liga_Cabron!$B102)</f>
        <v/>
      </c>
      <c r="C102" s="113" t="str">
        <f aca="false">IF(ISTEXT($B102),"",_xlfn.SWITCH(Liga_Cabron!AH102,$D$3,$D$2,$E$3,$E$2,$F$3,$F$2,$D$6,$D$5,$E$6,$E$5,$I$5,$D$2,$I$6,$D$2,$I$4,$D$2))</f>
        <v/>
      </c>
      <c r="D102" s="113" t="str">
        <f aca="false">IF(ISTEXT($B102),"",_xlfn.SWITCH(Liga_Cabron!AI102,$D$3,$D$2,$E$3,$E$2,$F$3,$F$2,$D$6,$D$5,$E$6,$E$5,$I$5,$D$2,$I$6,$D$2,$I$4,$D$2))</f>
        <v/>
      </c>
      <c r="E102" s="113" t="str">
        <f aca="false">IF(ISTEXT($B102),"",_xlfn.SWITCH(Liga_Cabron!AJ102,$D$3,$D$2,$E$3,$E$2,$F$3,$F$2,$D$6,$D$5,$E$6,$E$5,$I$5,$D$2,$I$6,$D$2,$I$4,$D$2))</f>
        <v/>
      </c>
      <c r="F102" s="105"/>
      <c r="G102" s="102"/>
      <c r="H102" s="102"/>
      <c r="I102" s="113" t="str">
        <f aca="false">IF(ISNUMBER($B102),I101+Liga_Cabron!AH102,"")</f>
        <v/>
      </c>
      <c r="J102" s="113" t="str">
        <f aca="false">IF(ISNUMBER($B102),J101+Liga_Cabron!AI102,"")</f>
        <v/>
      </c>
      <c r="K102" s="113" t="str">
        <f aca="false">IF(ISNUMBER($B102),K101+Liga_Cabron!AJ102,"")</f>
        <v/>
      </c>
      <c r="L102" s="118"/>
      <c r="M102" s="118"/>
      <c r="N102" s="114" t="str">
        <f aca="false">IF(ISNUMBER($B102),I102/SUM($I102:$L102),"")</f>
        <v/>
      </c>
      <c r="O102" s="114" t="str">
        <f aca="false">IF(ISNUMBER($B102),J102/SUM($I102:$L102),"")</f>
        <v/>
      </c>
      <c r="P102" s="114" t="str">
        <f aca="false">IF(ISNUMBER($B102),K102/SUM($I102:$L102),"")</f>
        <v/>
      </c>
      <c r="Q102" s="46"/>
      <c r="R102" s="102"/>
      <c r="S102" s="113" t="str">
        <f aca="false">IF(ISNUMBER(Liga_Cabron!C102),Liga_Cabron!C102,"")</f>
        <v/>
      </c>
      <c r="T102" s="113" t="str">
        <f aca="false">IF(ISNUMBER(Liga_Cabron!D102),Liga_Cabron!D102,"")</f>
        <v/>
      </c>
      <c r="U102" s="113" t="str">
        <f aca="false">IF(ISNUMBER(Liga_Cabron!E102),Liga_Cabron!E102,"")</f>
        <v/>
      </c>
      <c r="V102" s="108"/>
      <c r="W102" s="46"/>
      <c r="X102" s="102"/>
      <c r="Y102" s="113" t="str">
        <f aca="false">IF(ISNUMBER($B102),S102+Y101,"")</f>
        <v/>
      </c>
      <c r="Z102" s="113" t="str">
        <f aca="false">IF(ISNUMBER($B102),T102+Z101,"")</f>
        <v/>
      </c>
      <c r="AA102" s="113" t="str">
        <f aca="false">IF(ISNUMBER($B102),U102+AA101,"")</f>
        <v/>
      </c>
      <c r="AB102" s="118"/>
      <c r="AC102" s="123"/>
      <c r="AD102" s="113" t="str">
        <f aca="false">IF(ISNUMBER($B102),Y102/COUNTA(Y$10:Y102),"")</f>
        <v/>
      </c>
      <c r="AE102" s="113" t="str">
        <f aca="false">IF(ISNUMBER($B102),Z102/COUNTA(Z$10:Z102),"")</f>
        <v/>
      </c>
      <c r="AF102" s="113" t="str">
        <f aca="false">IF(ISNUMBER($B102),AA102/COUNTA(AA$10:AA102),"")</f>
        <v/>
      </c>
      <c r="AG102" s="118"/>
      <c r="AH102" s="123"/>
      <c r="AI102" s="113" t="str">
        <f aca="false">IF(ISNUMBER($B102),SQRT(VAR(S$10:S102)),"")</f>
        <v/>
      </c>
      <c r="AJ102" s="113" t="str">
        <f aca="false">IF(ISNUMBER($B102),SQRT(VAR(T$10:T102)),"")</f>
        <v/>
      </c>
      <c r="AK102" s="113" t="str">
        <f aca="false">IF(ISNUMBER($B102),SQRT(VAR(U$10:U102)),"")</f>
        <v/>
      </c>
      <c r="AL102" s="118"/>
      <c r="AM102" s="118"/>
      <c r="AN102" s="117" t="str">
        <f aca="false">IF(ISBLANK(Liga_Cabron!$F102),"",IF(Liga_Cabron!$F103&lt;&gt;Liga_Cabron!$F102,Liga_Cabron!$F102,""))</f>
        <v/>
      </c>
      <c r="AO102" s="113" t="str">
        <f aca="false">IF(ISTEXT($AN102),"",Y102-SUM(AO$10:AO101))</f>
        <v/>
      </c>
      <c r="AP102" s="113" t="str">
        <f aca="false">IF(ISTEXT($AN102),"",Z102-SUM(AP$10:AP101))</f>
        <v/>
      </c>
      <c r="AQ102" s="113" t="str">
        <f aca="false">IF(ISTEXT($AN102),"",AA102-SUM(AQ$10:AQ101))</f>
        <v/>
      </c>
      <c r="AR102" s="118"/>
      <c r="AS102" s="118"/>
      <c r="AT102" s="117" t="str">
        <f aca="false">IF(ISBLANK(Liga_Cabron!$F102),"",IF(Liga_Cabron!$F103&lt;&gt;Liga_Cabron!$F102,Liga_Cabron!$F102,""))</f>
        <v/>
      </c>
      <c r="AU102" s="113" t="str">
        <f aca="false">IF(ISTEXT($AT102),"",(Y102 - SUM(AO$10:AO101))/COUNTIF(Liga_Cabron!$F$10:$F$304,"="&amp;$AT102))</f>
        <v/>
      </c>
      <c r="AV102" s="113" t="str">
        <f aca="false">IF(ISTEXT($AT102),"",(Z102 - SUM(AP$10:AP101))/COUNTIF(Liga_Cabron!$F$10:$F$304,"="&amp;$AT102))</f>
        <v/>
      </c>
      <c r="AW102" s="113" t="str">
        <f aca="false">IF(ISTEXT($AT102),"",(AA102 - SUM(AQ$10:AQ101))/COUNTIF(Liga_Cabron!$F$10:$F$304,"="&amp;$AT102))</f>
        <v/>
      </c>
      <c r="AX102" s="105" t="str">
        <f aca="false">IF(ISTEXT($AT102),"",COUNT($AU$10:$AU102))</f>
        <v/>
      </c>
      <c r="AY102" s="118"/>
      <c r="AZ102" s="117" t="str">
        <f aca="false">IF(ISBLANK(Liga_Cabron!$F102),"",IF(Liga_Cabron!$F103&lt;&gt;Liga_Cabron!$F102,Liga_Cabron!$F102,""))</f>
        <v/>
      </c>
      <c r="BA102" s="113" t="str">
        <f aca="false">IF(ISTEXT($AT102),"",(I102 - SUM(BH$10:BH101))/COUNTIF(Liga_Cabron!$F$10:$F$304,"="&amp;$AZ102))</f>
        <v/>
      </c>
      <c r="BB102" s="113" t="str">
        <f aca="false">IF(ISTEXT($AT102),"",(J102 - SUM(BI$10:BI101))/COUNTIF(Liga_Cabron!$F$10:$F$304,"="&amp;$AZ102))</f>
        <v/>
      </c>
      <c r="BC102" s="113" t="str">
        <f aca="false">IF(ISTEXT($AT102),"",(K102 - SUM(BJ$10:BJ101))/COUNTIF(Liga_Cabron!$F$10:$F$304,"="&amp;$AZ102))</f>
        <v/>
      </c>
      <c r="BD102" s="105" t="str">
        <f aca="false">IF(ISTEXT($AT102),"",COUNT($AU$10:$AU102))</f>
        <v/>
      </c>
      <c r="BE102" s="103"/>
      <c r="BF102" s="118"/>
      <c r="BG102" s="117" t="str">
        <f aca="false">IF(ISBLANK(Liga_Cabron!$F102),"",IF(Liga_Cabron!$F103&lt;&gt;Liga_Cabron!$F102,Liga_Cabron!$F102,""))</f>
        <v/>
      </c>
      <c r="BH102" s="113" t="str">
        <f aca="false">IF(ISTEXT($BG102),"",I102-SUM(BH$10:BH101))</f>
        <v/>
      </c>
      <c r="BI102" s="113" t="str">
        <f aca="false">IF(ISTEXT($BG102),"",J102-SUM(BI$10:BI101))</f>
        <v/>
      </c>
      <c r="BJ102" s="113" t="str">
        <f aca="false">IF(ISTEXT($BG102),"",K102-SUM(BJ$10:BJ101))</f>
        <v/>
      </c>
      <c r="BK102" s="118"/>
      <c r="BL102" s="118"/>
      <c r="BM102" s="124"/>
      <c r="BN102" s="113"/>
      <c r="BO102" s="113"/>
      <c r="BP102" s="113"/>
      <c r="BQ102" s="124"/>
      <c r="BR102" s="118"/>
      <c r="BS102" s="118"/>
      <c r="BT102" s="124"/>
      <c r="BU102" s="113"/>
      <c r="BV102" s="113"/>
      <c r="BW102" s="113"/>
      <c r="BX102" s="124"/>
      <c r="BY102" s="118"/>
    </row>
    <row r="103" customFormat="false" ht="13.8" hidden="false" customHeight="false" outlineLevel="0" collapsed="false">
      <c r="A103" s="46"/>
      <c r="B103" s="122" t="str">
        <f aca="false">IF(ISBLANK(Liga_Cabron!$B103),"",Liga_Cabron!$B103)</f>
        <v/>
      </c>
      <c r="C103" s="113" t="str">
        <f aca="false">IF(ISTEXT($B103),"",_xlfn.SWITCH(Liga_Cabron!AH103,$D$3,$D$2,$E$3,$E$2,$F$3,$F$2,$D$6,$D$5,$E$6,$E$5,$I$5,$D$2,$I$6,$D$2,$I$4,$D$2))</f>
        <v/>
      </c>
      <c r="D103" s="113" t="str">
        <f aca="false">IF(ISTEXT($B103),"",_xlfn.SWITCH(Liga_Cabron!AI103,$D$3,$D$2,$E$3,$E$2,$F$3,$F$2,$D$6,$D$5,$E$6,$E$5,$I$5,$D$2,$I$6,$D$2,$I$4,$D$2))</f>
        <v/>
      </c>
      <c r="E103" s="113" t="str">
        <f aca="false">IF(ISTEXT($B103),"",_xlfn.SWITCH(Liga_Cabron!AJ103,$D$3,$D$2,$E$3,$E$2,$F$3,$F$2,$D$6,$D$5,$E$6,$E$5,$I$5,$D$2,$I$6,$D$2,$I$4,$D$2))</f>
        <v/>
      </c>
      <c r="F103" s="105"/>
      <c r="G103" s="102"/>
      <c r="H103" s="102"/>
      <c r="I103" s="113" t="str">
        <f aca="false">IF(ISNUMBER($B103),I102+Liga_Cabron!AH103,"")</f>
        <v/>
      </c>
      <c r="J103" s="113" t="str">
        <f aca="false">IF(ISNUMBER($B103),J102+Liga_Cabron!AI103,"")</f>
        <v/>
      </c>
      <c r="K103" s="113" t="str">
        <f aca="false">IF(ISNUMBER($B103),K102+Liga_Cabron!AJ103,"")</f>
        <v/>
      </c>
      <c r="L103" s="118"/>
      <c r="M103" s="118"/>
      <c r="N103" s="114" t="str">
        <f aca="false">IF(ISNUMBER($B103),I103/SUM($I103:$L103),"")</f>
        <v/>
      </c>
      <c r="O103" s="114" t="str">
        <f aca="false">IF(ISNUMBER($B103),J103/SUM($I103:$L103),"")</f>
        <v/>
      </c>
      <c r="P103" s="114" t="str">
        <f aca="false">IF(ISNUMBER($B103),K103/SUM($I103:$L103),"")</f>
        <v/>
      </c>
      <c r="Q103" s="46"/>
      <c r="R103" s="102"/>
      <c r="S103" s="113" t="str">
        <f aca="false">IF(ISNUMBER(Liga_Cabron!C103),Liga_Cabron!C103,"")</f>
        <v/>
      </c>
      <c r="T103" s="113" t="str">
        <f aca="false">IF(ISNUMBER(Liga_Cabron!D103),Liga_Cabron!D103,"")</f>
        <v/>
      </c>
      <c r="U103" s="113" t="str">
        <f aca="false">IF(ISNUMBER(Liga_Cabron!E103),Liga_Cabron!E103,"")</f>
        <v/>
      </c>
      <c r="V103" s="108"/>
      <c r="W103" s="46"/>
      <c r="X103" s="102"/>
      <c r="Y103" s="113" t="str">
        <f aca="false">IF(ISNUMBER($B103),S103+Y102,"")</f>
        <v/>
      </c>
      <c r="Z103" s="113" t="str">
        <f aca="false">IF(ISNUMBER($B103),T103+Z102,"")</f>
        <v/>
      </c>
      <c r="AA103" s="113" t="str">
        <f aca="false">IF(ISNUMBER($B103),U103+AA102,"")</f>
        <v/>
      </c>
      <c r="AB103" s="118"/>
      <c r="AC103" s="123"/>
      <c r="AD103" s="113" t="str">
        <f aca="false">IF(ISNUMBER($B103),Y103/COUNTA(Y$10:Y103),"")</f>
        <v/>
      </c>
      <c r="AE103" s="113" t="str">
        <f aca="false">IF(ISNUMBER($B103),Z103/COUNTA(Z$10:Z103),"")</f>
        <v/>
      </c>
      <c r="AF103" s="113" t="str">
        <f aca="false">IF(ISNUMBER($B103),AA103/COUNTA(AA$10:AA103),"")</f>
        <v/>
      </c>
      <c r="AG103" s="118"/>
      <c r="AH103" s="123"/>
      <c r="AI103" s="113" t="str">
        <f aca="false">IF(ISNUMBER($B103),SQRT(VAR(S$10:S103)),"")</f>
        <v/>
      </c>
      <c r="AJ103" s="113" t="str">
        <f aca="false">IF(ISNUMBER($B103),SQRT(VAR(T$10:T103)),"")</f>
        <v/>
      </c>
      <c r="AK103" s="113" t="str">
        <f aca="false">IF(ISNUMBER($B103),SQRT(VAR(U$10:U103)),"")</f>
        <v/>
      </c>
      <c r="AL103" s="118"/>
      <c r="AM103" s="118"/>
      <c r="AN103" s="117" t="str">
        <f aca="false">IF(ISBLANK(Liga_Cabron!$F103),"",IF(Liga_Cabron!$F104&lt;&gt;Liga_Cabron!$F103,Liga_Cabron!$F103,""))</f>
        <v/>
      </c>
      <c r="AO103" s="113" t="str">
        <f aca="false">IF(ISTEXT($AN103),"",Y103-SUM(AO$10:AO102))</f>
        <v/>
      </c>
      <c r="AP103" s="113" t="str">
        <f aca="false">IF(ISTEXT($AN103),"",Z103-SUM(AP$10:AP102))</f>
        <v/>
      </c>
      <c r="AQ103" s="113" t="str">
        <f aca="false">IF(ISTEXT($AN103),"",AA103-SUM(AQ$10:AQ102))</f>
        <v/>
      </c>
      <c r="AR103" s="118"/>
      <c r="AS103" s="118"/>
      <c r="AT103" s="117" t="str">
        <f aca="false">IF(ISBLANK(Liga_Cabron!$F103),"",IF(Liga_Cabron!$F104&lt;&gt;Liga_Cabron!$F103,Liga_Cabron!$F103,""))</f>
        <v/>
      </c>
      <c r="AU103" s="113" t="str">
        <f aca="false">IF(ISTEXT($AT103),"",(Y103 - SUM(AO$10:AO102))/COUNTIF(Liga_Cabron!$F$10:$F$304,"="&amp;$AT103))</f>
        <v/>
      </c>
      <c r="AV103" s="113" t="str">
        <f aca="false">IF(ISTEXT($AT103),"",(Z103 - SUM(AP$10:AP102))/COUNTIF(Liga_Cabron!$F$10:$F$304,"="&amp;$AT103))</f>
        <v/>
      </c>
      <c r="AW103" s="113" t="str">
        <f aca="false">IF(ISTEXT($AT103),"",(AA103 - SUM(AQ$10:AQ102))/COUNTIF(Liga_Cabron!$F$10:$F$304,"="&amp;$AT103))</f>
        <v/>
      </c>
      <c r="AX103" s="105" t="str">
        <f aca="false">IF(ISTEXT($AT103),"",COUNT($AU$10:$AU103))</f>
        <v/>
      </c>
      <c r="AY103" s="118"/>
      <c r="AZ103" s="117" t="str">
        <f aca="false">IF(ISBLANK(Liga_Cabron!$F103),"",IF(Liga_Cabron!$F104&lt;&gt;Liga_Cabron!$F103,Liga_Cabron!$F103,""))</f>
        <v/>
      </c>
      <c r="BA103" s="113" t="str">
        <f aca="false">IF(ISTEXT($AT103),"",(I103 - SUM(BH$10:BH102))/COUNTIF(Liga_Cabron!$F$10:$F$304,"="&amp;$AZ103))</f>
        <v/>
      </c>
      <c r="BB103" s="113" t="str">
        <f aca="false">IF(ISTEXT($AT103),"",(J103 - SUM(BI$10:BI102))/COUNTIF(Liga_Cabron!$F$10:$F$304,"="&amp;$AZ103))</f>
        <v/>
      </c>
      <c r="BC103" s="113" t="str">
        <f aca="false">IF(ISTEXT($AT103),"",(K103 - SUM(BJ$10:BJ102))/COUNTIF(Liga_Cabron!$F$10:$F$304,"="&amp;$AZ103))</f>
        <v/>
      </c>
      <c r="BD103" s="105" t="str">
        <f aca="false">IF(ISTEXT($AT103),"",COUNT($AU$10:$AU103))</f>
        <v/>
      </c>
      <c r="BE103" s="103"/>
      <c r="BF103" s="118"/>
      <c r="BG103" s="117" t="str">
        <f aca="false">IF(ISBLANK(Liga_Cabron!$F103),"",IF(Liga_Cabron!$F104&lt;&gt;Liga_Cabron!$F103,Liga_Cabron!$F103,""))</f>
        <v/>
      </c>
      <c r="BH103" s="113" t="str">
        <f aca="false">IF(ISTEXT($BG103),"",I103-SUM(BH$10:BH102))</f>
        <v/>
      </c>
      <c r="BI103" s="113" t="str">
        <f aca="false">IF(ISTEXT($BG103),"",J103-SUM(BI$10:BI102))</f>
        <v/>
      </c>
      <c r="BJ103" s="113" t="str">
        <f aca="false">IF(ISTEXT($BG103),"",K103-SUM(BJ$10:BJ102))</f>
        <v/>
      </c>
      <c r="BK103" s="118"/>
      <c r="BL103" s="118"/>
      <c r="BM103" s="124"/>
      <c r="BN103" s="113"/>
      <c r="BO103" s="113"/>
      <c r="BP103" s="113"/>
      <c r="BQ103" s="124"/>
      <c r="BR103" s="118"/>
      <c r="BS103" s="118"/>
      <c r="BT103" s="124"/>
      <c r="BU103" s="113"/>
      <c r="BV103" s="113"/>
      <c r="BW103" s="113"/>
      <c r="BX103" s="124"/>
      <c r="BY103" s="118"/>
    </row>
    <row r="104" customFormat="false" ht="13.8" hidden="false" customHeight="false" outlineLevel="0" collapsed="false">
      <c r="A104" s="46"/>
      <c r="B104" s="122" t="str">
        <f aca="false">IF(ISBLANK(Liga_Cabron!$B104),"",Liga_Cabron!$B104)</f>
        <v/>
      </c>
      <c r="C104" s="113" t="str">
        <f aca="false">IF(ISTEXT($B104),"",_xlfn.SWITCH(Liga_Cabron!AH104,$D$3,$D$2,$E$3,$E$2,$F$3,$F$2,$D$6,$D$5,$E$6,$E$5,$I$5,$D$2,$I$6,$D$2,$I$4,$D$2))</f>
        <v/>
      </c>
      <c r="D104" s="113" t="str">
        <f aca="false">IF(ISTEXT($B104),"",_xlfn.SWITCH(Liga_Cabron!AI104,$D$3,$D$2,$E$3,$E$2,$F$3,$F$2,$D$6,$D$5,$E$6,$E$5,$I$5,$D$2,$I$6,$D$2,$I$4,$D$2))</f>
        <v/>
      </c>
      <c r="E104" s="113" t="str">
        <f aca="false">IF(ISTEXT($B104),"",_xlfn.SWITCH(Liga_Cabron!AJ104,$D$3,$D$2,$E$3,$E$2,$F$3,$F$2,$D$6,$D$5,$E$6,$E$5,$I$5,$D$2,$I$6,$D$2,$I$4,$D$2))</f>
        <v/>
      </c>
      <c r="F104" s="105"/>
      <c r="G104" s="102"/>
      <c r="H104" s="102"/>
      <c r="I104" s="113" t="str">
        <f aca="false">IF(ISNUMBER($B104),I103+Liga_Cabron!AH104,"")</f>
        <v/>
      </c>
      <c r="J104" s="113" t="str">
        <f aca="false">IF(ISNUMBER($B104),J103+Liga_Cabron!AI104,"")</f>
        <v/>
      </c>
      <c r="K104" s="113" t="str">
        <f aca="false">IF(ISNUMBER($B104),K103+Liga_Cabron!AJ104,"")</f>
        <v/>
      </c>
      <c r="L104" s="118"/>
      <c r="M104" s="118"/>
      <c r="N104" s="114" t="str">
        <f aca="false">IF(ISNUMBER($B104),I104/SUM($I104:$L104),"")</f>
        <v/>
      </c>
      <c r="O104" s="114" t="str">
        <f aca="false">IF(ISNUMBER($B104),J104/SUM($I104:$L104),"")</f>
        <v/>
      </c>
      <c r="P104" s="114" t="str">
        <f aca="false">IF(ISNUMBER($B104),K104/SUM($I104:$L104),"")</f>
        <v/>
      </c>
      <c r="Q104" s="46"/>
      <c r="R104" s="102"/>
      <c r="S104" s="113" t="str">
        <f aca="false">IF(ISNUMBER(Liga_Cabron!C104),Liga_Cabron!C104,"")</f>
        <v/>
      </c>
      <c r="T104" s="113" t="str">
        <f aca="false">IF(ISNUMBER(Liga_Cabron!D104),Liga_Cabron!D104,"")</f>
        <v/>
      </c>
      <c r="U104" s="113" t="str">
        <f aca="false">IF(ISNUMBER(Liga_Cabron!E104),Liga_Cabron!E104,"")</f>
        <v/>
      </c>
      <c r="V104" s="108"/>
      <c r="W104" s="46"/>
      <c r="X104" s="102"/>
      <c r="Y104" s="113" t="str">
        <f aca="false">IF(ISNUMBER($B104),S104+Y103,"")</f>
        <v/>
      </c>
      <c r="Z104" s="113" t="str">
        <f aca="false">IF(ISNUMBER($B104),T104+Z103,"")</f>
        <v/>
      </c>
      <c r="AA104" s="113" t="str">
        <f aca="false">IF(ISNUMBER($B104),U104+AA103,"")</f>
        <v/>
      </c>
      <c r="AB104" s="118"/>
      <c r="AC104" s="123"/>
      <c r="AD104" s="113" t="str">
        <f aca="false">IF(ISNUMBER($B104),Y104/COUNTA(Y$10:Y104),"")</f>
        <v/>
      </c>
      <c r="AE104" s="113" t="str">
        <f aca="false">IF(ISNUMBER($B104),Z104/COUNTA(Z$10:Z104),"")</f>
        <v/>
      </c>
      <c r="AF104" s="113" t="str">
        <f aca="false">IF(ISNUMBER($B104),AA104/COUNTA(AA$10:AA104),"")</f>
        <v/>
      </c>
      <c r="AG104" s="118"/>
      <c r="AH104" s="123"/>
      <c r="AI104" s="113" t="str">
        <f aca="false">IF(ISNUMBER($B104),SQRT(VAR(S$10:S104)),"")</f>
        <v/>
      </c>
      <c r="AJ104" s="113" t="str">
        <f aca="false">IF(ISNUMBER($B104),SQRT(VAR(T$10:T104)),"")</f>
        <v/>
      </c>
      <c r="AK104" s="113" t="str">
        <f aca="false">IF(ISNUMBER($B104),SQRT(VAR(U$10:U104)),"")</f>
        <v/>
      </c>
      <c r="AL104" s="118"/>
      <c r="AM104" s="118"/>
      <c r="AN104" s="117" t="str">
        <f aca="false">IF(ISBLANK(Liga_Cabron!$F104),"",IF(Liga_Cabron!$F105&lt;&gt;Liga_Cabron!$F104,Liga_Cabron!$F104,""))</f>
        <v/>
      </c>
      <c r="AO104" s="113" t="str">
        <f aca="false">IF(ISTEXT($AN104),"",Y104-SUM(AO$10:AO103))</f>
        <v/>
      </c>
      <c r="AP104" s="113" t="str">
        <f aca="false">IF(ISTEXT($AN104),"",Z104-SUM(AP$10:AP103))</f>
        <v/>
      </c>
      <c r="AQ104" s="113" t="str">
        <f aca="false">IF(ISTEXT($AN104),"",AA104-SUM(AQ$10:AQ103))</f>
        <v/>
      </c>
      <c r="AR104" s="118"/>
      <c r="AS104" s="118"/>
      <c r="AT104" s="117" t="str">
        <f aca="false">IF(ISBLANK(Liga_Cabron!$F104),"",IF(Liga_Cabron!$F105&lt;&gt;Liga_Cabron!$F104,Liga_Cabron!$F104,""))</f>
        <v/>
      </c>
      <c r="AU104" s="113" t="str">
        <f aca="false">IF(ISTEXT($AT104),"",(Y104 - SUM(AO$10:AO103))/COUNTIF(Liga_Cabron!$F$10:$F$304,"="&amp;$AT104))</f>
        <v/>
      </c>
      <c r="AV104" s="113" t="str">
        <f aca="false">IF(ISTEXT($AT104),"",(Z104 - SUM(AP$10:AP103))/COUNTIF(Liga_Cabron!$F$10:$F$304,"="&amp;$AT104))</f>
        <v/>
      </c>
      <c r="AW104" s="113" t="str">
        <f aca="false">IF(ISTEXT($AT104),"",(AA104 - SUM(AQ$10:AQ103))/COUNTIF(Liga_Cabron!$F$10:$F$304,"="&amp;$AT104))</f>
        <v/>
      </c>
      <c r="AX104" s="105" t="str">
        <f aca="false">IF(ISTEXT($AT104),"",COUNT($AU$10:$AU104))</f>
        <v/>
      </c>
      <c r="AY104" s="118"/>
      <c r="AZ104" s="117" t="str">
        <f aca="false">IF(ISBLANK(Liga_Cabron!$F104),"",IF(Liga_Cabron!$F105&lt;&gt;Liga_Cabron!$F104,Liga_Cabron!$F104,""))</f>
        <v/>
      </c>
      <c r="BA104" s="113" t="str">
        <f aca="false">IF(ISTEXT($AT104),"",(I104 - SUM(BH$10:BH103))/COUNTIF(Liga_Cabron!$F$10:$F$304,"="&amp;$AZ104))</f>
        <v/>
      </c>
      <c r="BB104" s="113" t="str">
        <f aca="false">IF(ISTEXT($AT104),"",(J104 - SUM(BI$10:BI103))/COUNTIF(Liga_Cabron!$F$10:$F$304,"="&amp;$AZ104))</f>
        <v/>
      </c>
      <c r="BC104" s="113" t="str">
        <f aca="false">IF(ISTEXT($AT104),"",(K104 - SUM(BJ$10:BJ103))/COUNTIF(Liga_Cabron!$F$10:$F$304,"="&amp;$AZ104))</f>
        <v/>
      </c>
      <c r="BD104" s="105" t="str">
        <f aca="false">IF(ISTEXT($AT104),"",COUNT($AU$10:$AU104))</f>
        <v/>
      </c>
      <c r="BE104" s="103"/>
      <c r="BF104" s="118"/>
      <c r="BG104" s="117" t="str">
        <f aca="false">IF(ISBLANK(Liga_Cabron!$F104),"",IF(Liga_Cabron!$F105&lt;&gt;Liga_Cabron!$F104,Liga_Cabron!$F104,""))</f>
        <v/>
      </c>
      <c r="BH104" s="113" t="str">
        <f aca="false">IF(ISTEXT($BG104),"",I104-SUM(BH$10:BH103))</f>
        <v/>
      </c>
      <c r="BI104" s="113" t="str">
        <f aca="false">IF(ISTEXT($BG104),"",J104-SUM(BI$10:BI103))</f>
        <v/>
      </c>
      <c r="BJ104" s="113" t="str">
        <f aca="false">IF(ISTEXT($BG104),"",K104-SUM(BJ$10:BJ103))</f>
        <v/>
      </c>
      <c r="BK104" s="118"/>
      <c r="BL104" s="118"/>
      <c r="BM104" s="124"/>
      <c r="BN104" s="113"/>
      <c r="BO104" s="113"/>
      <c r="BP104" s="113"/>
      <c r="BQ104" s="124"/>
      <c r="BR104" s="118"/>
      <c r="BS104" s="118"/>
      <c r="BT104" s="124"/>
      <c r="BU104" s="113"/>
      <c r="BV104" s="113"/>
      <c r="BW104" s="113"/>
      <c r="BX104" s="124"/>
      <c r="BY104" s="118"/>
    </row>
    <row r="105" customFormat="false" ht="13.8" hidden="false" customHeight="false" outlineLevel="0" collapsed="false">
      <c r="A105" s="46"/>
      <c r="B105" s="122" t="str">
        <f aca="false">IF(ISBLANK(Liga_Cabron!$B105),"",Liga_Cabron!$B105)</f>
        <v/>
      </c>
      <c r="C105" s="113" t="str">
        <f aca="false">IF(ISTEXT($B105),"",_xlfn.SWITCH(Liga_Cabron!AH105,$D$3,$D$2,$E$3,$E$2,$F$3,$F$2,$D$6,$D$5,$E$6,$E$5,$I$5,$D$2,$I$6,$D$2,$I$4,$D$2))</f>
        <v/>
      </c>
      <c r="D105" s="113" t="str">
        <f aca="false">IF(ISTEXT($B105),"",_xlfn.SWITCH(Liga_Cabron!AI105,$D$3,$D$2,$E$3,$E$2,$F$3,$F$2,$D$6,$D$5,$E$6,$E$5,$I$5,$D$2,$I$6,$D$2,$I$4,$D$2))</f>
        <v/>
      </c>
      <c r="E105" s="113" t="str">
        <f aca="false">IF(ISTEXT($B105),"",_xlfn.SWITCH(Liga_Cabron!AJ105,$D$3,$D$2,$E$3,$E$2,$F$3,$F$2,$D$6,$D$5,$E$6,$E$5,$I$5,$D$2,$I$6,$D$2,$I$4,$D$2))</f>
        <v/>
      </c>
      <c r="F105" s="105"/>
      <c r="G105" s="102"/>
      <c r="H105" s="102"/>
      <c r="I105" s="113" t="str">
        <f aca="false">IF(ISNUMBER($B105),I104+Liga_Cabron!AH105,"")</f>
        <v/>
      </c>
      <c r="J105" s="113" t="str">
        <f aca="false">IF(ISNUMBER($B105),J104+Liga_Cabron!AI105,"")</f>
        <v/>
      </c>
      <c r="K105" s="113" t="str">
        <f aca="false">IF(ISNUMBER($B105),K104+Liga_Cabron!AJ105,"")</f>
        <v/>
      </c>
      <c r="L105" s="118"/>
      <c r="M105" s="118"/>
      <c r="N105" s="114" t="str">
        <f aca="false">IF(ISNUMBER($B105),I105/SUM($I105:$L105),"")</f>
        <v/>
      </c>
      <c r="O105" s="114" t="str">
        <f aca="false">IF(ISNUMBER($B105),J105/SUM($I105:$L105),"")</f>
        <v/>
      </c>
      <c r="P105" s="114" t="str">
        <f aca="false">IF(ISNUMBER($B105),K105/SUM($I105:$L105),"")</f>
        <v/>
      </c>
      <c r="Q105" s="46"/>
      <c r="R105" s="102"/>
      <c r="S105" s="113" t="str">
        <f aca="false">IF(ISNUMBER(Liga_Cabron!C105),Liga_Cabron!C105,"")</f>
        <v/>
      </c>
      <c r="T105" s="113" t="str">
        <f aca="false">IF(ISNUMBER(Liga_Cabron!D105),Liga_Cabron!D105,"")</f>
        <v/>
      </c>
      <c r="U105" s="113" t="str">
        <f aca="false">IF(ISNUMBER(Liga_Cabron!E105),Liga_Cabron!E105,"")</f>
        <v/>
      </c>
      <c r="V105" s="108"/>
      <c r="W105" s="46"/>
      <c r="X105" s="102"/>
      <c r="Y105" s="113" t="str">
        <f aca="false">IF(ISNUMBER($B105),S105+Y104,"")</f>
        <v/>
      </c>
      <c r="Z105" s="113" t="str">
        <f aca="false">IF(ISNUMBER($B105),T105+Z104,"")</f>
        <v/>
      </c>
      <c r="AA105" s="113" t="str">
        <f aca="false">IF(ISNUMBER($B105),U105+AA104,"")</f>
        <v/>
      </c>
      <c r="AB105" s="118"/>
      <c r="AC105" s="123"/>
      <c r="AD105" s="113" t="str">
        <f aca="false">IF(ISNUMBER($B105),Y105/COUNTA(Y$10:Y105),"")</f>
        <v/>
      </c>
      <c r="AE105" s="113" t="str">
        <f aca="false">IF(ISNUMBER($B105),Z105/COUNTA(Z$10:Z105),"")</f>
        <v/>
      </c>
      <c r="AF105" s="113" t="str">
        <f aca="false">IF(ISNUMBER($B105),AA105/COUNTA(AA$10:AA105),"")</f>
        <v/>
      </c>
      <c r="AG105" s="118"/>
      <c r="AH105" s="123"/>
      <c r="AI105" s="113" t="str">
        <f aca="false">IF(ISNUMBER($B105),SQRT(VAR(S$10:S105)),"")</f>
        <v/>
      </c>
      <c r="AJ105" s="113" t="str">
        <f aca="false">IF(ISNUMBER($B105),SQRT(VAR(T$10:T105)),"")</f>
        <v/>
      </c>
      <c r="AK105" s="113" t="str">
        <f aca="false">IF(ISNUMBER($B105),SQRT(VAR(U$10:U105)),"")</f>
        <v/>
      </c>
      <c r="AL105" s="118"/>
      <c r="AM105" s="118"/>
      <c r="AN105" s="117" t="str">
        <f aca="false">IF(ISBLANK(Liga_Cabron!$F105),"",IF(Liga_Cabron!$F106&lt;&gt;Liga_Cabron!$F105,Liga_Cabron!$F105,""))</f>
        <v/>
      </c>
      <c r="AO105" s="113" t="str">
        <f aca="false">IF(ISTEXT($AN105),"",Y105-SUM(AO$10:AO104))</f>
        <v/>
      </c>
      <c r="AP105" s="113" t="str">
        <f aca="false">IF(ISTEXT($AN105),"",Z105-SUM(AP$10:AP104))</f>
        <v/>
      </c>
      <c r="AQ105" s="113" t="str">
        <f aca="false">IF(ISTEXT($AN105),"",AA105-SUM(AQ$10:AQ104))</f>
        <v/>
      </c>
      <c r="AR105" s="118"/>
      <c r="AS105" s="118"/>
      <c r="AT105" s="117" t="str">
        <f aca="false">IF(ISBLANK(Liga_Cabron!$F105),"",IF(Liga_Cabron!$F106&lt;&gt;Liga_Cabron!$F105,Liga_Cabron!$F105,""))</f>
        <v/>
      </c>
      <c r="AU105" s="113" t="str">
        <f aca="false">IF(ISTEXT($AT105),"",(Y105 - SUM(AO$10:AO104))/COUNTIF(Liga_Cabron!$F$10:$F$304,"="&amp;$AT105))</f>
        <v/>
      </c>
      <c r="AV105" s="113" t="str">
        <f aca="false">IF(ISTEXT($AT105),"",(Z105 - SUM(AP$10:AP104))/COUNTIF(Liga_Cabron!$F$10:$F$304,"="&amp;$AT105))</f>
        <v/>
      </c>
      <c r="AW105" s="113" t="str">
        <f aca="false">IF(ISTEXT($AT105),"",(AA105 - SUM(AQ$10:AQ104))/COUNTIF(Liga_Cabron!$F$10:$F$304,"="&amp;$AT105))</f>
        <v/>
      </c>
      <c r="AX105" s="105" t="str">
        <f aca="false">IF(ISTEXT($AT105),"",COUNT($AU$10:$AU105))</f>
        <v/>
      </c>
      <c r="AY105" s="118"/>
      <c r="AZ105" s="117" t="str">
        <f aca="false">IF(ISBLANK(Liga_Cabron!$F105),"",IF(Liga_Cabron!$F106&lt;&gt;Liga_Cabron!$F105,Liga_Cabron!$F105,""))</f>
        <v/>
      </c>
      <c r="BA105" s="113" t="str">
        <f aca="false">IF(ISTEXT($AT105),"",(I105 - SUM(BH$10:BH104))/COUNTIF(Liga_Cabron!$F$10:$F$304,"="&amp;$AZ105))</f>
        <v/>
      </c>
      <c r="BB105" s="113" t="str">
        <f aca="false">IF(ISTEXT($AT105),"",(J105 - SUM(BI$10:BI104))/COUNTIF(Liga_Cabron!$F$10:$F$304,"="&amp;$AZ105))</f>
        <v/>
      </c>
      <c r="BC105" s="113" t="str">
        <f aca="false">IF(ISTEXT($AT105),"",(K105 - SUM(BJ$10:BJ104))/COUNTIF(Liga_Cabron!$F$10:$F$304,"="&amp;$AZ105))</f>
        <v/>
      </c>
      <c r="BD105" s="105" t="str">
        <f aca="false">IF(ISTEXT($AT105),"",COUNT($AU$10:$AU105))</f>
        <v/>
      </c>
      <c r="BE105" s="103"/>
      <c r="BF105" s="118"/>
      <c r="BG105" s="117" t="str">
        <f aca="false">IF(ISBLANK(Liga_Cabron!$F105),"",IF(Liga_Cabron!$F106&lt;&gt;Liga_Cabron!$F105,Liga_Cabron!$F105,""))</f>
        <v/>
      </c>
      <c r="BH105" s="113" t="str">
        <f aca="false">IF(ISTEXT($BG105),"",I105-SUM(BH$10:BH104))</f>
        <v/>
      </c>
      <c r="BI105" s="113" t="str">
        <f aca="false">IF(ISTEXT($BG105),"",J105-SUM(BI$10:BI104))</f>
        <v/>
      </c>
      <c r="BJ105" s="113" t="str">
        <f aca="false">IF(ISTEXT($BG105),"",K105-SUM(BJ$10:BJ104))</f>
        <v/>
      </c>
      <c r="BK105" s="118"/>
      <c r="BL105" s="118"/>
      <c r="BM105" s="124"/>
      <c r="BN105" s="113"/>
      <c r="BO105" s="113"/>
      <c r="BP105" s="113"/>
      <c r="BQ105" s="124"/>
      <c r="BR105" s="118"/>
      <c r="BS105" s="118"/>
      <c r="BT105" s="124"/>
      <c r="BU105" s="113"/>
      <c r="BV105" s="113"/>
      <c r="BW105" s="113"/>
      <c r="BX105" s="124"/>
      <c r="BY105" s="118"/>
    </row>
    <row r="106" customFormat="false" ht="13.8" hidden="false" customHeight="false" outlineLevel="0" collapsed="false">
      <c r="A106" s="46"/>
      <c r="B106" s="122" t="str">
        <f aca="false">IF(ISBLANK(Liga_Cabron!$B106),"",Liga_Cabron!$B106)</f>
        <v/>
      </c>
      <c r="C106" s="113" t="str">
        <f aca="false">IF(ISTEXT($B106),"",_xlfn.SWITCH(Liga_Cabron!AH106,$D$3,$D$2,$E$3,$E$2,$F$3,$F$2,$D$6,$D$5,$E$6,$E$5,$I$5,$D$2,$I$6,$D$2,$I$4,$D$2))</f>
        <v/>
      </c>
      <c r="D106" s="113" t="str">
        <f aca="false">IF(ISTEXT($B106),"",_xlfn.SWITCH(Liga_Cabron!AI106,$D$3,$D$2,$E$3,$E$2,$F$3,$F$2,$D$6,$D$5,$E$6,$E$5,$I$5,$D$2,$I$6,$D$2,$I$4,$D$2))</f>
        <v/>
      </c>
      <c r="E106" s="113" t="str">
        <f aca="false">IF(ISTEXT($B106),"",_xlfn.SWITCH(Liga_Cabron!AJ106,$D$3,$D$2,$E$3,$E$2,$F$3,$F$2,$D$6,$D$5,$E$6,$E$5,$I$5,$D$2,$I$6,$D$2,$I$4,$D$2))</f>
        <v/>
      </c>
      <c r="F106" s="105"/>
      <c r="G106" s="102"/>
      <c r="H106" s="102"/>
      <c r="I106" s="113" t="str">
        <f aca="false">IF(ISNUMBER($B106),I105+Liga_Cabron!AH106,"")</f>
        <v/>
      </c>
      <c r="J106" s="113" t="str">
        <f aca="false">IF(ISNUMBER($B106),J105+Liga_Cabron!AI106,"")</f>
        <v/>
      </c>
      <c r="K106" s="113" t="str">
        <f aca="false">IF(ISNUMBER($B106),K105+Liga_Cabron!AJ106,"")</f>
        <v/>
      </c>
      <c r="L106" s="118"/>
      <c r="M106" s="118"/>
      <c r="N106" s="114" t="str">
        <f aca="false">IF(ISNUMBER($B106),I106/SUM($I106:$L106),"")</f>
        <v/>
      </c>
      <c r="O106" s="114" t="str">
        <f aca="false">IF(ISNUMBER($B106),J106/SUM($I106:$L106),"")</f>
        <v/>
      </c>
      <c r="P106" s="114" t="str">
        <f aca="false">IF(ISNUMBER($B106),K106/SUM($I106:$L106),"")</f>
        <v/>
      </c>
      <c r="Q106" s="46"/>
      <c r="R106" s="102"/>
      <c r="S106" s="113" t="str">
        <f aca="false">IF(ISNUMBER(Liga_Cabron!C106),Liga_Cabron!C106,"")</f>
        <v/>
      </c>
      <c r="T106" s="113" t="str">
        <f aca="false">IF(ISNUMBER(Liga_Cabron!D106),Liga_Cabron!D106,"")</f>
        <v/>
      </c>
      <c r="U106" s="113" t="str">
        <f aca="false">IF(ISNUMBER(Liga_Cabron!E106),Liga_Cabron!E106,"")</f>
        <v/>
      </c>
      <c r="V106" s="108"/>
      <c r="W106" s="46"/>
      <c r="X106" s="102"/>
      <c r="Y106" s="113" t="str">
        <f aca="false">IF(ISNUMBER($B106),S106+Y105,"")</f>
        <v/>
      </c>
      <c r="Z106" s="113" t="str">
        <f aca="false">IF(ISNUMBER($B106),T106+Z105,"")</f>
        <v/>
      </c>
      <c r="AA106" s="113" t="str">
        <f aca="false">IF(ISNUMBER($B106),U106+AA105,"")</f>
        <v/>
      </c>
      <c r="AB106" s="118"/>
      <c r="AC106" s="123"/>
      <c r="AD106" s="113" t="str">
        <f aca="false">IF(ISNUMBER($B106),Y106/COUNTA(Y$10:Y106),"")</f>
        <v/>
      </c>
      <c r="AE106" s="113" t="str">
        <f aca="false">IF(ISNUMBER($B106),Z106/COUNTA(Z$10:Z106),"")</f>
        <v/>
      </c>
      <c r="AF106" s="113" t="str">
        <f aca="false">IF(ISNUMBER($B106),AA106/COUNTA(AA$10:AA106),"")</f>
        <v/>
      </c>
      <c r="AG106" s="118"/>
      <c r="AH106" s="123"/>
      <c r="AI106" s="113" t="str">
        <f aca="false">IF(ISNUMBER($B106),SQRT(VAR(S$10:S106)),"")</f>
        <v/>
      </c>
      <c r="AJ106" s="113" t="str">
        <f aca="false">IF(ISNUMBER($B106),SQRT(VAR(T$10:T106)),"")</f>
        <v/>
      </c>
      <c r="AK106" s="113" t="str">
        <f aca="false">IF(ISNUMBER($B106),SQRT(VAR(U$10:U106)),"")</f>
        <v/>
      </c>
      <c r="AL106" s="118"/>
      <c r="AM106" s="118"/>
      <c r="AN106" s="117" t="str">
        <f aca="false">IF(ISBLANK(Liga_Cabron!$F106),"",IF(Liga_Cabron!$F107&lt;&gt;Liga_Cabron!$F106,Liga_Cabron!$F106,""))</f>
        <v/>
      </c>
      <c r="AO106" s="113" t="str">
        <f aca="false">IF(ISTEXT($AN106),"",Y106-SUM(AO$10:AO105))</f>
        <v/>
      </c>
      <c r="AP106" s="113" t="str">
        <f aca="false">IF(ISTEXT($AN106),"",Z106-SUM(AP$10:AP105))</f>
        <v/>
      </c>
      <c r="AQ106" s="113" t="str">
        <f aca="false">IF(ISTEXT($AN106),"",AA106-SUM(AQ$10:AQ105))</f>
        <v/>
      </c>
      <c r="AR106" s="118"/>
      <c r="AS106" s="118"/>
      <c r="AT106" s="117" t="str">
        <f aca="false">IF(ISBLANK(Liga_Cabron!$F106),"",IF(Liga_Cabron!$F107&lt;&gt;Liga_Cabron!$F106,Liga_Cabron!$F106,""))</f>
        <v/>
      </c>
      <c r="AU106" s="113" t="str">
        <f aca="false">IF(ISTEXT($AT106),"",(Y106 - SUM(AO$10:AO105))/COUNTIF(Liga_Cabron!$F$10:$F$304,"="&amp;$AT106))</f>
        <v/>
      </c>
      <c r="AV106" s="113" t="str">
        <f aca="false">IF(ISTEXT($AT106),"",(Z106 - SUM(AP$10:AP105))/COUNTIF(Liga_Cabron!$F$10:$F$304,"="&amp;$AT106))</f>
        <v/>
      </c>
      <c r="AW106" s="113" t="str">
        <f aca="false">IF(ISTEXT($AT106),"",(AA106 - SUM(AQ$10:AQ105))/COUNTIF(Liga_Cabron!$F$10:$F$304,"="&amp;$AT106))</f>
        <v/>
      </c>
      <c r="AX106" s="105" t="str">
        <f aca="false">IF(ISTEXT($AT106),"",COUNT($AU$10:$AU106))</f>
        <v/>
      </c>
      <c r="AY106" s="118"/>
      <c r="AZ106" s="117" t="str">
        <f aca="false">IF(ISBLANK(Liga_Cabron!$F106),"",IF(Liga_Cabron!$F107&lt;&gt;Liga_Cabron!$F106,Liga_Cabron!$F106,""))</f>
        <v/>
      </c>
      <c r="BA106" s="113" t="str">
        <f aca="false">IF(ISTEXT($AT106),"",(I106 - SUM(BH$10:BH105))/COUNTIF(Liga_Cabron!$F$10:$F$304,"="&amp;$AZ106))</f>
        <v/>
      </c>
      <c r="BB106" s="113" t="str">
        <f aca="false">IF(ISTEXT($AT106),"",(J106 - SUM(BI$10:BI105))/COUNTIF(Liga_Cabron!$F$10:$F$304,"="&amp;$AZ106))</f>
        <v/>
      </c>
      <c r="BC106" s="113" t="str">
        <f aca="false">IF(ISTEXT($AT106),"",(K106 - SUM(BJ$10:BJ105))/COUNTIF(Liga_Cabron!$F$10:$F$304,"="&amp;$AZ106))</f>
        <v/>
      </c>
      <c r="BD106" s="105" t="str">
        <f aca="false">IF(ISTEXT($AT106),"",COUNT($AU$10:$AU106))</f>
        <v/>
      </c>
      <c r="BE106" s="103"/>
      <c r="BF106" s="118"/>
      <c r="BG106" s="117" t="str">
        <f aca="false">IF(ISBLANK(Liga_Cabron!$F106),"",IF(Liga_Cabron!$F107&lt;&gt;Liga_Cabron!$F106,Liga_Cabron!$F106,""))</f>
        <v/>
      </c>
      <c r="BH106" s="113" t="str">
        <f aca="false">IF(ISTEXT($BG106),"",I106-SUM(BH$10:BH105))</f>
        <v/>
      </c>
      <c r="BI106" s="113" t="str">
        <f aca="false">IF(ISTEXT($BG106),"",J106-SUM(BI$10:BI105))</f>
        <v/>
      </c>
      <c r="BJ106" s="113" t="str">
        <f aca="false">IF(ISTEXT($BG106),"",K106-SUM(BJ$10:BJ105))</f>
        <v/>
      </c>
      <c r="BK106" s="118"/>
      <c r="BL106" s="118"/>
      <c r="BM106" s="124"/>
      <c r="BN106" s="113"/>
      <c r="BO106" s="113"/>
      <c r="BP106" s="113"/>
      <c r="BQ106" s="124"/>
      <c r="BR106" s="118"/>
      <c r="BS106" s="118"/>
      <c r="BT106" s="124"/>
      <c r="BU106" s="113"/>
      <c r="BV106" s="113"/>
      <c r="BW106" s="113"/>
      <c r="BX106" s="124"/>
      <c r="BY106" s="118"/>
    </row>
    <row r="107" customFormat="false" ht="13.8" hidden="false" customHeight="false" outlineLevel="0" collapsed="false">
      <c r="A107" s="46"/>
      <c r="B107" s="122" t="str">
        <f aca="false">IF(ISBLANK(Liga_Cabron!$B107),"",Liga_Cabron!$B107)</f>
        <v/>
      </c>
      <c r="C107" s="113" t="str">
        <f aca="false">IF(ISTEXT($B107),"",_xlfn.SWITCH(Liga_Cabron!AH107,$D$3,$D$2,$E$3,$E$2,$F$3,$F$2,$D$6,$D$5,$E$6,$E$5,$I$5,$D$2,$I$6,$D$2,$I$4,$D$2))</f>
        <v/>
      </c>
      <c r="D107" s="113" t="str">
        <f aca="false">IF(ISTEXT($B107),"",_xlfn.SWITCH(Liga_Cabron!AI107,$D$3,$D$2,$E$3,$E$2,$F$3,$F$2,$D$6,$D$5,$E$6,$E$5,$I$5,$D$2,$I$6,$D$2,$I$4,$D$2))</f>
        <v/>
      </c>
      <c r="E107" s="113" t="str">
        <f aca="false">IF(ISTEXT($B107),"",_xlfn.SWITCH(Liga_Cabron!AJ107,$D$3,$D$2,$E$3,$E$2,$F$3,$F$2,$D$6,$D$5,$E$6,$E$5,$I$5,$D$2,$I$6,$D$2,$I$4,$D$2))</f>
        <v/>
      </c>
      <c r="F107" s="105"/>
      <c r="G107" s="102"/>
      <c r="H107" s="102"/>
      <c r="I107" s="113" t="str">
        <f aca="false">IF(ISNUMBER($B107),I106+Liga_Cabron!AH107,"")</f>
        <v/>
      </c>
      <c r="J107" s="113" t="str">
        <f aca="false">IF(ISNUMBER($B107),J106+Liga_Cabron!AI107,"")</f>
        <v/>
      </c>
      <c r="K107" s="113" t="str">
        <f aca="false">IF(ISNUMBER($B107),K106+Liga_Cabron!AJ107,"")</f>
        <v/>
      </c>
      <c r="L107" s="118"/>
      <c r="M107" s="118"/>
      <c r="N107" s="114" t="str">
        <f aca="false">IF(ISNUMBER($B107),I107/SUM($I107:$L107),"")</f>
        <v/>
      </c>
      <c r="O107" s="114" t="str">
        <f aca="false">IF(ISNUMBER($B107),J107/SUM($I107:$L107),"")</f>
        <v/>
      </c>
      <c r="P107" s="114" t="str">
        <f aca="false">IF(ISNUMBER($B107),K107/SUM($I107:$L107),"")</f>
        <v/>
      </c>
      <c r="Q107" s="46"/>
      <c r="R107" s="102"/>
      <c r="S107" s="113" t="str">
        <f aca="false">IF(ISNUMBER(Liga_Cabron!C107),Liga_Cabron!C107,"")</f>
        <v/>
      </c>
      <c r="T107" s="113" t="str">
        <f aca="false">IF(ISNUMBER(Liga_Cabron!D107),Liga_Cabron!D107,"")</f>
        <v/>
      </c>
      <c r="U107" s="113" t="str">
        <f aca="false">IF(ISNUMBER(Liga_Cabron!E107),Liga_Cabron!E107,"")</f>
        <v/>
      </c>
      <c r="V107" s="108"/>
      <c r="W107" s="46"/>
      <c r="X107" s="102"/>
      <c r="Y107" s="113" t="str">
        <f aca="false">IF(ISNUMBER($B107),S107+Y106,"")</f>
        <v/>
      </c>
      <c r="Z107" s="113" t="str">
        <f aca="false">IF(ISNUMBER($B107),T107+Z106,"")</f>
        <v/>
      </c>
      <c r="AA107" s="113" t="str">
        <f aca="false">IF(ISNUMBER($B107),U107+AA106,"")</f>
        <v/>
      </c>
      <c r="AB107" s="118"/>
      <c r="AC107" s="123"/>
      <c r="AD107" s="113" t="str">
        <f aca="false">IF(ISNUMBER($B107),Y107/COUNTA(Y$10:Y107),"")</f>
        <v/>
      </c>
      <c r="AE107" s="113" t="str">
        <f aca="false">IF(ISNUMBER($B107),Z107/COUNTA(Z$10:Z107),"")</f>
        <v/>
      </c>
      <c r="AF107" s="113" t="str">
        <f aca="false">IF(ISNUMBER($B107),AA107/COUNTA(AA$10:AA107),"")</f>
        <v/>
      </c>
      <c r="AG107" s="118"/>
      <c r="AH107" s="123"/>
      <c r="AI107" s="113" t="str">
        <f aca="false">IF(ISNUMBER($B107),SQRT(VAR(S$10:S107)),"")</f>
        <v/>
      </c>
      <c r="AJ107" s="113" t="str">
        <f aca="false">IF(ISNUMBER($B107),SQRT(VAR(T$10:T107)),"")</f>
        <v/>
      </c>
      <c r="AK107" s="113" t="str">
        <f aca="false">IF(ISNUMBER($B107),SQRT(VAR(U$10:U107)),"")</f>
        <v/>
      </c>
      <c r="AL107" s="118"/>
      <c r="AM107" s="118"/>
      <c r="AN107" s="117" t="str">
        <f aca="false">IF(ISBLANK(Liga_Cabron!$F107),"",IF(Liga_Cabron!$F108&lt;&gt;Liga_Cabron!$F107,Liga_Cabron!$F107,""))</f>
        <v/>
      </c>
      <c r="AO107" s="113" t="str">
        <f aca="false">IF(ISTEXT($AN107),"",Y107-SUM(AO$10:AO106))</f>
        <v/>
      </c>
      <c r="AP107" s="113" t="str">
        <f aca="false">IF(ISTEXT($AN107),"",Z107-SUM(AP$10:AP106))</f>
        <v/>
      </c>
      <c r="AQ107" s="113" t="str">
        <f aca="false">IF(ISTEXT($AN107),"",AA107-SUM(AQ$10:AQ106))</f>
        <v/>
      </c>
      <c r="AR107" s="118"/>
      <c r="AS107" s="118"/>
      <c r="AT107" s="117" t="str">
        <f aca="false">IF(ISBLANK(Liga_Cabron!$F107),"",IF(Liga_Cabron!$F108&lt;&gt;Liga_Cabron!$F107,Liga_Cabron!$F107,""))</f>
        <v/>
      </c>
      <c r="AU107" s="113" t="str">
        <f aca="false">IF(ISTEXT($AT107),"",(Y107 - SUM(AO$10:AO106))/COUNTIF(Liga_Cabron!$F$10:$F$304,"="&amp;$AT107))</f>
        <v/>
      </c>
      <c r="AV107" s="113" t="str">
        <f aca="false">IF(ISTEXT($AT107),"",(Z107 - SUM(AP$10:AP106))/COUNTIF(Liga_Cabron!$F$10:$F$304,"="&amp;$AT107))</f>
        <v/>
      </c>
      <c r="AW107" s="113" t="str">
        <f aca="false">IF(ISTEXT($AT107),"",(AA107 - SUM(AQ$10:AQ106))/COUNTIF(Liga_Cabron!$F$10:$F$304,"="&amp;$AT107))</f>
        <v/>
      </c>
      <c r="AX107" s="105" t="str">
        <f aca="false">IF(ISTEXT($AT107),"",COUNT($AU$10:$AU107))</f>
        <v/>
      </c>
      <c r="AY107" s="118"/>
      <c r="AZ107" s="117" t="str">
        <f aca="false">IF(ISBLANK(Liga_Cabron!$F107),"",IF(Liga_Cabron!$F108&lt;&gt;Liga_Cabron!$F107,Liga_Cabron!$F107,""))</f>
        <v/>
      </c>
      <c r="BA107" s="113" t="str">
        <f aca="false">IF(ISTEXT($AT107),"",(I107 - SUM(BH$10:BH106))/COUNTIF(Liga_Cabron!$F$10:$F$304,"="&amp;$AZ107))</f>
        <v/>
      </c>
      <c r="BB107" s="113" t="str">
        <f aca="false">IF(ISTEXT($AT107),"",(J107 - SUM(BI$10:BI106))/COUNTIF(Liga_Cabron!$F$10:$F$304,"="&amp;$AZ107))</f>
        <v/>
      </c>
      <c r="BC107" s="113" t="str">
        <f aca="false">IF(ISTEXT($AT107),"",(K107 - SUM(BJ$10:BJ106))/COUNTIF(Liga_Cabron!$F$10:$F$304,"="&amp;$AZ107))</f>
        <v/>
      </c>
      <c r="BD107" s="105" t="str">
        <f aca="false">IF(ISTEXT($AT107),"",COUNT($AU$10:$AU107))</f>
        <v/>
      </c>
      <c r="BE107" s="103"/>
      <c r="BF107" s="118"/>
      <c r="BG107" s="117" t="str">
        <f aca="false">IF(ISBLANK(Liga_Cabron!$F107),"",IF(Liga_Cabron!$F108&lt;&gt;Liga_Cabron!$F107,Liga_Cabron!$F107,""))</f>
        <v/>
      </c>
      <c r="BH107" s="113" t="str">
        <f aca="false">IF(ISTEXT($BG107),"",I107-SUM(BH$10:BH106))</f>
        <v/>
      </c>
      <c r="BI107" s="113" t="str">
        <f aca="false">IF(ISTEXT($BG107),"",J107-SUM(BI$10:BI106))</f>
        <v/>
      </c>
      <c r="BJ107" s="113" t="str">
        <f aca="false">IF(ISTEXT($BG107),"",K107-SUM(BJ$10:BJ106))</f>
        <v/>
      </c>
      <c r="BK107" s="118"/>
      <c r="BL107" s="118"/>
      <c r="BM107" s="124"/>
      <c r="BN107" s="113"/>
      <c r="BO107" s="113"/>
      <c r="BP107" s="113"/>
      <c r="BQ107" s="124"/>
      <c r="BR107" s="118"/>
      <c r="BS107" s="118"/>
      <c r="BT107" s="124"/>
      <c r="BU107" s="113"/>
      <c r="BV107" s="113"/>
      <c r="BW107" s="113"/>
      <c r="BX107" s="124"/>
      <c r="BY107" s="118"/>
    </row>
    <row r="108" customFormat="false" ht="13.8" hidden="false" customHeight="false" outlineLevel="0" collapsed="false">
      <c r="A108" s="46"/>
      <c r="B108" s="122" t="str">
        <f aca="false">IF(ISBLANK(Liga_Cabron!$B108),"",Liga_Cabron!$B108)</f>
        <v/>
      </c>
      <c r="C108" s="113" t="str">
        <f aca="false">IF(ISTEXT($B108),"",_xlfn.SWITCH(Liga_Cabron!AH108,$D$3,$D$2,$E$3,$E$2,$F$3,$F$2,$D$6,$D$5,$E$6,$E$5,$I$5,$D$2,$I$6,$D$2,$I$4,$D$2))</f>
        <v/>
      </c>
      <c r="D108" s="113" t="str">
        <f aca="false">IF(ISTEXT($B108),"",_xlfn.SWITCH(Liga_Cabron!AI108,$D$3,$D$2,$E$3,$E$2,$F$3,$F$2,$D$6,$D$5,$E$6,$E$5,$I$5,$D$2,$I$6,$D$2,$I$4,$D$2))</f>
        <v/>
      </c>
      <c r="E108" s="113" t="str">
        <f aca="false">IF(ISTEXT($B108),"",_xlfn.SWITCH(Liga_Cabron!AJ108,$D$3,$D$2,$E$3,$E$2,$F$3,$F$2,$D$6,$D$5,$E$6,$E$5,$I$5,$D$2,$I$6,$D$2,$I$4,$D$2))</f>
        <v/>
      </c>
      <c r="F108" s="105"/>
      <c r="G108" s="102"/>
      <c r="H108" s="102"/>
      <c r="I108" s="113" t="str">
        <f aca="false">IF(ISNUMBER($B108),I107+Liga_Cabron!AH108,"")</f>
        <v/>
      </c>
      <c r="J108" s="113" t="str">
        <f aca="false">IF(ISNUMBER($B108),J107+Liga_Cabron!AI108,"")</f>
        <v/>
      </c>
      <c r="K108" s="113" t="str">
        <f aca="false">IF(ISNUMBER($B108),K107+Liga_Cabron!AJ108,"")</f>
        <v/>
      </c>
      <c r="L108" s="118"/>
      <c r="M108" s="118"/>
      <c r="N108" s="114" t="str">
        <f aca="false">IF(ISNUMBER($B108),I108/SUM($I108:$L108),"")</f>
        <v/>
      </c>
      <c r="O108" s="114" t="str">
        <f aca="false">IF(ISNUMBER($B108),J108/SUM($I108:$L108),"")</f>
        <v/>
      </c>
      <c r="P108" s="114" t="str">
        <f aca="false">IF(ISNUMBER($B108),K108/SUM($I108:$L108),"")</f>
        <v/>
      </c>
      <c r="Q108" s="46"/>
      <c r="R108" s="102"/>
      <c r="S108" s="113" t="str">
        <f aca="false">IF(ISNUMBER(Liga_Cabron!C108),Liga_Cabron!C108,"")</f>
        <v/>
      </c>
      <c r="T108" s="113" t="str">
        <f aca="false">IF(ISNUMBER(Liga_Cabron!D108),Liga_Cabron!D108,"")</f>
        <v/>
      </c>
      <c r="U108" s="113" t="str">
        <f aca="false">IF(ISNUMBER(Liga_Cabron!E108),Liga_Cabron!E108,"")</f>
        <v/>
      </c>
      <c r="V108" s="108"/>
      <c r="W108" s="46"/>
      <c r="X108" s="102"/>
      <c r="Y108" s="113" t="str">
        <f aca="false">IF(ISNUMBER($B108),S108+Y107,"")</f>
        <v/>
      </c>
      <c r="Z108" s="113" t="str">
        <f aca="false">IF(ISNUMBER($B108),T108+Z107,"")</f>
        <v/>
      </c>
      <c r="AA108" s="113" t="str">
        <f aca="false">IF(ISNUMBER($B108),U108+AA107,"")</f>
        <v/>
      </c>
      <c r="AB108" s="118"/>
      <c r="AC108" s="123"/>
      <c r="AD108" s="113" t="str">
        <f aca="false">IF(ISNUMBER($B108),Y108/COUNTA(Y$10:Y108),"")</f>
        <v/>
      </c>
      <c r="AE108" s="113" t="str">
        <f aca="false">IF(ISNUMBER($B108),Z108/COUNTA(Z$10:Z108),"")</f>
        <v/>
      </c>
      <c r="AF108" s="113" t="str">
        <f aca="false">IF(ISNUMBER($B108),AA108/COUNTA(AA$10:AA108),"")</f>
        <v/>
      </c>
      <c r="AG108" s="118"/>
      <c r="AH108" s="123"/>
      <c r="AI108" s="113" t="str">
        <f aca="false">IF(ISNUMBER($B108),SQRT(VAR(S$10:S108)),"")</f>
        <v/>
      </c>
      <c r="AJ108" s="113" t="str">
        <f aca="false">IF(ISNUMBER($B108),SQRT(VAR(T$10:T108)),"")</f>
        <v/>
      </c>
      <c r="AK108" s="113" t="str">
        <f aca="false">IF(ISNUMBER($B108),SQRT(VAR(U$10:U108)),"")</f>
        <v/>
      </c>
      <c r="AL108" s="118"/>
      <c r="AM108" s="118"/>
      <c r="AN108" s="117" t="str">
        <f aca="false">IF(ISBLANK(Liga_Cabron!$F108),"",IF(Liga_Cabron!$F109&lt;&gt;Liga_Cabron!$F108,Liga_Cabron!$F108,""))</f>
        <v/>
      </c>
      <c r="AO108" s="113" t="str">
        <f aca="false">IF(ISTEXT($AN108),"",Y108-SUM(AO$10:AO107))</f>
        <v/>
      </c>
      <c r="AP108" s="113" t="str">
        <f aca="false">IF(ISTEXT($AN108),"",Z108-SUM(AP$10:AP107))</f>
        <v/>
      </c>
      <c r="AQ108" s="113" t="str">
        <f aca="false">IF(ISTEXT($AN108),"",AA108-SUM(AQ$10:AQ107))</f>
        <v/>
      </c>
      <c r="AR108" s="118"/>
      <c r="AS108" s="118"/>
      <c r="AT108" s="117" t="str">
        <f aca="false">IF(ISBLANK(Liga_Cabron!$F108),"",IF(Liga_Cabron!$F109&lt;&gt;Liga_Cabron!$F108,Liga_Cabron!$F108,""))</f>
        <v/>
      </c>
      <c r="AU108" s="113" t="str">
        <f aca="false">IF(ISTEXT($AT108),"",(Y108 - SUM(AO$10:AO107))/COUNTIF(Liga_Cabron!$F$10:$F$304,"="&amp;$AT108))</f>
        <v/>
      </c>
      <c r="AV108" s="113" t="str">
        <f aca="false">IF(ISTEXT($AT108),"",(Z108 - SUM(AP$10:AP107))/COUNTIF(Liga_Cabron!$F$10:$F$304,"="&amp;$AT108))</f>
        <v/>
      </c>
      <c r="AW108" s="113" t="str">
        <f aca="false">IF(ISTEXT($AT108),"",(AA108 - SUM(AQ$10:AQ107))/COUNTIF(Liga_Cabron!$F$10:$F$304,"="&amp;$AT108))</f>
        <v/>
      </c>
      <c r="AX108" s="105" t="str">
        <f aca="false">IF(ISTEXT($AT108),"",COUNT($AU$10:$AU108))</f>
        <v/>
      </c>
      <c r="AY108" s="118"/>
      <c r="AZ108" s="117" t="str">
        <f aca="false">IF(ISBLANK(Liga_Cabron!$F108),"",IF(Liga_Cabron!$F109&lt;&gt;Liga_Cabron!$F108,Liga_Cabron!$F108,""))</f>
        <v/>
      </c>
      <c r="BA108" s="113" t="str">
        <f aca="false">IF(ISTEXT($AT108),"",(I108 - SUM(BH$10:BH107))/COUNTIF(Liga_Cabron!$F$10:$F$304,"="&amp;$AZ108))</f>
        <v/>
      </c>
      <c r="BB108" s="113" t="str">
        <f aca="false">IF(ISTEXT($AT108),"",(J108 - SUM(BI$10:BI107))/COUNTIF(Liga_Cabron!$F$10:$F$304,"="&amp;$AZ108))</f>
        <v/>
      </c>
      <c r="BC108" s="113" t="str">
        <f aca="false">IF(ISTEXT($AT108),"",(K108 - SUM(BJ$10:BJ107))/COUNTIF(Liga_Cabron!$F$10:$F$304,"="&amp;$AZ108))</f>
        <v/>
      </c>
      <c r="BD108" s="105" t="str">
        <f aca="false">IF(ISTEXT($AT108),"",COUNT($AU$10:$AU108))</f>
        <v/>
      </c>
      <c r="BE108" s="103"/>
      <c r="BF108" s="118"/>
      <c r="BG108" s="117" t="str">
        <f aca="false">IF(ISBLANK(Liga_Cabron!$F108),"",IF(Liga_Cabron!$F109&lt;&gt;Liga_Cabron!$F108,Liga_Cabron!$F108,""))</f>
        <v/>
      </c>
      <c r="BH108" s="113" t="str">
        <f aca="false">IF(ISTEXT($BG108),"",I108-SUM(BH$10:BH107))</f>
        <v/>
      </c>
      <c r="BI108" s="113" t="str">
        <f aca="false">IF(ISTEXT($BG108),"",J108-SUM(BI$10:BI107))</f>
        <v/>
      </c>
      <c r="BJ108" s="113" t="str">
        <f aca="false">IF(ISTEXT($BG108),"",K108-SUM(BJ$10:BJ107))</f>
        <v/>
      </c>
      <c r="BK108" s="118"/>
      <c r="BL108" s="118"/>
      <c r="BM108" s="124"/>
      <c r="BN108" s="113"/>
      <c r="BO108" s="113"/>
      <c r="BP108" s="113"/>
      <c r="BQ108" s="124"/>
      <c r="BR108" s="118"/>
      <c r="BS108" s="118"/>
      <c r="BT108" s="124"/>
      <c r="BU108" s="113"/>
      <c r="BV108" s="113"/>
      <c r="BW108" s="113"/>
      <c r="BX108" s="124"/>
      <c r="BY108" s="118"/>
    </row>
    <row r="109" customFormat="false" ht="13.8" hidden="false" customHeight="false" outlineLevel="0" collapsed="false">
      <c r="A109" s="46"/>
      <c r="B109" s="122" t="str">
        <f aca="false">IF(ISBLANK(Liga_Cabron!$B109),"",Liga_Cabron!$B109)</f>
        <v/>
      </c>
      <c r="C109" s="113" t="str">
        <f aca="false">IF(ISTEXT($B109),"",_xlfn.SWITCH(Liga_Cabron!AH109,$D$3,$D$2,$E$3,$E$2,$F$3,$F$2,$D$6,$D$5,$E$6,$E$5,$I$5,$D$2,$I$6,$D$2,$I$4,$D$2))</f>
        <v/>
      </c>
      <c r="D109" s="113" t="str">
        <f aca="false">IF(ISTEXT($B109),"",_xlfn.SWITCH(Liga_Cabron!AI109,$D$3,$D$2,$E$3,$E$2,$F$3,$F$2,$D$6,$D$5,$E$6,$E$5,$I$5,$D$2,$I$6,$D$2,$I$4,$D$2))</f>
        <v/>
      </c>
      <c r="E109" s="113" t="str">
        <f aca="false">IF(ISTEXT($B109),"",_xlfn.SWITCH(Liga_Cabron!AJ109,$D$3,$D$2,$E$3,$E$2,$F$3,$F$2,$D$6,$D$5,$E$6,$E$5,$I$5,$D$2,$I$6,$D$2,$I$4,$D$2))</f>
        <v/>
      </c>
      <c r="F109" s="105"/>
      <c r="G109" s="102"/>
      <c r="H109" s="102"/>
      <c r="I109" s="113" t="str">
        <f aca="false">IF(ISNUMBER($B109),I108+Liga_Cabron!AH109,"")</f>
        <v/>
      </c>
      <c r="J109" s="113" t="str">
        <f aca="false">IF(ISNUMBER($B109),J108+Liga_Cabron!AI109,"")</f>
        <v/>
      </c>
      <c r="K109" s="113" t="str">
        <f aca="false">IF(ISNUMBER($B109),K108+Liga_Cabron!AJ109,"")</f>
        <v/>
      </c>
      <c r="L109" s="118"/>
      <c r="M109" s="118"/>
      <c r="N109" s="114" t="str">
        <f aca="false">IF(ISNUMBER($B109),I109/SUM($I109:$L109),"")</f>
        <v/>
      </c>
      <c r="O109" s="114" t="str">
        <f aca="false">IF(ISNUMBER($B109),J109/SUM($I109:$L109),"")</f>
        <v/>
      </c>
      <c r="P109" s="114" t="str">
        <f aca="false">IF(ISNUMBER($B109),K109/SUM($I109:$L109),"")</f>
        <v/>
      </c>
      <c r="Q109" s="46"/>
      <c r="R109" s="102"/>
      <c r="S109" s="113" t="str">
        <f aca="false">IF(ISNUMBER(Liga_Cabron!C109),Liga_Cabron!C109,"")</f>
        <v/>
      </c>
      <c r="T109" s="113" t="str">
        <f aca="false">IF(ISNUMBER(Liga_Cabron!D109),Liga_Cabron!D109,"")</f>
        <v/>
      </c>
      <c r="U109" s="113" t="str">
        <f aca="false">IF(ISNUMBER(Liga_Cabron!E109),Liga_Cabron!E109,"")</f>
        <v/>
      </c>
      <c r="V109" s="108"/>
      <c r="W109" s="46"/>
      <c r="X109" s="102"/>
      <c r="Y109" s="113" t="str">
        <f aca="false">IF(ISNUMBER($B109),S109+Y108,"")</f>
        <v/>
      </c>
      <c r="Z109" s="113" t="str">
        <f aca="false">IF(ISNUMBER($B109),T109+Z108,"")</f>
        <v/>
      </c>
      <c r="AA109" s="113" t="str">
        <f aca="false">IF(ISNUMBER($B109),U109+AA108,"")</f>
        <v/>
      </c>
      <c r="AB109" s="118"/>
      <c r="AC109" s="123"/>
      <c r="AD109" s="113" t="str">
        <f aca="false">IF(ISNUMBER($B109),Y109/COUNTA(Y$10:Y109),"")</f>
        <v/>
      </c>
      <c r="AE109" s="113" t="str">
        <f aca="false">IF(ISNUMBER($B109),Z109/COUNTA(Z$10:Z109),"")</f>
        <v/>
      </c>
      <c r="AF109" s="113" t="str">
        <f aca="false">IF(ISNUMBER($B109),AA109/COUNTA(AA$10:AA109),"")</f>
        <v/>
      </c>
      <c r="AG109" s="118"/>
      <c r="AH109" s="123"/>
      <c r="AI109" s="113" t="str">
        <f aca="false">IF(ISNUMBER($B109),SQRT(VAR(S$10:S109)),"")</f>
        <v/>
      </c>
      <c r="AJ109" s="113" t="str">
        <f aca="false">IF(ISNUMBER($B109),SQRT(VAR(T$10:T109)),"")</f>
        <v/>
      </c>
      <c r="AK109" s="113" t="str">
        <f aca="false">IF(ISNUMBER($B109),SQRT(VAR(U$10:U109)),"")</f>
        <v/>
      </c>
      <c r="AL109" s="118"/>
      <c r="AM109" s="118"/>
      <c r="AN109" s="117" t="str">
        <f aca="false">IF(ISBLANK(Liga_Cabron!$F109),"",IF(Liga_Cabron!$F110&lt;&gt;Liga_Cabron!$F109,Liga_Cabron!$F109,""))</f>
        <v/>
      </c>
      <c r="AO109" s="113" t="str">
        <f aca="false">IF(ISTEXT($AN109),"",Y109-SUM(AO$10:AO108))</f>
        <v/>
      </c>
      <c r="AP109" s="113" t="str">
        <f aca="false">IF(ISTEXT($AN109),"",Z109-SUM(AP$10:AP108))</f>
        <v/>
      </c>
      <c r="AQ109" s="113" t="str">
        <f aca="false">IF(ISTEXT($AN109),"",AA109-SUM(AQ$10:AQ108))</f>
        <v/>
      </c>
      <c r="AR109" s="118"/>
      <c r="AS109" s="118"/>
      <c r="AT109" s="117" t="str">
        <f aca="false">IF(ISBLANK(Liga_Cabron!$F109),"",IF(Liga_Cabron!$F110&lt;&gt;Liga_Cabron!$F109,Liga_Cabron!$F109,""))</f>
        <v/>
      </c>
      <c r="AU109" s="113" t="str">
        <f aca="false">IF(ISTEXT($AT109),"",(Y109 - SUM(AO$10:AO108))/COUNTIF(Liga_Cabron!$F$10:$F$304,"="&amp;$AT109))</f>
        <v/>
      </c>
      <c r="AV109" s="113" t="str">
        <f aca="false">IF(ISTEXT($AT109),"",(Z109 - SUM(AP$10:AP108))/COUNTIF(Liga_Cabron!$F$10:$F$304,"="&amp;$AT109))</f>
        <v/>
      </c>
      <c r="AW109" s="113" t="str">
        <f aca="false">IF(ISTEXT($AT109),"",(AA109 - SUM(AQ$10:AQ108))/COUNTIF(Liga_Cabron!$F$10:$F$304,"="&amp;$AT109))</f>
        <v/>
      </c>
      <c r="AX109" s="105" t="str">
        <f aca="false">IF(ISTEXT($AT109),"",COUNT($AU$10:$AU109))</f>
        <v/>
      </c>
      <c r="AY109" s="118"/>
      <c r="AZ109" s="117" t="str">
        <f aca="false">IF(ISBLANK(Liga_Cabron!$F109),"",IF(Liga_Cabron!$F110&lt;&gt;Liga_Cabron!$F109,Liga_Cabron!$F109,""))</f>
        <v/>
      </c>
      <c r="BA109" s="113" t="str">
        <f aca="false">IF(ISTEXT($AT109),"",(I109 - SUM(BH$10:BH108))/COUNTIF(Liga_Cabron!$F$10:$F$304,"="&amp;$AZ109))</f>
        <v/>
      </c>
      <c r="BB109" s="113" t="str">
        <f aca="false">IF(ISTEXT($AT109),"",(J109 - SUM(BI$10:BI108))/COUNTIF(Liga_Cabron!$F$10:$F$304,"="&amp;$AZ109))</f>
        <v/>
      </c>
      <c r="BC109" s="113" t="str">
        <f aca="false">IF(ISTEXT($AT109),"",(K109 - SUM(BJ$10:BJ108))/COUNTIF(Liga_Cabron!$F$10:$F$304,"="&amp;$AZ109))</f>
        <v/>
      </c>
      <c r="BD109" s="105" t="str">
        <f aca="false">IF(ISTEXT($AT109),"",COUNT($AU$10:$AU109))</f>
        <v/>
      </c>
      <c r="BE109" s="103"/>
      <c r="BF109" s="118"/>
      <c r="BG109" s="117" t="str">
        <f aca="false">IF(ISBLANK(Liga_Cabron!$F109),"",IF(Liga_Cabron!$F110&lt;&gt;Liga_Cabron!$F109,Liga_Cabron!$F109,""))</f>
        <v/>
      </c>
      <c r="BH109" s="113" t="str">
        <f aca="false">IF(ISTEXT($BG109),"",I109-SUM(BH$10:BH108))</f>
        <v/>
      </c>
      <c r="BI109" s="113" t="str">
        <f aca="false">IF(ISTEXT($BG109),"",J109-SUM(BI$10:BI108))</f>
        <v/>
      </c>
      <c r="BJ109" s="113" t="str">
        <f aca="false">IF(ISTEXT($BG109),"",K109-SUM(BJ$10:BJ108))</f>
        <v/>
      </c>
      <c r="BK109" s="118"/>
      <c r="BL109" s="118"/>
      <c r="BM109" s="124"/>
      <c r="BN109" s="113"/>
      <c r="BO109" s="113"/>
      <c r="BP109" s="113"/>
      <c r="BQ109" s="124"/>
      <c r="BR109" s="118"/>
      <c r="BS109" s="118"/>
      <c r="BT109" s="124"/>
      <c r="BU109" s="113"/>
      <c r="BV109" s="113"/>
      <c r="BW109" s="113"/>
      <c r="BX109" s="124"/>
      <c r="BY109" s="118"/>
    </row>
    <row r="110" customFormat="false" ht="13.8" hidden="false" customHeight="false" outlineLevel="0" collapsed="false">
      <c r="A110" s="46"/>
      <c r="B110" s="122" t="str">
        <f aca="false">IF(ISBLANK(Liga_Cabron!$B110),"",Liga_Cabron!$B110)</f>
        <v/>
      </c>
      <c r="C110" s="113" t="str">
        <f aca="false">IF(ISTEXT($B110),"",_xlfn.SWITCH(Liga_Cabron!AH110,$D$3,$D$2,$E$3,$E$2,$F$3,$F$2,$D$6,$D$5,$E$6,$E$5,$I$5,$D$2,$I$6,$D$2,$I$4,$D$2))</f>
        <v/>
      </c>
      <c r="D110" s="113" t="str">
        <f aca="false">IF(ISTEXT($B110),"",_xlfn.SWITCH(Liga_Cabron!AI110,$D$3,$D$2,$E$3,$E$2,$F$3,$F$2,$D$6,$D$5,$E$6,$E$5,$I$5,$D$2,$I$6,$D$2,$I$4,$D$2))</f>
        <v/>
      </c>
      <c r="E110" s="113" t="str">
        <f aca="false">IF(ISTEXT($B110),"",_xlfn.SWITCH(Liga_Cabron!AJ110,$D$3,$D$2,$E$3,$E$2,$F$3,$F$2,$D$6,$D$5,$E$6,$E$5,$I$5,$D$2,$I$6,$D$2,$I$4,$D$2))</f>
        <v/>
      </c>
      <c r="F110" s="105"/>
      <c r="G110" s="102"/>
      <c r="H110" s="102"/>
      <c r="I110" s="113" t="str">
        <f aca="false">IF(ISNUMBER($B110),I109+Liga_Cabron!AH110,"")</f>
        <v/>
      </c>
      <c r="J110" s="113" t="str">
        <f aca="false">IF(ISNUMBER($B110),J109+Liga_Cabron!AI110,"")</f>
        <v/>
      </c>
      <c r="K110" s="113" t="str">
        <f aca="false">IF(ISNUMBER($B110),K109+Liga_Cabron!AJ110,"")</f>
        <v/>
      </c>
      <c r="L110" s="118"/>
      <c r="M110" s="118"/>
      <c r="N110" s="114" t="str">
        <f aca="false">IF(ISNUMBER($B110),I110/SUM($I110:$L110),"")</f>
        <v/>
      </c>
      <c r="O110" s="114" t="str">
        <f aca="false">IF(ISNUMBER($B110),J110/SUM($I110:$L110),"")</f>
        <v/>
      </c>
      <c r="P110" s="114" t="str">
        <f aca="false">IF(ISNUMBER($B110),K110/SUM($I110:$L110),"")</f>
        <v/>
      </c>
      <c r="Q110" s="46"/>
      <c r="R110" s="102"/>
      <c r="S110" s="113" t="str">
        <f aca="false">IF(ISNUMBER(Liga_Cabron!C110),Liga_Cabron!C110,"")</f>
        <v/>
      </c>
      <c r="T110" s="113" t="str">
        <f aca="false">IF(ISNUMBER(Liga_Cabron!D110),Liga_Cabron!D110,"")</f>
        <v/>
      </c>
      <c r="U110" s="113" t="str">
        <f aca="false">IF(ISNUMBER(Liga_Cabron!E110),Liga_Cabron!E110,"")</f>
        <v/>
      </c>
      <c r="V110" s="108"/>
      <c r="W110" s="46"/>
      <c r="X110" s="102"/>
      <c r="Y110" s="113" t="str">
        <f aca="false">IF(ISNUMBER($B110),S110+Y109,"")</f>
        <v/>
      </c>
      <c r="Z110" s="113" t="str">
        <f aca="false">IF(ISNUMBER($B110),T110+Z109,"")</f>
        <v/>
      </c>
      <c r="AA110" s="113" t="str">
        <f aca="false">IF(ISNUMBER($B110),U110+AA109,"")</f>
        <v/>
      </c>
      <c r="AB110" s="118"/>
      <c r="AC110" s="123"/>
      <c r="AD110" s="113" t="str">
        <f aca="false">IF(ISNUMBER($B110),Y110/COUNTA(Y$10:Y110),"")</f>
        <v/>
      </c>
      <c r="AE110" s="113" t="str">
        <f aca="false">IF(ISNUMBER($B110),Z110/COUNTA(Z$10:Z110),"")</f>
        <v/>
      </c>
      <c r="AF110" s="113" t="str">
        <f aca="false">IF(ISNUMBER($B110),AA110/COUNTA(AA$10:AA110),"")</f>
        <v/>
      </c>
      <c r="AG110" s="118"/>
      <c r="AH110" s="123"/>
      <c r="AI110" s="113" t="str">
        <f aca="false">IF(ISNUMBER($B110),SQRT(VAR(S$10:S110)),"")</f>
        <v/>
      </c>
      <c r="AJ110" s="113" t="str">
        <f aca="false">IF(ISNUMBER($B110),SQRT(VAR(T$10:T110)),"")</f>
        <v/>
      </c>
      <c r="AK110" s="113" t="str">
        <f aca="false">IF(ISNUMBER($B110),SQRT(VAR(U$10:U110)),"")</f>
        <v/>
      </c>
      <c r="AL110" s="118"/>
      <c r="AM110" s="118"/>
      <c r="AN110" s="117" t="str">
        <f aca="false">IF(ISBLANK(Liga_Cabron!$F110),"",IF(Liga_Cabron!$F111&lt;&gt;Liga_Cabron!$F110,Liga_Cabron!$F110,""))</f>
        <v/>
      </c>
      <c r="AO110" s="113" t="str">
        <f aca="false">IF(ISTEXT($AN110),"",Y110-SUM(AO$10:AO109))</f>
        <v/>
      </c>
      <c r="AP110" s="113" t="str">
        <f aca="false">IF(ISTEXT($AN110),"",Z110-SUM(AP$10:AP109))</f>
        <v/>
      </c>
      <c r="AQ110" s="113" t="str">
        <f aca="false">IF(ISTEXT($AN110),"",AA110-SUM(AQ$10:AQ109))</f>
        <v/>
      </c>
      <c r="AR110" s="118"/>
      <c r="AS110" s="118"/>
      <c r="AT110" s="117" t="str">
        <f aca="false">IF(ISBLANK(Liga_Cabron!$F110),"",IF(Liga_Cabron!$F111&lt;&gt;Liga_Cabron!$F110,Liga_Cabron!$F110,""))</f>
        <v/>
      </c>
      <c r="AU110" s="113" t="str">
        <f aca="false">IF(ISTEXT($AT110),"",(Y110 - SUM(AO$10:AO109))/COUNTIF(Liga_Cabron!$F$10:$F$304,"="&amp;$AT110))</f>
        <v/>
      </c>
      <c r="AV110" s="113" t="str">
        <f aca="false">IF(ISTEXT($AT110),"",(Z110 - SUM(AP$10:AP109))/COUNTIF(Liga_Cabron!$F$10:$F$304,"="&amp;$AT110))</f>
        <v/>
      </c>
      <c r="AW110" s="113" t="str">
        <f aca="false">IF(ISTEXT($AT110),"",(AA110 - SUM(AQ$10:AQ109))/COUNTIF(Liga_Cabron!$F$10:$F$304,"="&amp;$AT110))</f>
        <v/>
      </c>
      <c r="AX110" s="105" t="str">
        <f aca="false">IF(ISTEXT($AT110),"",COUNT($AU$10:$AU110))</f>
        <v/>
      </c>
      <c r="AY110" s="118"/>
      <c r="AZ110" s="117" t="str">
        <f aca="false">IF(ISBLANK(Liga_Cabron!$F110),"",IF(Liga_Cabron!$F111&lt;&gt;Liga_Cabron!$F110,Liga_Cabron!$F110,""))</f>
        <v/>
      </c>
      <c r="BA110" s="113" t="str">
        <f aca="false">IF(ISTEXT($AT110),"",(I110 - SUM(BH$10:BH109))/COUNTIF(Liga_Cabron!$F$10:$F$304,"="&amp;$AZ110))</f>
        <v/>
      </c>
      <c r="BB110" s="113" t="str">
        <f aca="false">IF(ISTEXT($AT110),"",(J110 - SUM(BI$10:BI109))/COUNTIF(Liga_Cabron!$F$10:$F$304,"="&amp;$AZ110))</f>
        <v/>
      </c>
      <c r="BC110" s="113" t="str">
        <f aca="false">IF(ISTEXT($AT110),"",(K110 - SUM(BJ$10:BJ109))/COUNTIF(Liga_Cabron!$F$10:$F$304,"="&amp;$AZ110))</f>
        <v/>
      </c>
      <c r="BD110" s="105" t="str">
        <f aca="false">IF(ISTEXT($AT110),"",COUNT($AU$10:$AU110))</f>
        <v/>
      </c>
      <c r="BE110" s="103"/>
      <c r="BF110" s="118"/>
      <c r="BG110" s="117" t="str">
        <f aca="false">IF(ISBLANK(Liga_Cabron!$F110),"",IF(Liga_Cabron!$F111&lt;&gt;Liga_Cabron!$F110,Liga_Cabron!$F110,""))</f>
        <v/>
      </c>
      <c r="BH110" s="113" t="str">
        <f aca="false">IF(ISTEXT($BG110),"",I110-SUM(BH$10:BH109))</f>
        <v/>
      </c>
      <c r="BI110" s="113" t="str">
        <f aca="false">IF(ISTEXT($BG110),"",J110-SUM(BI$10:BI109))</f>
        <v/>
      </c>
      <c r="BJ110" s="113" t="str">
        <f aca="false">IF(ISTEXT($BG110),"",K110-SUM(BJ$10:BJ109))</f>
        <v/>
      </c>
      <c r="BK110" s="118"/>
      <c r="BL110" s="118"/>
      <c r="BM110" s="124"/>
      <c r="BN110" s="113"/>
      <c r="BO110" s="113"/>
      <c r="BP110" s="113"/>
      <c r="BQ110" s="124"/>
      <c r="BR110" s="118"/>
      <c r="BS110" s="118"/>
      <c r="BT110" s="124"/>
      <c r="BU110" s="113"/>
      <c r="BV110" s="113"/>
      <c r="BW110" s="113"/>
      <c r="BX110" s="124"/>
      <c r="BY110" s="118"/>
    </row>
    <row r="111" customFormat="false" ht="13.8" hidden="false" customHeight="false" outlineLevel="0" collapsed="false">
      <c r="A111" s="46"/>
      <c r="B111" s="122" t="str">
        <f aca="false">IF(ISBLANK(Liga_Cabron!$B111),"",Liga_Cabron!$B111)</f>
        <v/>
      </c>
      <c r="C111" s="113" t="str">
        <f aca="false">IF(ISTEXT($B111),"",_xlfn.SWITCH(Liga_Cabron!AH111,$D$3,$D$2,$E$3,$E$2,$F$3,$F$2,$D$6,$D$5,$E$6,$E$5,$I$5,$D$2,$I$6,$D$2,$I$4,$D$2))</f>
        <v/>
      </c>
      <c r="D111" s="113" t="str">
        <f aca="false">IF(ISTEXT($B111),"",_xlfn.SWITCH(Liga_Cabron!AI111,$D$3,$D$2,$E$3,$E$2,$F$3,$F$2,$D$6,$D$5,$E$6,$E$5,$I$5,$D$2,$I$6,$D$2,$I$4,$D$2))</f>
        <v/>
      </c>
      <c r="E111" s="113" t="str">
        <f aca="false">IF(ISTEXT($B111),"",_xlfn.SWITCH(Liga_Cabron!AJ111,$D$3,$D$2,$E$3,$E$2,$F$3,$F$2,$D$6,$D$5,$E$6,$E$5,$I$5,$D$2,$I$6,$D$2,$I$4,$D$2))</f>
        <v/>
      </c>
      <c r="F111" s="105"/>
      <c r="G111" s="102"/>
      <c r="H111" s="102"/>
      <c r="I111" s="113" t="str">
        <f aca="false">IF(ISNUMBER($B111),I110+Liga_Cabron!AH111,"")</f>
        <v/>
      </c>
      <c r="J111" s="113" t="str">
        <f aca="false">IF(ISNUMBER($B111),J110+Liga_Cabron!AI111,"")</f>
        <v/>
      </c>
      <c r="K111" s="113" t="str">
        <f aca="false">IF(ISNUMBER($B111),K110+Liga_Cabron!AJ111,"")</f>
        <v/>
      </c>
      <c r="L111" s="118"/>
      <c r="M111" s="118"/>
      <c r="N111" s="114" t="str">
        <f aca="false">IF(ISNUMBER($B111),I111/SUM($I111:$L111),"")</f>
        <v/>
      </c>
      <c r="O111" s="114" t="str">
        <f aca="false">IF(ISNUMBER($B111),J111/SUM($I111:$L111),"")</f>
        <v/>
      </c>
      <c r="P111" s="114" t="str">
        <f aca="false">IF(ISNUMBER($B111),K111/SUM($I111:$L111),"")</f>
        <v/>
      </c>
      <c r="Q111" s="46"/>
      <c r="R111" s="102"/>
      <c r="S111" s="113" t="str">
        <f aca="false">IF(ISNUMBER(Liga_Cabron!C111),Liga_Cabron!C111,"")</f>
        <v/>
      </c>
      <c r="T111" s="113" t="str">
        <f aca="false">IF(ISNUMBER(Liga_Cabron!D111),Liga_Cabron!D111,"")</f>
        <v/>
      </c>
      <c r="U111" s="113" t="str">
        <f aca="false">IF(ISNUMBER(Liga_Cabron!E111),Liga_Cabron!E111,"")</f>
        <v/>
      </c>
      <c r="V111" s="108"/>
      <c r="W111" s="46"/>
      <c r="X111" s="102"/>
      <c r="Y111" s="113" t="str">
        <f aca="false">IF(ISNUMBER($B111),S111+Y110,"")</f>
        <v/>
      </c>
      <c r="Z111" s="113" t="str">
        <f aca="false">IF(ISNUMBER($B111),T111+Z110,"")</f>
        <v/>
      </c>
      <c r="AA111" s="113" t="str">
        <f aca="false">IF(ISNUMBER($B111),U111+AA110,"")</f>
        <v/>
      </c>
      <c r="AB111" s="118"/>
      <c r="AC111" s="123"/>
      <c r="AD111" s="113" t="str">
        <f aca="false">IF(ISNUMBER($B111),Y111/COUNTA(Y$10:Y111),"")</f>
        <v/>
      </c>
      <c r="AE111" s="113" t="str">
        <f aca="false">IF(ISNUMBER($B111),Z111/COUNTA(Z$10:Z111),"")</f>
        <v/>
      </c>
      <c r="AF111" s="113" t="str">
        <f aca="false">IF(ISNUMBER($B111),AA111/COUNTA(AA$10:AA111),"")</f>
        <v/>
      </c>
      <c r="AG111" s="118"/>
      <c r="AH111" s="123"/>
      <c r="AI111" s="113" t="str">
        <f aca="false">IF(ISNUMBER($B111),SQRT(VAR(S$10:S111)),"")</f>
        <v/>
      </c>
      <c r="AJ111" s="113" t="str">
        <f aca="false">IF(ISNUMBER($B111),SQRT(VAR(T$10:T111)),"")</f>
        <v/>
      </c>
      <c r="AK111" s="113" t="str">
        <f aca="false">IF(ISNUMBER($B111),SQRT(VAR(U$10:U111)),"")</f>
        <v/>
      </c>
      <c r="AL111" s="118"/>
      <c r="AM111" s="118"/>
      <c r="AN111" s="117" t="str">
        <f aca="false">IF(ISBLANK(Liga_Cabron!$F111),"",IF(Liga_Cabron!$F112&lt;&gt;Liga_Cabron!$F111,Liga_Cabron!$F111,""))</f>
        <v/>
      </c>
      <c r="AO111" s="113" t="str">
        <f aca="false">IF(ISTEXT($AN111),"",Y111-SUM(AO$10:AO110))</f>
        <v/>
      </c>
      <c r="AP111" s="113" t="str">
        <f aca="false">IF(ISTEXT($AN111),"",Z111-SUM(AP$10:AP110))</f>
        <v/>
      </c>
      <c r="AQ111" s="113" t="str">
        <f aca="false">IF(ISTEXT($AN111),"",AA111-SUM(AQ$10:AQ110))</f>
        <v/>
      </c>
      <c r="AR111" s="118"/>
      <c r="AS111" s="118"/>
      <c r="AT111" s="117" t="str">
        <f aca="false">IF(ISBLANK(Liga_Cabron!$F111),"",IF(Liga_Cabron!$F112&lt;&gt;Liga_Cabron!$F111,Liga_Cabron!$F111,""))</f>
        <v/>
      </c>
      <c r="AU111" s="113" t="str">
        <f aca="false">IF(ISTEXT($AT111),"",(Y111 - SUM(AO$10:AO110))/COUNTIF(Liga_Cabron!$F$10:$F$304,"="&amp;$AT111))</f>
        <v/>
      </c>
      <c r="AV111" s="113" t="str">
        <f aca="false">IF(ISTEXT($AT111),"",(Z111 - SUM(AP$10:AP110))/COUNTIF(Liga_Cabron!$F$10:$F$304,"="&amp;$AT111))</f>
        <v/>
      </c>
      <c r="AW111" s="113" t="str">
        <f aca="false">IF(ISTEXT($AT111),"",(AA111 - SUM(AQ$10:AQ110))/COUNTIF(Liga_Cabron!$F$10:$F$304,"="&amp;$AT111))</f>
        <v/>
      </c>
      <c r="AX111" s="105" t="str">
        <f aca="false">IF(ISTEXT($AT111),"",COUNT($AU$10:$AU111))</f>
        <v/>
      </c>
      <c r="AY111" s="118"/>
      <c r="AZ111" s="117" t="str">
        <f aca="false">IF(ISBLANK(Liga_Cabron!$F111),"",IF(Liga_Cabron!$F112&lt;&gt;Liga_Cabron!$F111,Liga_Cabron!$F111,""))</f>
        <v/>
      </c>
      <c r="BA111" s="113" t="str">
        <f aca="false">IF(ISTEXT($AT111),"",(I111 - SUM(BH$10:BH110))/COUNTIF(Liga_Cabron!$F$10:$F$304,"="&amp;$AZ111))</f>
        <v/>
      </c>
      <c r="BB111" s="113" t="str">
        <f aca="false">IF(ISTEXT($AT111),"",(J111 - SUM(BI$10:BI110))/COUNTIF(Liga_Cabron!$F$10:$F$304,"="&amp;$AZ111))</f>
        <v/>
      </c>
      <c r="BC111" s="113" t="str">
        <f aca="false">IF(ISTEXT($AT111),"",(K111 - SUM(BJ$10:BJ110))/COUNTIF(Liga_Cabron!$F$10:$F$304,"="&amp;$AZ111))</f>
        <v/>
      </c>
      <c r="BD111" s="105" t="str">
        <f aca="false">IF(ISTEXT($AT111),"",COUNT($AU$10:$AU111))</f>
        <v/>
      </c>
      <c r="BE111" s="103"/>
      <c r="BF111" s="118"/>
      <c r="BG111" s="117" t="str">
        <f aca="false">IF(ISBLANK(Liga_Cabron!$F111),"",IF(Liga_Cabron!$F112&lt;&gt;Liga_Cabron!$F111,Liga_Cabron!$F111,""))</f>
        <v/>
      </c>
      <c r="BH111" s="113" t="str">
        <f aca="false">IF(ISTEXT($BG111),"",I111-SUM(BH$10:BH110))</f>
        <v/>
      </c>
      <c r="BI111" s="113" t="str">
        <f aca="false">IF(ISTEXT($BG111),"",J111-SUM(BI$10:BI110))</f>
        <v/>
      </c>
      <c r="BJ111" s="113" t="str">
        <f aca="false">IF(ISTEXT($BG111),"",K111-SUM(BJ$10:BJ110))</f>
        <v/>
      </c>
      <c r="BK111" s="118"/>
      <c r="BL111" s="118"/>
      <c r="BM111" s="124"/>
      <c r="BN111" s="113"/>
      <c r="BO111" s="113"/>
      <c r="BP111" s="113"/>
      <c r="BQ111" s="124"/>
      <c r="BR111" s="118"/>
      <c r="BS111" s="118"/>
      <c r="BT111" s="124"/>
      <c r="BU111" s="113"/>
      <c r="BV111" s="113"/>
      <c r="BW111" s="113"/>
      <c r="BX111" s="124"/>
      <c r="BY111" s="118"/>
    </row>
    <row r="112" customFormat="false" ht="13.8" hidden="false" customHeight="false" outlineLevel="0" collapsed="false">
      <c r="A112" s="46"/>
      <c r="B112" s="122" t="str">
        <f aca="false">IF(ISBLANK(Liga_Cabron!$B112),"",Liga_Cabron!$B112)</f>
        <v/>
      </c>
      <c r="C112" s="113" t="str">
        <f aca="false">IF(ISTEXT($B112),"",_xlfn.SWITCH(Liga_Cabron!AH112,$D$3,$D$2,$E$3,$E$2,$F$3,$F$2,$D$6,$D$5,$E$6,$E$5,$I$5,$D$2,$I$6,$D$2,$I$4,$D$2))</f>
        <v/>
      </c>
      <c r="D112" s="113" t="str">
        <f aca="false">IF(ISTEXT($B112),"",_xlfn.SWITCH(Liga_Cabron!AI112,$D$3,$D$2,$E$3,$E$2,$F$3,$F$2,$D$6,$D$5,$E$6,$E$5,$I$5,$D$2,$I$6,$D$2,$I$4,$D$2))</f>
        <v/>
      </c>
      <c r="E112" s="113" t="str">
        <f aca="false">IF(ISTEXT($B112),"",_xlfn.SWITCH(Liga_Cabron!AJ112,$D$3,$D$2,$E$3,$E$2,$F$3,$F$2,$D$6,$D$5,$E$6,$E$5,$I$5,$D$2,$I$6,$D$2,$I$4,$D$2))</f>
        <v/>
      </c>
      <c r="F112" s="105"/>
      <c r="G112" s="102"/>
      <c r="H112" s="102"/>
      <c r="I112" s="113" t="str">
        <f aca="false">IF(ISNUMBER($B112),I111+Liga_Cabron!AH112,"")</f>
        <v/>
      </c>
      <c r="J112" s="113" t="str">
        <f aca="false">IF(ISNUMBER($B112),J111+Liga_Cabron!AI112,"")</f>
        <v/>
      </c>
      <c r="K112" s="113" t="str">
        <f aca="false">IF(ISNUMBER($B112),K111+Liga_Cabron!AJ112,"")</f>
        <v/>
      </c>
      <c r="L112" s="118"/>
      <c r="M112" s="118"/>
      <c r="N112" s="114" t="str">
        <f aca="false">IF(ISNUMBER($B112),I112/SUM($I112:$L112),"")</f>
        <v/>
      </c>
      <c r="O112" s="114" t="str">
        <f aca="false">IF(ISNUMBER($B112),J112/SUM($I112:$L112),"")</f>
        <v/>
      </c>
      <c r="P112" s="114" t="str">
        <f aca="false">IF(ISNUMBER($B112),K112/SUM($I112:$L112),"")</f>
        <v/>
      </c>
      <c r="Q112" s="46"/>
      <c r="R112" s="102"/>
      <c r="S112" s="113" t="str">
        <f aca="false">IF(ISNUMBER(Liga_Cabron!C112),Liga_Cabron!C112,"")</f>
        <v/>
      </c>
      <c r="T112" s="113" t="str">
        <f aca="false">IF(ISNUMBER(Liga_Cabron!D112),Liga_Cabron!D112,"")</f>
        <v/>
      </c>
      <c r="U112" s="113" t="str">
        <f aca="false">IF(ISNUMBER(Liga_Cabron!E112),Liga_Cabron!E112,"")</f>
        <v/>
      </c>
      <c r="V112" s="108"/>
      <c r="W112" s="46"/>
      <c r="X112" s="102"/>
      <c r="Y112" s="113" t="str">
        <f aca="false">IF(ISNUMBER($B112),S112+Y111,"")</f>
        <v/>
      </c>
      <c r="Z112" s="113" t="str">
        <f aca="false">IF(ISNUMBER($B112),T112+Z111,"")</f>
        <v/>
      </c>
      <c r="AA112" s="113" t="str">
        <f aca="false">IF(ISNUMBER($B112),U112+AA111,"")</f>
        <v/>
      </c>
      <c r="AB112" s="118"/>
      <c r="AC112" s="123"/>
      <c r="AD112" s="113" t="str">
        <f aca="false">IF(ISNUMBER($B112),Y112/COUNTA(Y$10:Y112),"")</f>
        <v/>
      </c>
      <c r="AE112" s="113" t="str">
        <f aca="false">IF(ISNUMBER($B112),Z112/COUNTA(Z$10:Z112),"")</f>
        <v/>
      </c>
      <c r="AF112" s="113" t="str">
        <f aca="false">IF(ISNUMBER($B112),AA112/COUNTA(AA$10:AA112),"")</f>
        <v/>
      </c>
      <c r="AG112" s="118"/>
      <c r="AH112" s="123"/>
      <c r="AI112" s="113" t="str">
        <f aca="false">IF(ISNUMBER($B112),SQRT(VAR(S$10:S112)),"")</f>
        <v/>
      </c>
      <c r="AJ112" s="113" t="str">
        <f aca="false">IF(ISNUMBER($B112),SQRT(VAR(T$10:T112)),"")</f>
        <v/>
      </c>
      <c r="AK112" s="113" t="str">
        <f aca="false">IF(ISNUMBER($B112),SQRT(VAR(U$10:U112)),"")</f>
        <v/>
      </c>
      <c r="AL112" s="118"/>
      <c r="AM112" s="118"/>
      <c r="AN112" s="117" t="str">
        <f aca="false">IF(ISBLANK(Liga_Cabron!$F112),"",IF(Liga_Cabron!$F113&lt;&gt;Liga_Cabron!$F112,Liga_Cabron!$F112,""))</f>
        <v/>
      </c>
      <c r="AO112" s="113" t="str">
        <f aca="false">IF(ISTEXT($AN112),"",Y112-SUM(AO$10:AO111))</f>
        <v/>
      </c>
      <c r="AP112" s="113" t="str">
        <f aca="false">IF(ISTEXT($AN112),"",Z112-SUM(AP$10:AP111))</f>
        <v/>
      </c>
      <c r="AQ112" s="113" t="str">
        <f aca="false">IF(ISTEXT($AN112),"",AA112-SUM(AQ$10:AQ111))</f>
        <v/>
      </c>
      <c r="AR112" s="118"/>
      <c r="AS112" s="118"/>
      <c r="AT112" s="117" t="str">
        <f aca="false">IF(ISBLANK(Liga_Cabron!$F112),"",IF(Liga_Cabron!$F113&lt;&gt;Liga_Cabron!$F112,Liga_Cabron!$F112,""))</f>
        <v/>
      </c>
      <c r="AU112" s="113" t="str">
        <f aca="false">IF(ISTEXT($AT112),"",(Y112 - SUM(AO$10:AO111))/COUNTIF(Liga_Cabron!$F$10:$F$304,"="&amp;$AT112))</f>
        <v/>
      </c>
      <c r="AV112" s="113" t="str">
        <f aca="false">IF(ISTEXT($AT112),"",(Z112 - SUM(AP$10:AP111))/COUNTIF(Liga_Cabron!$F$10:$F$304,"="&amp;$AT112))</f>
        <v/>
      </c>
      <c r="AW112" s="113" t="str">
        <f aca="false">IF(ISTEXT($AT112),"",(AA112 - SUM(AQ$10:AQ111))/COUNTIF(Liga_Cabron!$F$10:$F$304,"="&amp;$AT112))</f>
        <v/>
      </c>
      <c r="AX112" s="105" t="str">
        <f aca="false">IF(ISTEXT($AT112),"",COUNT($AU$10:$AU112))</f>
        <v/>
      </c>
      <c r="AY112" s="118"/>
      <c r="AZ112" s="117" t="str">
        <f aca="false">IF(ISBLANK(Liga_Cabron!$F112),"",IF(Liga_Cabron!$F113&lt;&gt;Liga_Cabron!$F112,Liga_Cabron!$F112,""))</f>
        <v/>
      </c>
      <c r="BA112" s="113" t="str">
        <f aca="false">IF(ISTEXT($AT112),"",(I112 - SUM(BH$10:BH111))/COUNTIF(Liga_Cabron!$F$10:$F$304,"="&amp;$AZ112))</f>
        <v/>
      </c>
      <c r="BB112" s="113" t="str">
        <f aca="false">IF(ISTEXT($AT112),"",(J112 - SUM(BI$10:BI111))/COUNTIF(Liga_Cabron!$F$10:$F$304,"="&amp;$AZ112))</f>
        <v/>
      </c>
      <c r="BC112" s="113" t="str">
        <f aca="false">IF(ISTEXT($AT112),"",(K112 - SUM(BJ$10:BJ111))/COUNTIF(Liga_Cabron!$F$10:$F$304,"="&amp;$AZ112))</f>
        <v/>
      </c>
      <c r="BD112" s="105" t="str">
        <f aca="false">IF(ISTEXT($AT112),"",COUNT($AU$10:$AU112))</f>
        <v/>
      </c>
      <c r="BE112" s="103"/>
      <c r="BF112" s="118"/>
      <c r="BG112" s="117" t="str">
        <f aca="false">IF(ISBLANK(Liga_Cabron!$F112),"",IF(Liga_Cabron!$F113&lt;&gt;Liga_Cabron!$F112,Liga_Cabron!$F112,""))</f>
        <v/>
      </c>
      <c r="BH112" s="113" t="str">
        <f aca="false">IF(ISTEXT($BG112),"",I112-SUM(BH$10:BH111))</f>
        <v/>
      </c>
      <c r="BI112" s="113" t="str">
        <f aca="false">IF(ISTEXT($BG112),"",J112-SUM(BI$10:BI111))</f>
        <v/>
      </c>
      <c r="BJ112" s="113" t="str">
        <f aca="false">IF(ISTEXT($BG112),"",K112-SUM(BJ$10:BJ111))</f>
        <v/>
      </c>
      <c r="BK112" s="118"/>
      <c r="BL112" s="118"/>
      <c r="BM112" s="124"/>
      <c r="BN112" s="113"/>
      <c r="BO112" s="113"/>
      <c r="BP112" s="113"/>
      <c r="BQ112" s="124"/>
      <c r="BR112" s="118"/>
      <c r="BS112" s="118"/>
      <c r="BT112" s="124"/>
      <c r="BU112" s="113"/>
      <c r="BV112" s="113"/>
      <c r="BW112" s="113"/>
      <c r="BX112" s="124"/>
      <c r="BY112" s="118"/>
    </row>
    <row r="113" customFormat="false" ht="13.8" hidden="false" customHeight="false" outlineLevel="0" collapsed="false">
      <c r="A113" s="46"/>
      <c r="B113" s="122" t="str">
        <f aca="false">IF(ISBLANK(Liga_Cabron!$B113),"",Liga_Cabron!$B113)</f>
        <v/>
      </c>
      <c r="C113" s="113" t="str">
        <f aca="false">IF(ISTEXT($B113),"",_xlfn.SWITCH(Liga_Cabron!AH113,$D$3,$D$2,$E$3,$E$2,$F$3,$F$2,$D$6,$D$5,$E$6,$E$5,$I$5,$D$2,$I$6,$D$2,$I$4,$D$2))</f>
        <v/>
      </c>
      <c r="D113" s="113" t="str">
        <f aca="false">IF(ISTEXT($B113),"",_xlfn.SWITCH(Liga_Cabron!AI113,$D$3,$D$2,$E$3,$E$2,$F$3,$F$2,$D$6,$D$5,$E$6,$E$5,$I$5,$D$2,$I$6,$D$2,$I$4,$D$2))</f>
        <v/>
      </c>
      <c r="E113" s="113" t="str">
        <f aca="false">IF(ISTEXT($B113),"",_xlfn.SWITCH(Liga_Cabron!AJ113,$D$3,$D$2,$E$3,$E$2,$F$3,$F$2,$D$6,$D$5,$E$6,$E$5,$I$5,$D$2,$I$6,$D$2,$I$4,$D$2))</f>
        <v/>
      </c>
      <c r="F113" s="105"/>
      <c r="G113" s="102"/>
      <c r="H113" s="102"/>
      <c r="I113" s="113" t="str">
        <f aca="false">IF(ISNUMBER($B113),I112+Liga_Cabron!AH113,"")</f>
        <v/>
      </c>
      <c r="J113" s="113" t="str">
        <f aca="false">IF(ISNUMBER($B113),J112+Liga_Cabron!AI113,"")</f>
        <v/>
      </c>
      <c r="K113" s="113" t="str">
        <f aca="false">IF(ISNUMBER($B113),K112+Liga_Cabron!AJ113,"")</f>
        <v/>
      </c>
      <c r="L113" s="118"/>
      <c r="M113" s="118"/>
      <c r="N113" s="114" t="str">
        <f aca="false">IF(ISNUMBER($B113),I113/SUM($I113:$L113),"")</f>
        <v/>
      </c>
      <c r="O113" s="114" t="str">
        <f aca="false">IF(ISNUMBER($B113),J113/SUM($I113:$L113),"")</f>
        <v/>
      </c>
      <c r="P113" s="114" t="str">
        <f aca="false">IF(ISNUMBER($B113),K113/SUM($I113:$L113),"")</f>
        <v/>
      </c>
      <c r="Q113" s="46"/>
      <c r="R113" s="102"/>
      <c r="S113" s="113" t="str">
        <f aca="false">IF(ISNUMBER(Liga_Cabron!C113),Liga_Cabron!C113,"")</f>
        <v/>
      </c>
      <c r="T113" s="113" t="str">
        <f aca="false">IF(ISNUMBER(Liga_Cabron!D113),Liga_Cabron!D113,"")</f>
        <v/>
      </c>
      <c r="U113" s="113" t="str">
        <f aca="false">IF(ISNUMBER(Liga_Cabron!E113),Liga_Cabron!E113,"")</f>
        <v/>
      </c>
      <c r="V113" s="108"/>
      <c r="W113" s="46"/>
      <c r="X113" s="102"/>
      <c r="Y113" s="113" t="str">
        <f aca="false">IF(ISNUMBER($B113),S113+Y112,"")</f>
        <v/>
      </c>
      <c r="Z113" s="113" t="str">
        <f aca="false">IF(ISNUMBER($B113),T113+Z112,"")</f>
        <v/>
      </c>
      <c r="AA113" s="113" t="str">
        <f aca="false">IF(ISNUMBER($B113),U113+AA112,"")</f>
        <v/>
      </c>
      <c r="AB113" s="118"/>
      <c r="AC113" s="123"/>
      <c r="AD113" s="113" t="str">
        <f aca="false">IF(ISNUMBER($B113),Y113/COUNTA(Y$10:Y113),"")</f>
        <v/>
      </c>
      <c r="AE113" s="113" t="str">
        <f aca="false">IF(ISNUMBER($B113),Z113/COUNTA(Z$10:Z113),"")</f>
        <v/>
      </c>
      <c r="AF113" s="113" t="str">
        <f aca="false">IF(ISNUMBER($B113),AA113/COUNTA(AA$10:AA113),"")</f>
        <v/>
      </c>
      <c r="AG113" s="118"/>
      <c r="AH113" s="123"/>
      <c r="AI113" s="113" t="str">
        <f aca="false">IF(ISNUMBER($B113),SQRT(VAR(S$10:S113)),"")</f>
        <v/>
      </c>
      <c r="AJ113" s="113" t="str">
        <f aca="false">IF(ISNUMBER($B113),SQRT(VAR(T$10:T113)),"")</f>
        <v/>
      </c>
      <c r="AK113" s="113" t="str">
        <f aca="false">IF(ISNUMBER($B113),SQRT(VAR(U$10:U113)),"")</f>
        <v/>
      </c>
      <c r="AL113" s="118"/>
      <c r="AM113" s="118"/>
      <c r="AN113" s="117" t="str">
        <f aca="false">IF(ISBLANK(Liga_Cabron!$F113),"",IF(Liga_Cabron!$F114&lt;&gt;Liga_Cabron!$F113,Liga_Cabron!$F113,""))</f>
        <v/>
      </c>
      <c r="AO113" s="113" t="str">
        <f aca="false">IF(ISTEXT($AN113),"",Y113-SUM(AO$10:AO112))</f>
        <v/>
      </c>
      <c r="AP113" s="113" t="str">
        <f aca="false">IF(ISTEXT($AN113),"",Z113-SUM(AP$10:AP112))</f>
        <v/>
      </c>
      <c r="AQ113" s="113" t="str">
        <f aca="false">IF(ISTEXT($AN113),"",AA113-SUM(AQ$10:AQ112))</f>
        <v/>
      </c>
      <c r="AR113" s="118"/>
      <c r="AS113" s="118"/>
      <c r="AT113" s="117" t="str">
        <f aca="false">IF(ISBLANK(Liga_Cabron!$F113),"",IF(Liga_Cabron!$F114&lt;&gt;Liga_Cabron!$F113,Liga_Cabron!$F113,""))</f>
        <v/>
      </c>
      <c r="AU113" s="113" t="str">
        <f aca="false">IF(ISTEXT($AT113),"",(Y113 - SUM(AO$10:AO112))/COUNTIF(Liga_Cabron!$F$10:$F$304,"="&amp;$AT113))</f>
        <v/>
      </c>
      <c r="AV113" s="113" t="str">
        <f aca="false">IF(ISTEXT($AT113),"",(Z113 - SUM(AP$10:AP112))/COUNTIF(Liga_Cabron!$F$10:$F$304,"="&amp;$AT113))</f>
        <v/>
      </c>
      <c r="AW113" s="113" t="str">
        <f aca="false">IF(ISTEXT($AT113),"",(AA113 - SUM(AQ$10:AQ112))/COUNTIF(Liga_Cabron!$F$10:$F$304,"="&amp;$AT113))</f>
        <v/>
      </c>
      <c r="AX113" s="105" t="str">
        <f aca="false">IF(ISTEXT($AT113),"",COUNT($AU$10:$AU113))</f>
        <v/>
      </c>
      <c r="AY113" s="118"/>
      <c r="AZ113" s="117" t="str">
        <f aca="false">IF(ISBLANK(Liga_Cabron!$F113),"",IF(Liga_Cabron!$F114&lt;&gt;Liga_Cabron!$F113,Liga_Cabron!$F113,""))</f>
        <v/>
      </c>
      <c r="BA113" s="113" t="str">
        <f aca="false">IF(ISTEXT($AT113),"",(I113 - SUM(BH$10:BH112))/COUNTIF(Liga_Cabron!$F$10:$F$304,"="&amp;$AZ113))</f>
        <v/>
      </c>
      <c r="BB113" s="113" t="str">
        <f aca="false">IF(ISTEXT($AT113),"",(J113 - SUM(BI$10:BI112))/COUNTIF(Liga_Cabron!$F$10:$F$304,"="&amp;$AZ113))</f>
        <v/>
      </c>
      <c r="BC113" s="113" t="str">
        <f aca="false">IF(ISTEXT($AT113),"",(K113 - SUM(BJ$10:BJ112))/COUNTIF(Liga_Cabron!$F$10:$F$304,"="&amp;$AZ113))</f>
        <v/>
      </c>
      <c r="BD113" s="105" t="str">
        <f aca="false">IF(ISTEXT($AT113),"",COUNT($AU$10:$AU113))</f>
        <v/>
      </c>
      <c r="BE113" s="103"/>
      <c r="BF113" s="118"/>
      <c r="BG113" s="117" t="str">
        <f aca="false">IF(ISBLANK(Liga_Cabron!$F113),"",IF(Liga_Cabron!$F114&lt;&gt;Liga_Cabron!$F113,Liga_Cabron!$F113,""))</f>
        <v/>
      </c>
      <c r="BH113" s="113" t="str">
        <f aca="false">IF(ISTEXT($BG113),"",I113-SUM(BH$10:BH112))</f>
        <v/>
      </c>
      <c r="BI113" s="113" t="str">
        <f aca="false">IF(ISTEXT($BG113),"",J113-SUM(BI$10:BI112))</f>
        <v/>
      </c>
      <c r="BJ113" s="113" t="str">
        <f aca="false">IF(ISTEXT($BG113),"",K113-SUM(BJ$10:BJ112))</f>
        <v/>
      </c>
      <c r="BK113" s="118"/>
      <c r="BL113" s="118"/>
      <c r="BM113" s="124"/>
      <c r="BN113" s="113"/>
      <c r="BO113" s="113"/>
      <c r="BP113" s="113"/>
      <c r="BQ113" s="124"/>
      <c r="BR113" s="118"/>
      <c r="BS113" s="118"/>
      <c r="BT113" s="124"/>
      <c r="BU113" s="113"/>
      <c r="BV113" s="113"/>
      <c r="BW113" s="113"/>
      <c r="BX113" s="124"/>
      <c r="BY113" s="118"/>
    </row>
    <row r="114" customFormat="false" ht="13.8" hidden="false" customHeight="false" outlineLevel="0" collapsed="false">
      <c r="A114" s="46"/>
      <c r="B114" s="122" t="str">
        <f aca="false">IF(ISBLANK(Liga_Cabron!$B114),"",Liga_Cabron!$B114)</f>
        <v/>
      </c>
      <c r="C114" s="113" t="str">
        <f aca="false">IF(ISTEXT($B114),"",_xlfn.SWITCH(Liga_Cabron!AH114,$D$3,$D$2,$E$3,$E$2,$F$3,$F$2,$D$6,$D$5,$E$6,$E$5,$I$5,$D$2,$I$6,$D$2,$I$4,$D$2))</f>
        <v/>
      </c>
      <c r="D114" s="113" t="str">
        <f aca="false">IF(ISTEXT($B114),"",_xlfn.SWITCH(Liga_Cabron!AI114,$D$3,$D$2,$E$3,$E$2,$F$3,$F$2,$D$6,$D$5,$E$6,$E$5,$I$5,$D$2,$I$6,$D$2,$I$4,$D$2))</f>
        <v/>
      </c>
      <c r="E114" s="113" t="str">
        <f aca="false">IF(ISTEXT($B114),"",_xlfn.SWITCH(Liga_Cabron!AJ114,$D$3,$D$2,$E$3,$E$2,$F$3,$F$2,$D$6,$D$5,$E$6,$E$5,$I$5,$D$2,$I$6,$D$2,$I$4,$D$2))</f>
        <v/>
      </c>
      <c r="F114" s="105"/>
      <c r="G114" s="102"/>
      <c r="H114" s="102"/>
      <c r="I114" s="113" t="str">
        <f aca="false">IF(ISNUMBER($B114),I113+Liga_Cabron!AH114,"")</f>
        <v/>
      </c>
      <c r="J114" s="113" t="str">
        <f aca="false">IF(ISNUMBER($B114),J113+Liga_Cabron!AI114,"")</f>
        <v/>
      </c>
      <c r="K114" s="113" t="str">
        <f aca="false">IF(ISNUMBER($B114),K113+Liga_Cabron!AJ114,"")</f>
        <v/>
      </c>
      <c r="L114" s="118"/>
      <c r="M114" s="118"/>
      <c r="N114" s="114" t="str">
        <f aca="false">IF(ISNUMBER($B114),I114/SUM($I114:$L114),"")</f>
        <v/>
      </c>
      <c r="O114" s="114" t="str">
        <f aca="false">IF(ISNUMBER($B114),J114/SUM($I114:$L114),"")</f>
        <v/>
      </c>
      <c r="P114" s="114" t="str">
        <f aca="false">IF(ISNUMBER($B114),K114/SUM($I114:$L114),"")</f>
        <v/>
      </c>
      <c r="Q114" s="46"/>
      <c r="R114" s="102"/>
      <c r="S114" s="113" t="str">
        <f aca="false">IF(ISNUMBER(Liga_Cabron!C114),Liga_Cabron!C114,"")</f>
        <v/>
      </c>
      <c r="T114" s="113" t="str">
        <f aca="false">IF(ISNUMBER(Liga_Cabron!D114),Liga_Cabron!D114,"")</f>
        <v/>
      </c>
      <c r="U114" s="113" t="str">
        <f aca="false">IF(ISNUMBER(Liga_Cabron!E114),Liga_Cabron!E114,"")</f>
        <v/>
      </c>
      <c r="V114" s="108"/>
      <c r="W114" s="46"/>
      <c r="X114" s="102"/>
      <c r="Y114" s="113" t="str">
        <f aca="false">IF(ISNUMBER($B114),S114+Y113,"")</f>
        <v/>
      </c>
      <c r="Z114" s="113" t="str">
        <f aca="false">IF(ISNUMBER($B114),T114+Z113,"")</f>
        <v/>
      </c>
      <c r="AA114" s="113" t="str">
        <f aca="false">IF(ISNUMBER($B114),U114+AA113,"")</f>
        <v/>
      </c>
      <c r="AB114" s="118"/>
      <c r="AC114" s="123"/>
      <c r="AD114" s="113" t="str">
        <f aca="false">IF(ISNUMBER($B114),Y114/COUNTA(Y$10:Y114),"")</f>
        <v/>
      </c>
      <c r="AE114" s="113" t="str">
        <f aca="false">IF(ISNUMBER($B114),Z114/COUNTA(Z$10:Z114),"")</f>
        <v/>
      </c>
      <c r="AF114" s="113" t="str">
        <f aca="false">IF(ISNUMBER($B114),AA114/COUNTA(AA$10:AA114),"")</f>
        <v/>
      </c>
      <c r="AG114" s="118"/>
      <c r="AH114" s="123"/>
      <c r="AI114" s="113" t="str">
        <f aca="false">IF(ISNUMBER($B114),SQRT(VAR(S$10:S114)),"")</f>
        <v/>
      </c>
      <c r="AJ114" s="113" t="str">
        <f aca="false">IF(ISNUMBER($B114),SQRT(VAR(T$10:T114)),"")</f>
        <v/>
      </c>
      <c r="AK114" s="113" t="str">
        <f aca="false">IF(ISNUMBER($B114),SQRT(VAR(U$10:U114)),"")</f>
        <v/>
      </c>
      <c r="AL114" s="118"/>
      <c r="AM114" s="118"/>
      <c r="AN114" s="117" t="str">
        <f aca="false">IF(ISBLANK(Liga_Cabron!$F114),"",IF(Liga_Cabron!$F115&lt;&gt;Liga_Cabron!$F114,Liga_Cabron!$F114,""))</f>
        <v/>
      </c>
      <c r="AO114" s="113" t="str">
        <f aca="false">IF(ISTEXT($AN114),"",Y114-SUM(AO$10:AO113))</f>
        <v/>
      </c>
      <c r="AP114" s="113" t="str">
        <f aca="false">IF(ISTEXT($AN114),"",Z114-SUM(AP$10:AP113))</f>
        <v/>
      </c>
      <c r="AQ114" s="113" t="str">
        <f aca="false">IF(ISTEXT($AN114),"",AA114-SUM(AQ$10:AQ113))</f>
        <v/>
      </c>
      <c r="AR114" s="118"/>
      <c r="AS114" s="118"/>
      <c r="AT114" s="117" t="str">
        <f aca="false">IF(ISBLANK(Liga_Cabron!$F114),"",IF(Liga_Cabron!$F115&lt;&gt;Liga_Cabron!$F114,Liga_Cabron!$F114,""))</f>
        <v/>
      </c>
      <c r="AU114" s="113" t="str">
        <f aca="false">IF(ISTEXT($AT114),"",(Y114 - SUM(AO$10:AO113))/COUNTIF(Liga_Cabron!$F$10:$F$304,"="&amp;$AT114))</f>
        <v/>
      </c>
      <c r="AV114" s="113" t="str">
        <f aca="false">IF(ISTEXT($AT114),"",(Z114 - SUM(AP$10:AP113))/COUNTIF(Liga_Cabron!$F$10:$F$304,"="&amp;$AT114))</f>
        <v/>
      </c>
      <c r="AW114" s="113" t="str">
        <f aca="false">IF(ISTEXT($AT114),"",(AA114 - SUM(AQ$10:AQ113))/COUNTIF(Liga_Cabron!$F$10:$F$304,"="&amp;$AT114))</f>
        <v/>
      </c>
      <c r="AX114" s="105" t="str">
        <f aca="false">IF(ISTEXT($AT114),"",COUNT($AU$10:$AU114))</f>
        <v/>
      </c>
      <c r="AY114" s="118"/>
      <c r="AZ114" s="117" t="str">
        <f aca="false">IF(ISBLANK(Liga_Cabron!$F114),"",IF(Liga_Cabron!$F115&lt;&gt;Liga_Cabron!$F114,Liga_Cabron!$F114,""))</f>
        <v/>
      </c>
      <c r="BA114" s="113" t="str">
        <f aca="false">IF(ISTEXT($AT114),"",(I114 - SUM(BH$10:BH113))/COUNTIF(Liga_Cabron!$F$10:$F$304,"="&amp;$AZ114))</f>
        <v/>
      </c>
      <c r="BB114" s="113" t="str">
        <f aca="false">IF(ISTEXT($AT114),"",(J114 - SUM(BI$10:BI113))/COUNTIF(Liga_Cabron!$F$10:$F$304,"="&amp;$AZ114))</f>
        <v/>
      </c>
      <c r="BC114" s="113" t="str">
        <f aca="false">IF(ISTEXT($AT114),"",(K114 - SUM(BJ$10:BJ113))/COUNTIF(Liga_Cabron!$F$10:$F$304,"="&amp;$AZ114))</f>
        <v/>
      </c>
      <c r="BD114" s="105" t="str">
        <f aca="false">IF(ISTEXT($AT114),"",COUNT($AU$10:$AU114))</f>
        <v/>
      </c>
      <c r="BE114" s="103"/>
      <c r="BF114" s="118"/>
      <c r="BG114" s="117" t="str">
        <f aca="false">IF(ISBLANK(Liga_Cabron!$F114),"",IF(Liga_Cabron!$F115&lt;&gt;Liga_Cabron!$F114,Liga_Cabron!$F114,""))</f>
        <v/>
      </c>
      <c r="BH114" s="113" t="str">
        <f aca="false">IF(ISTEXT($BG114),"",I114-SUM(BH$10:BH113))</f>
        <v/>
      </c>
      <c r="BI114" s="113" t="str">
        <f aca="false">IF(ISTEXT($BG114),"",J114-SUM(BI$10:BI113))</f>
        <v/>
      </c>
      <c r="BJ114" s="113" t="str">
        <f aca="false">IF(ISTEXT($BG114),"",K114-SUM(BJ$10:BJ113))</f>
        <v/>
      </c>
      <c r="BK114" s="118"/>
      <c r="BL114" s="118"/>
      <c r="BM114" s="124"/>
      <c r="BN114" s="113"/>
      <c r="BO114" s="113"/>
      <c r="BP114" s="113"/>
      <c r="BQ114" s="124"/>
      <c r="BR114" s="118"/>
      <c r="BS114" s="118"/>
      <c r="BT114" s="124"/>
      <c r="BU114" s="113"/>
      <c r="BV114" s="113"/>
      <c r="BW114" s="113"/>
      <c r="BX114" s="124"/>
      <c r="BY114" s="118"/>
    </row>
    <row r="115" customFormat="false" ht="13.8" hidden="false" customHeight="false" outlineLevel="0" collapsed="false">
      <c r="A115" s="46"/>
      <c r="B115" s="122" t="str">
        <f aca="false">IF(ISBLANK(Liga_Cabron!$B115),"",Liga_Cabron!$B115)</f>
        <v/>
      </c>
      <c r="C115" s="113" t="str">
        <f aca="false">IF(ISTEXT($B115),"",_xlfn.SWITCH(Liga_Cabron!AH115,$D$3,$D$2,$E$3,$E$2,$F$3,$F$2,$D$6,$D$5,$E$6,$E$5,$I$5,$D$2,$I$6,$D$2,$I$4,$D$2))</f>
        <v/>
      </c>
      <c r="D115" s="113" t="str">
        <f aca="false">IF(ISTEXT($B115),"",_xlfn.SWITCH(Liga_Cabron!AI115,$D$3,$D$2,$E$3,$E$2,$F$3,$F$2,$D$6,$D$5,$E$6,$E$5,$I$5,$D$2,$I$6,$D$2,$I$4,$D$2))</f>
        <v/>
      </c>
      <c r="E115" s="113" t="str">
        <f aca="false">IF(ISTEXT($B115),"",_xlfn.SWITCH(Liga_Cabron!AJ115,$D$3,$D$2,$E$3,$E$2,$F$3,$F$2,$D$6,$D$5,$E$6,$E$5,$I$5,$D$2,$I$6,$D$2,$I$4,$D$2))</f>
        <v/>
      </c>
      <c r="F115" s="105"/>
      <c r="G115" s="102"/>
      <c r="H115" s="102"/>
      <c r="I115" s="113" t="str">
        <f aca="false">IF(ISNUMBER($B115),I114+Liga_Cabron!AH115,"")</f>
        <v/>
      </c>
      <c r="J115" s="113" t="str">
        <f aca="false">IF(ISNUMBER($B115),J114+Liga_Cabron!AI115,"")</f>
        <v/>
      </c>
      <c r="K115" s="113" t="str">
        <f aca="false">IF(ISNUMBER($B115),K114+Liga_Cabron!AJ115,"")</f>
        <v/>
      </c>
      <c r="L115" s="118"/>
      <c r="M115" s="118"/>
      <c r="N115" s="114" t="str">
        <f aca="false">IF(ISNUMBER($B115),I115/SUM($I115:$L115),"")</f>
        <v/>
      </c>
      <c r="O115" s="114" t="str">
        <f aca="false">IF(ISNUMBER($B115),J115/SUM($I115:$L115),"")</f>
        <v/>
      </c>
      <c r="P115" s="114" t="str">
        <f aca="false">IF(ISNUMBER($B115),K115/SUM($I115:$L115),"")</f>
        <v/>
      </c>
      <c r="Q115" s="46"/>
      <c r="R115" s="102"/>
      <c r="S115" s="113" t="str">
        <f aca="false">IF(ISNUMBER(Liga_Cabron!C115),Liga_Cabron!C115,"")</f>
        <v/>
      </c>
      <c r="T115" s="113" t="str">
        <f aca="false">IF(ISNUMBER(Liga_Cabron!D115),Liga_Cabron!D115,"")</f>
        <v/>
      </c>
      <c r="U115" s="113" t="str">
        <f aca="false">IF(ISNUMBER(Liga_Cabron!E115),Liga_Cabron!E115,"")</f>
        <v/>
      </c>
      <c r="V115" s="108"/>
      <c r="W115" s="46"/>
      <c r="X115" s="102"/>
      <c r="Y115" s="113" t="str">
        <f aca="false">IF(ISNUMBER($B115),S115+Y114,"")</f>
        <v/>
      </c>
      <c r="Z115" s="113" t="str">
        <f aca="false">IF(ISNUMBER($B115),T115+Z114,"")</f>
        <v/>
      </c>
      <c r="AA115" s="113" t="str">
        <f aca="false">IF(ISNUMBER($B115),U115+AA114,"")</f>
        <v/>
      </c>
      <c r="AB115" s="118"/>
      <c r="AC115" s="123"/>
      <c r="AD115" s="113" t="str">
        <f aca="false">IF(ISNUMBER($B115),Y115/COUNTA(Y$10:Y115),"")</f>
        <v/>
      </c>
      <c r="AE115" s="113" t="str">
        <f aca="false">IF(ISNUMBER($B115),Z115/COUNTA(Z$10:Z115),"")</f>
        <v/>
      </c>
      <c r="AF115" s="113" t="str">
        <f aca="false">IF(ISNUMBER($B115),AA115/COUNTA(AA$10:AA115),"")</f>
        <v/>
      </c>
      <c r="AG115" s="118"/>
      <c r="AH115" s="123"/>
      <c r="AI115" s="113" t="str">
        <f aca="false">IF(ISNUMBER($B115),SQRT(VAR(S$10:S115)),"")</f>
        <v/>
      </c>
      <c r="AJ115" s="113" t="str">
        <f aca="false">IF(ISNUMBER($B115),SQRT(VAR(T$10:T115)),"")</f>
        <v/>
      </c>
      <c r="AK115" s="113" t="str">
        <f aca="false">IF(ISNUMBER($B115),SQRT(VAR(U$10:U115)),"")</f>
        <v/>
      </c>
      <c r="AL115" s="118"/>
      <c r="AM115" s="118"/>
      <c r="AN115" s="117" t="str">
        <f aca="false">IF(ISBLANK(Liga_Cabron!$F115),"",IF(Liga_Cabron!$F116&lt;&gt;Liga_Cabron!$F115,Liga_Cabron!$F115,""))</f>
        <v/>
      </c>
      <c r="AO115" s="113" t="str">
        <f aca="false">IF(ISTEXT($AN115),"",Y115-SUM(AO$10:AO114))</f>
        <v/>
      </c>
      <c r="AP115" s="113" t="str">
        <f aca="false">IF(ISTEXT($AN115),"",Z115-SUM(AP$10:AP114))</f>
        <v/>
      </c>
      <c r="AQ115" s="113" t="str">
        <f aca="false">IF(ISTEXT($AN115),"",AA115-SUM(AQ$10:AQ114))</f>
        <v/>
      </c>
      <c r="AR115" s="118"/>
      <c r="AS115" s="118"/>
      <c r="AT115" s="117" t="str">
        <f aca="false">IF(ISBLANK(Liga_Cabron!$F115),"",IF(Liga_Cabron!$F116&lt;&gt;Liga_Cabron!$F115,Liga_Cabron!$F115,""))</f>
        <v/>
      </c>
      <c r="AU115" s="113" t="str">
        <f aca="false">IF(ISTEXT($AT115),"",(Y115 - SUM(AO$10:AO114))/COUNTIF(Liga_Cabron!$F$10:$F$304,"="&amp;$AT115))</f>
        <v/>
      </c>
      <c r="AV115" s="113" t="str">
        <f aca="false">IF(ISTEXT($AT115),"",(Z115 - SUM(AP$10:AP114))/COUNTIF(Liga_Cabron!$F$10:$F$304,"="&amp;$AT115))</f>
        <v/>
      </c>
      <c r="AW115" s="113" t="str">
        <f aca="false">IF(ISTEXT($AT115),"",(AA115 - SUM(AQ$10:AQ114))/COUNTIF(Liga_Cabron!$F$10:$F$304,"="&amp;$AT115))</f>
        <v/>
      </c>
      <c r="AX115" s="105" t="str">
        <f aca="false">IF(ISTEXT($AT115),"",COUNT($AU$10:$AU115))</f>
        <v/>
      </c>
      <c r="AY115" s="118"/>
      <c r="AZ115" s="117" t="str">
        <f aca="false">IF(ISBLANK(Liga_Cabron!$F115),"",IF(Liga_Cabron!$F116&lt;&gt;Liga_Cabron!$F115,Liga_Cabron!$F115,""))</f>
        <v/>
      </c>
      <c r="BA115" s="113" t="str">
        <f aca="false">IF(ISTEXT($AT115),"",(I115 - SUM(BH$10:BH114))/COUNTIF(Liga_Cabron!$F$10:$F$304,"="&amp;$AZ115))</f>
        <v/>
      </c>
      <c r="BB115" s="113" t="str">
        <f aca="false">IF(ISTEXT($AT115),"",(J115 - SUM(BI$10:BI114))/COUNTIF(Liga_Cabron!$F$10:$F$304,"="&amp;$AZ115))</f>
        <v/>
      </c>
      <c r="BC115" s="113" t="str">
        <f aca="false">IF(ISTEXT($AT115),"",(K115 - SUM(BJ$10:BJ114))/COUNTIF(Liga_Cabron!$F$10:$F$304,"="&amp;$AZ115))</f>
        <v/>
      </c>
      <c r="BD115" s="105" t="str">
        <f aca="false">IF(ISTEXT($AT115),"",COUNT($AU$10:$AU115))</f>
        <v/>
      </c>
      <c r="BE115" s="103"/>
      <c r="BF115" s="118"/>
      <c r="BG115" s="117" t="str">
        <f aca="false">IF(ISBLANK(Liga_Cabron!$F115),"",IF(Liga_Cabron!$F116&lt;&gt;Liga_Cabron!$F115,Liga_Cabron!$F115,""))</f>
        <v/>
      </c>
      <c r="BH115" s="113" t="str">
        <f aca="false">IF(ISTEXT($BG115),"",I115-SUM(BH$10:BH114))</f>
        <v/>
      </c>
      <c r="BI115" s="113" t="str">
        <f aca="false">IF(ISTEXT($BG115),"",J115-SUM(BI$10:BI114))</f>
        <v/>
      </c>
      <c r="BJ115" s="113" t="str">
        <f aca="false">IF(ISTEXT($BG115),"",K115-SUM(BJ$10:BJ114))</f>
        <v/>
      </c>
      <c r="BK115" s="118"/>
      <c r="BL115" s="118"/>
      <c r="BM115" s="124"/>
      <c r="BN115" s="113"/>
      <c r="BO115" s="113"/>
      <c r="BP115" s="113"/>
      <c r="BQ115" s="124"/>
      <c r="BR115" s="118"/>
      <c r="BS115" s="118"/>
      <c r="BT115" s="124"/>
      <c r="BU115" s="113"/>
      <c r="BV115" s="113"/>
      <c r="BW115" s="113"/>
      <c r="BX115" s="124"/>
      <c r="BY115" s="118"/>
    </row>
    <row r="116" customFormat="false" ht="13.8" hidden="false" customHeight="false" outlineLevel="0" collapsed="false">
      <c r="A116" s="46"/>
      <c r="B116" s="122" t="str">
        <f aca="false">IF(ISBLANK(Liga_Cabron!$B116),"",Liga_Cabron!$B116)</f>
        <v/>
      </c>
      <c r="C116" s="113" t="str">
        <f aca="false">IF(ISTEXT($B116),"",_xlfn.SWITCH(Liga_Cabron!AH116,$D$3,$D$2,$E$3,$E$2,$F$3,$F$2,$D$6,$D$5,$E$6,$E$5,$I$5,$D$2,$I$6,$D$2,$I$4,$D$2))</f>
        <v/>
      </c>
      <c r="D116" s="113" t="str">
        <f aca="false">IF(ISTEXT($B116),"",_xlfn.SWITCH(Liga_Cabron!AI116,$D$3,$D$2,$E$3,$E$2,$F$3,$F$2,$D$6,$D$5,$E$6,$E$5,$I$5,$D$2,$I$6,$D$2,$I$4,$D$2))</f>
        <v/>
      </c>
      <c r="E116" s="113" t="str">
        <f aca="false">IF(ISTEXT($B116),"",_xlfn.SWITCH(Liga_Cabron!AJ116,$D$3,$D$2,$E$3,$E$2,$F$3,$F$2,$D$6,$D$5,$E$6,$E$5,$I$5,$D$2,$I$6,$D$2,$I$4,$D$2))</f>
        <v/>
      </c>
      <c r="F116" s="105"/>
      <c r="G116" s="102"/>
      <c r="H116" s="102"/>
      <c r="I116" s="113" t="str">
        <f aca="false">IF(ISNUMBER($B116),I115+Liga_Cabron!AH116,"")</f>
        <v/>
      </c>
      <c r="J116" s="113" t="str">
        <f aca="false">IF(ISNUMBER($B116),J115+Liga_Cabron!AI116,"")</f>
        <v/>
      </c>
      <c r="K116" s="113" t="str">
        <f aca="false">IF(ISNUMBER($B116),K115+Liga_Cabron!AJ116,"")</f>
        <v/>
      </c>
      <c r="L116" s="118"/>
      <c r="M116" s="118"/>
      <c r="N116" s="114" t="str">
        <f aca="false">IF(ISNUMBER($B116),I116/SUM($I116:$L116),"")</f>
        <v/>
      </c>
      <c r="O116" s="114" t="str">
        <f aca="false">IF(ISNUMBER($B116),J116/SUM($I116:$L116),"")</f>
        <v/>
      </c>
      <c r="P116" s="114" t="str">
        <f aca="false">IF(ISNUMBER($B116),K116/SUM($I116:$L116),"")</f>
        <v/>
      </c>
      <c r="Q116" s="46"/>
      <c r="R116" s="102"/>
      <c r="S116" s="113" t="str">
        <f aca="false">IF(ISNUMBER(Liga_Cabron!C116),Liga_Cabron!C116,"")</f>
        <v/>
      </c>
      <c r="T116" s="113" t="str">
        <f aca="false">IF(ISNUMBER(Liga_Cabron!D116),Liga_Cabron!D116,"")</f>
        <v/>
      </c>
      <c r="U116" s="113" t="str">
        <f aca="false">IF(ISNUMBER(Liga_Cabron!E116),Liga_Cabron!E116,"")</f>
        <v/>
      </c>
      <c r="V116" s="108"/>
      <c r="W116" s="46"/>
      <c r="X116" s="102"/>
      <c r="Y116" s="113" t="str">
        <f aca="false">IF(ISNUMBER($B116),S116+Y115,"")</f>
        <v/>
      </c>
      <c r="Z116" s="113" t="str">
        <f aca="false">IF(ISNUMBER($B116),T116+Z115,"")</f>
        <v/>
      </c>
      <c r="AA116" s="113" t="str">
        <f aca="false">IF(ISNUMBER($B116),U116+AA115,"")</f>
        <v/>
      </c>
      <c r="AB116" s="118"/>
      <c r="AC116" s="123"/>
      <c r="AD116" s="113" t="str">
        <f aca="false">IF(ISNUMBER($B116),Y116/COUNTA(Y$10:Y116),"")</f>
        <v/>
      </c>
      <c r="AE116" s="113" t="str">
        <f aca="false">IF(ISNUMBER($B116),Z116/COUNTA(Z$10:Z116),"")</f>
        <v/>
      </c>
      <c r="AF116" s="113" t="str">
        <f aca="false">IF(ISNUMBER($B116),AA116/COUNTA(AA$10:AA116),"")</f>
        <v/>
      </c>
      <c r="AG116" s="118"/>
      <c r="AH116" s="123"/>
      <c r="AI116" s="113" t="str">
        <f aca="false">IF(ISNUMBER($B116),SQRT(VAR(S$10:S116)),"")</f>
        <v/>
      </c>
      <c r="AJ116" s="113" t="str">
        <f aca="false">IF(ISNUMBER($B116),SQRT(VAR(T$10:T116)),"")</f>
        <v/>
      </c>
      <c r="AK116" s="113" t="str">
        <f aca="false">IF(ISNUMBER($B116),SQRT(VAR(U$10:U116)),"")</f>
        <v/>
      </c>
      <c r="AL116" s="118"/>
      <c r="AM116" s="118"/>
      <c r="AN116" s="117" t="str">
        <f aca="false">IF(ISBLANK(Liga_Cabron!$F116),"",IF(Liga_Cabron!$F117&lt;&gt;Liga_Cabron!$F116,Liga_Cabron!$F116,""))</f>
        <v/>
      </c>
      <c r="AO116" s="113" t="str">
        <f aca="false">IF(ISTEXT($AN116),"",Y116-SUM(AO$10:AO115))</f>
        <v/>
      </c>
      <c r="AP116" s="113" t="str">
        <f aca="false">IF(ISTEXT($AN116),"",Z116-SUM(AP$10:AP115))</f>
        <v/>
      </c>
      <c r="AQ116" s="113" t="str">
        <f aca="false">IF(ISTEXT($AN116),"",AA116-SUM(AQ$10:AQ115))</f>
        <v/>
      </c>
      <c r="AR116" s="118"/>
      <c r="AS116" s="118"/>
      <c r="AT116" s="117" t="str">
        <f aca="false">IF(ISBLANK(Liga_Cabron!$F116),"",IF(Liga_Cabron!$F117&lt;&gt;Liga_Cabron!$F116,Liga_Cabron!$F116,""))</f>
        <v/>
      </c>
      <c r="AU116" s="113" t="str">
        <f aca="false">IF(ISTEXT($AT116),"",(Y116 - SUM(AO$10:AO115))/COUNTIF(Liga_Cabron!$F$10:$F$304,"="&amp;$AT116))</f>
        <v/>
      </c>
      <c r="AV116" s="113" t="str">
        <f aca="false">IF(ISTEXT($AT116),"",(Z116 - SUM(AP$10:AP115))/COUNTIF(Liga_Cabron!$F$10:$F$304,"="&amp;$AT116))</f>
        <v/>
      </c>
      <c r="AW116" s="113" t="str">
        <f aca="false">IF(ISTEXT($AT116),"",(AA116 - SUM(AQ$10:AQ115))/COUNTIF(Liga_Cabron!$F$10:$F$304,"="&amp;$AT116))</f>
        <v/>
      </c>
      <c r="AX116" s="105" t="str">
        <f aca="false">IF(ISTEXT($AT116),"",COUNT($AU$10:$AU116))</f>
        <v/>
      </c>
      <c r="AY116" s="118"/>
      <c r="AZ116" s="117" t="str">
        <f aca="false">IF(ISBLANK(Liga_Cabron!$F116),"",IF(Liga_Cabron!$F117&lt;&gt;Liga_Cabron!$F116,Liga_Cabron!$F116,""))</f>
        <v/>
      </c>
      <c r="BA116" s="113" t="str">
        <f aca="false">IF(ISTEXT($AT116),"",(I116 - SUM(BH$10:BH115))/COUNTIF(Liga_Cabron!$F$10:$F$304,"="&amp;$AZ116))</f>
        <v/>
      </c>
      <c r="BB116" s="113" t="str">
        <f aca="false">IF(ISTEXT($AT116),"",(J116 - SUM(BI$10:BI115))/COUNTIF(Liga_Cabron!$F$10:$F$304,"="&amp;$AZ116))</f>
        <v/>
      </c>
      <c r="BC116" s="113" t="str">
        <f aca="false">IF(ISTEXT($AT116),"",(K116 - SUM(BJ$10:BJ115))/COUNTIF(Liga_Cabron!$F$10:$F$304,"="&amp;$AZ116))</f>
        <v/>
      </c>
      <c r="BD116" s="105" t="str">
        <f aca="false">IF(ISTEXT($AT116),"",COUNT($AU$10:$AU116))</f>
        <v/>
      </c>
      <c r="BE116" s="103"/>
      <c r="BF116" s="118"/>
      <c r="BG116" s="117" t="str">
        <f aca="false">IF(ISBLANK(Liga_Cabron!$F116),"",IF(Liga_Cabron!$F117&lt;&gt;Liga_Cabron!$F116,Liga_Cabron!$F116,""))</f>
        <v/>
      </c>
      <c r="BH116" s="113" t="str">
        <f aca="false">IF(ISTEXT($BG116),"",I116-SUM(BH$10:BH115))</f>
        <v/>
      </c>
      <c r="BI116" s="113" t="str">
        <f aca="false">IF(ISTEXT($BG116),"",J116-SUM(BI$10:BI115))</f>
        <v/>
      </c>
      <c r="BJ116" s="113" t="str">
        <f aca="false">IF(ISTEXT($BG116),"",K116-SUM(BJ$10:BJ115))</f>
        <v/>
      </c>
      <c r="BK116" s="118"/>
      <c r="BL116" s="118"/>
      <c r="BM116" s="124"/>
      <c r="BN116" s="113"/>
      <c r="BO116" s="113"/>
      <c r="BP116" s="113"/>
      <c r="BQ116" s="124"/>
      <c r="BR116" s="118"/>
      <c r="BS116" s="118"/>
      <c r="BT116" s="124"/>
      <c r="BU116" s="113"/>
      <c r="BV116" s="113"/>
      <c r="BW116" s="113"/>
      <c r="BX116" s="124"/>
      <c r="BY116" s="118"/>
    </row>
    <row r="117" customFormat="false" ht="13.8" hidden="false" customHeight="false" outlineLevel="0" collapsed="false">
      <c r="A117" s="46"/>
      <c r="B117" s="122" t="str">
        <f aca="false">IF(ISBLANK(Liga_Cabron!$B117),"",Liga_Cabron!$B117)</f>
        <v/>
      </c>
      <c r="C117" s="113" t="str">
        <f aca="false">IF(ISTEXT($B117),"",_xlfn.SWITCH(Liga_Cabron!AH117,$D$3,$D$2,$E$3,$E$2,$F$3,$F$2,$D$6,$D$5,$E$6,$E$5,$I$5,$D$2,$I$6,$D$2,$I$4,$D$2))</f>
        <v/>
      </c>
      <c r="D117" s="113" t="str">
        <f aca="false">IF(ISTEXT($B117),"",_xlfn.SWITCH(Liga_Cabron!AI117,$D$3,$D$2,$E$3,$E$2,$F$3,$F$2,$D$6,$D$5,$E$6,$E$5,$I$5,$D$2,$I$6,$D$2,$I$4,$D$2))</f>
        <v/>
      </c>
      <c r="E117" s="113" t="str">
        <f aca="false">IF(ISTEXT($B117),"",_xlfn.SWITCH(Liga_Cabron!AJ117,$D$3,$D$2,$E$3,$E$2,$F$3,$F$2,$D$6,$D$5,$E$6,$E$5,$I$5,$D$2,$I$6,$D$2,$I$4,$D$2))</f>
        <v/>
      </c>
      <c r="F117" s="105"/>
      <c r="G117" s="102"/>
      <c r="H117" s="102"/>
      <c r="I117" s="113" t="str">
        <f aca="false">IF(ISNUMBER($B117),I116+Liga_Cabron!AH117,"")</f>
        <v/>
      </c>
      <c r="J117" s="113" t="str">
        <f aca="false">IF(ISNUMBER($B117),J116+Liga_Cabron!AI117,"")</f>
        <v/>
      </c>
      <c r="K117" s="113" t="str">
        <f aca="false">IF(ISNUMBER($B117),K116+Liga_Cabron!AJ117,"")</f>
        <v/>
      </c>
      <c r="L117" s="118"/>
      <c r="M117" s="118"/>
      <c r="N117" s="114" t="str">
        <f aca="false">IF(ISNUMBER($B117),I117/SUM($I117:$L117),"")</f>
        <v/>
      </c>
      <c r="O117" s="114" t="str">
        <f aca="false">IF(ISNUMBER($B117),J117/SUM($I117:$L117),"")</f>
        <v/>
      </c>
      <c r="P117" s="114" t="str">
        <f aca="false">IF(ISNUMBER($B117),K117/SUM($I117:$L117),"")</f>
        <v/>
      </c>
      <c r="Q117" s="46"/>
      <c r="R117" s="102"/>
      <c r="S117" s="113" t="str">
        <f aca="false">IF(ISNUMBER(Liga_Cabron!C117),Liga_Cabron!C117,"")</f>
        <v/>
      </c>
      <c r="T117" s="113" t="str">
        <f aca="false">IF(ISNUMBER(Liga_Cabron!D117),Liga_Cabron!D117,"")</f>
        <v/>
      </c>
      <c r="U117" s="113" t="str">
        <f aca="false">IF(ISNUMBER(Liga_Cabron!E117),Liga_Cabron!E117,"")</f>
        <v/>
      </c>
      <c r="V117" s="108"/>
      <c r="W117" s="46"/>
      <c r="X117" s="102"/>
      <c r="Y117" s="113" t="str">
        <f aca="false">IF(ISNUMBER($B117),S117+Y116,"")</f>
        <v/>
      </c>
      <c r="Z117" s="113" t="str">
        <f aca="false">IF(ISNUMBER($B117),T117+Z116,"")</f>
        <v/>
      </c>
      <c r="AA117" s="113" t="str">
        <f aca="false">IF(ISNUMBER($B117),U117+AA116,"")</f>
        <v/>
      </c>
      <c r="AB117" s="118"/>
      <c r="AC117" s="123"/>
      <c r="AD117" s="113" t="str">
        <f aca="false">IF(ISNUMBER($B117),Y117/COUNTA(Y$10:Y117),"")</f>
        <v/>
      </c>
      <c r="AE117" s="113" t="str">
        <f aca="false">IF(ISNUMBER($B117),Z117/COUNTA(Z$10:Z117),"")</f>
        <v/>
      </c>
      <c r="AF117" s="113" t="str">
        <f aca="false">IF(ISNUMBER($B117),AA117/COUNTA(AA$10:AA117),"")</f>
        <v/>
      </c>
      <c r="AG117" s="118"/>
      <c r="AH117" s="123"/>
      <c r="AI117" s="113" t="str">
        <f aca="false">IF(ISNUMBER($B117),SQRT(VAR(S$10:S117)),"")</f>
        <v/>
      </c>
      <c r="AJ117" s="113" t="str">
        <f aca="false">IF(ISNUMBER($B117),SQRT(VAR(T$10:T117)),"")</f>
        <v/>
      </c>
      <c r="AK117" s="113" t="str">
        <f aca="false">IF(ISNUMBER($B117),SQRT(VAR(U$10:U117)),"")</f>
        <v/>
      </c>
      <c r="AL117" s="118"/>
      <c r="AM117" s="118"/>
      <c r="AN117" s="117" t="str">
        <f aca="false">IF(ISBLANK(Liga_Cabron!$F117),"",IF(Liga_Cabron!$F118&lt;&gt;Liga_Cabron!$F117,Liga_Cabron!$F117,""))</f>
        <v/>
      </c>
      <c r="AO117" s="113" t="str">
        <f aca="false">IF(ISTEXT($AN117),"",Y117-SUM(AO$10:AO116))</f>
        <v/>
      </c>
      <c r="AP117" s="113" t="str">
        <f aca="false">IF(ISTEXT($AN117),"",Z117-SUM(AP$10:AP116))</f>
        <v/>
      </c>
      <c r="AQ117" s="113" t="str">
        <f aca="false">IF(ISTEXT($AN117),"",AA117-SUM(AQ$10:AQ116))</f>
        <v/>
      </c>
      <c r="AR117" s="118"/>
      <c r="AS117" s="118"/>
      <c r="AT117" s="117" t="str">
        <f aca="false">IF(ISBLANK(Liga_Cabron!$F117),"",IF(Liga_Cabron!$F118&lt;&gt;Liga_Cabron!$F117,Liga_Cabron!$F117,""))</f>
        <v/>
      </c>
      <c r="AU117" s="113" t="str">
        <f aca="false">IF(ISTEXT($AT117),"",(Y117 - SUM(AO$10:AO116))/COUNTIF(Liga_Cabron!$F$10:$F$304,"="&amp;$AT117))</f>
        <v/>
      </c>
      <c r="AV117" s="113" t="str">
        <f aca="false">IF(ISTEXT($AT117),"",(Z117 - SUM(AP$10:AP116))/COUNTIF(Liga_Cabron!$F$10:$F$304,"="&amp;$AT117))</f>
        <v/>
      </c>
      <c r="AW117" s="113" t="str">
        <f aca="false">IF(ISTEXT($AT117),"",(AA117 - SUM(AQ$10:AQ116))/COUNTIF(Liga_Cabron!$F$10:$F$304,"="&amp;$AT117))</f>
        <v/>
      </c>
      <c r="AX117" s="105" t="str">
        <f aca="false">IF(ISTEXT($AT117),"",COUNT($AU$10:$AU117))</f>
        <v/>
      </c>
      <c r="AY117" s="118"/>
      <c r="AZ117" s="117" t="str">
        <f aca="false">IF(ISBLANK(Liga_Cabron!$F117),"",IF(Liga_Cabron!$F118&lt;&gt;Liga_Cabron!$F117,Liga_Cabron!$F117,""))</f>
        <v/>
      </c>
      <c r="BA117" s="113" t="str">
        <f aca="false">IF(ISTEXT($AT117),"",(I117 - SUM(BH$10:BH116))/COUNTIF(Liga_Cabron!$F$10:$F$304,"="&amp;$AZ117))</f>
        <v/>
      </c>
      <c r="BB117" s="113" t="str">
        <f aca="false">IF(ISTEXT($AT117),"",(J117 - SUM(BI$10:BI116))/COUNTIF(Liga_Cabron!$F$10:$F$304,"="&amp;$AZ117))</f>
        <v/>
      </c>
      <c r="BC117" s="113" t="str">
        <f aca="false">IF(ISTEXT($AT117),"",(K117 - SUM(BJ$10:BJ116))/COUNTIF(Liga_Cabron!$F$10:$F$304,"="&amp;$AZ117))</f>
        <v/>
      </c>
      <c r="BD117" s="105" t="str">
        <f aca="false">IF(ISTEXT($AT117),"",COUNT($AU$10:$AU117))</f>
        <v/>
      </c>
      <c r="BE117" s="103"/>
      <c r="BF117" s="118"/>
      <c r="BG117" s="117" t="str">
        <f aca="false">IF(ISBLANK(Liga_Cabron!$F117),"",IF(Liga_Cabron!$F118&lt;&gt;Liga_Cabron!$F117,Liga_Cabron!$F117,""))</f>
        <v/>
      </c>
      <c r="BH117" s="113" t="str">
        <f aca="false">IF(ISTEXT($BG117),"",I117-SUM(BH$10:BH116))</f>
        <v/>
      </c>
      <c r="BI117" s="113" t="str">
        <f aca="false">IF(ISTEXT($BG117),"",J117-SUM(BI$10:BI116))</f>
        <v/>
      </c>
      <c r="BJ117" s="113" t="str">
        <f aca="false">IF(ISTEXT($BG117),"",K117-SUM(BJ$10:BJ116))</f>
        <v/>
      </c>
      <c r="BK117" s="118"/>
      <c r="BL117" s="118"/>
      <c r="BM117" s="124"/>
      <c r="BN117" s="113"/>
      <c r="BO117" s="113"/>
      <c r="BP117" s="113"/>
      <c r="BQ117" s="124"/>
      <c r="BR117" s="118"/>
      <c r="BS117" s="118"/>
      <c r="BT117" s="124"/>
      <c r="BU117" s="113"/>
      <c r="BV117" s="113"/>
      <c r="BW117" s="113"/>
      <c r="BX117" s="124"/>
      <c r="BY117" s="118"/>
    </row>
    <row r="118" customFormat="false" ht="13.8" hidden="false" customHeight="false" outlineLevel="0" collapsed="false">
      <c r="A118" s="46"/>
      <c r="B118" s="122" t="str">
        <f aca="false">IF(ISBLANK(Liga_Cabron!$B118),"",Liga_Cabron!$B118)</f>
        <v/>
      </c>
      <c r="C118" s="113" t="str">
        <f aca="false">IF(ISTEXT($B118),"",_xlfn.SWITCH(Liga_Cabron!AH118,$D$3,$D$2,$E$3,$E$2,$F$3,$F$2,$D$6,$D$5,$E$6,$E$5,$I$5,$D$2,$I$6,$D$2,$I$4,$D$2))</f>
        <v/>
      </c>
      <c r="D118" s="113" t="str">
        <f aca="false">IF(ISTEXT($B118),"",_xlfn.SWITCH(Liga_Cabron!AI118,$D$3,$D$2,$E$3,$E$2,$F$3,$F$2,$D$6,$D$5,$E$6,$E$5,$I$5,$D$2,$I$6,$D$2,$I$4,$D$2))</f>
        <v/>
      </c>
      <c r="E118" s="113" t="str">
        <f aca="false">IF(ISTEXT($B118),"",_xlfn.SWITCH(Liga_Cabron!AJ118,$D$3,$D$2,$E$3,$E$2,$F$3,$F$2,$D$6,$D$5,$E$6,$E$5,$I$5,$D$2,$I$6,$D$2,$I$4,$D$2))</f>
        <v/>
      </c>
      <c r="F118" s="105"/>
      <c r="G118" s="102"/>
      <c r="H118" s="102"/>
      <c r="I118" s="113" t="str">
        <f aca="false">IF(ISNUMBER($B118),I117+Liga_Cabron!AH118,"")</f>
        <v/>
      </c>
      <c r="J118" s="113" t="str">
        <f aca="false">IF(ISNUMBER($B118),J117+Liga_Cabron!AI118,"")</f>
        <v/>
      </c>
      <c r="K118" s="113" t="str">
        <f aca="false">IF(ISNUMBER($B118),K117+Liga_Cabron!AJ118,"")</f>
        <v/>
      </c>
      <c r="L118" s="118"/>
      <c r="M118" s="118"/>
      <c r="N118" s="114" t="str">
        <f aca="false">IF(ISNUMBER($B118),I118/SUM($I118:$L118),"")</f>
        <v/>
      </c>
      <c r="O118" s="114" t="str">
        <f aca="false">IF(ISNUMBER($B118),J118/SUM($I118:$L118),"")</f>
        <v/>
      </c>
      <c r="P118" s="114" t="str">
        <f aca="false">IF(ISNUMBER($B118),K118/SUM($I118:$L118),"")</f>
        <v/>
      </c>
      <c r="Q118" s="46"/>
      <c r="R118" s="102"/>
      <c r="S118" s="113" t="str">
        <f aca="false">IF(ISNUMBER(Liga_Cabron!C118),Liga_Cabron!C118,"")</f>
        <v/>
      </c>
      <c r="T118" s="113" t="str">
        <f aca="false">IF(ISNUMBER(Liga_Cabron!D118),Liga_Cabron!D118,"")</f>
        <v/>
      </c>
      <c r="U118" s="113" t="str">
        <f aca="false">IF(ISNUMBER(Liga_Cabron!E118),Liga_Cabron!E118,"")</f>
        <v/>
      </c>
      <c r="V118" s="108"/>
      <c r="W118" s="46"/>
      <c r="X118" s="102"/>
      <c r="Y118" s="113" t="str">
        <f aca="false">IF(ISNUMBER($B118),S118+Y117,"")</f>
        <v/>
      </c>
      <c r="Z118" s="113" t="str">
        <f aca="false">IF(ISNUMBER($B118),T118+Z117,"")</f>
        <v/>
      </c>
      <c r="AA118" s="113" t="str">
        <f aca="false">IF(ISNUMBER($B118),U118+AA117,"")</f>
        <v/>
      </c>
      <c r="AB118" s="118"/>
      <c r="AC118" s="123"/>
      <c r="AD118" s="113" t="str">
        <f aca="false">IF(ISNUMBER($B118),Y118/COUNTA(Y$10:Y118),"")</f>
        <v/>
      </c>
      <c r="AE118" s="113" t="str">
        <f aca="false">IF(ISNUMBER($B118),Z118/COUNTA(Z$10:Z118),"")</f>
        <v/>
      </c>
      <c r="AF118" s="113" t="str">
        <f aca="false">IF(ISNUMBER($B118),AA118/COUNTA(AA$10:AA118),"")</f>
        <v/>
      </c>
      <c r="AG118" s="118"/>
      <c r="AH118" s="123"/>
      <c r="AI118" s="113" t="str">
        <f aca="false">IF(ISNUMBER($B118),SQRT(VAR(S$10:S118)),"")</f>
        <v/>
      </c>
      <c r="AJ118" s="113" t="str">
        <f aca="false">IF(ISNUMBER($B118),SQRT(VAR(T$10:T118)),"")</f>
        <v/>
      </c>
      <c r="AK118" s="113" t="str">
        <f aca="false">IF(ISNUMBER($B118),SQRT(VAR(U$10:U118)),"")</f>
        <v/>
      </c>
      <c r="AL118" s="118"/>
      <c r="AM118" s="118"/>
      <c r="AN118" s="117" t="str">
        <f aca="false">IF(ISBLANK(Liga_Cabron!$F118),"",IF(Liga_Cabron!$F119&lt;&gt;Liga_Cabron!$F118,Liga_Cabron!$F118,""))</f>
        <v/>
      </c>
      <c r="AO118" s="113" t="str">
        <f aca="false">IF(ISTEXT($AN118),"",Y118-SUM(AO$10:AO117))</f>
        <v/>
      </c>
      <c r="AP118" s="113" t="str">
        <f aca="false">IF(ISTEXT($AN118),"",Z118-SUM(AP$10:AP117))</f>
        <v/>
      </c>
      <c r="AQ118" s="113" t="str">
        <f aca="false">IF(ISTEXT($AN118),"",AA118-SUM(AQ$10:AQ117))</f>
        <v/>
      </c>
      <c r="AR118" s="118"/>
      <c r="AS118" s="118"/>
      <c r="AT118" s="117" t="str">
        <f aca="false">IF(ISBLANK(Liga_Cabron!$F118),"",IF(Liga_Cabron!$F119&lt;&gt;Liga_Cabron!$F118,Liga_Cabron!$F118,""))</f>
        <v/>
      </c>
      <c r="AU118" s="113" t="str">
        <f aca="false">IF(ISTEXT($AT118),"",(Y118 - SUM(AO$10:AO117))/COUNTIF(Liga_Cabron!$F$10:$F$304,"="&amp;$AT118))</f>
        <v/>
      </c>
      <c r="AV118" s="113" t="str">
        <f aca="false">IF(ISTEXT($AT118),"",(Z118 - SUM(AP$10:AP117))/COUNTIF(Liga_Cabron!$F$10:$F$304,"="&amp;$AT118))</f>
        <v/>
      </c>
      <c r="AW118" s="113" t="str">
        <f aca="false">IF(ISTEXT($AT118),"",(AA118 - SUM(AQ$10:AQ117))/COUNTIF(Liga_Cabron!$F$10:$F$304,"="&amp;$AT118))</f>
        <v/>
      </c>
      <c r="AX118" s="105" t="str">
        <f aca="false">IF(ISTEXT($AT118),"",COUNT($AU$10:$AU118))</f>
        <v/>
      </c>
      <c r="AY118" s="118"/>
      <c r="AZ118" s="117" t="str">
        <f aca="false">IF(ISBLANK(Liga_Cabron!$F118),"",IF(Liga_Cabron!$F119&lt;&gt;Liga_Cabron!$F118,Liga_Cabron!$F118,""))</f>
        <v/>
      </c>
      <c r="BA118" s="113" t="str">
        <f aca="false">IF(ISTEXT($AT118),"",(I118 - SUM(BH$10:BH117))/COUNTIF(Liga_Cabron!$F$10:$F$304,"="&amp;$AZ118))</f>
        <v/>
      </c>
      <c r="BB118" s="113" t="str">
        <f aca="false">IF(ISTEXT($AT118),"",(J118 - SUM(BI$10:BI117))/COUNTIF(Liga_Cabron!$F$10:$F$304,"="&amp;$AZ118))</f>
        <v/>
      </c>
      <c r="BC118" s="113" t="str">
        <f aca="false">IF(ISTEXT($AT118),"",(K118 - SUM(BJ$10:BJ117))/COUNTIF(Liga_Cabron!$F$10:$F$304,"="&amp;$AZ118))</f>
        <v/>
      </c>
      <c r="BD118" s="105" t="str">
        <f aca="false">IF(ISTEXT($AT118),"",COUNT($AU$10:$AU118))</f>
        <v/>
      </c>
      <c r="BE118" s="103"/>
      <c r="BF118" s="118"/>
      <c r="BG118" s="117" t="str">
        <f aca="false">IF(ISBLANK(Liga_Cabron!$F118),"",IF(Liga_Cabron!$F119&lt;&gt;Liga_Cabron!$F118,Liga_Cabron!$F118,""))</f>
        <v/>
      </c>
      <c r="BH118" s="113" t="str">
        <f aca="false">IF(ISTEXT($BG118),"",I118-SUM(BH$10:BH117))</f>
        <v/>
      </c>
      <c r="BI118" s="113" t="str">
        <f aca="false">IF(ISTEXT($BG118),"",J118-SUM(BI$10:BI117))</f>
        <v/>
      </c>
      <c r="BJ118" s="113" t="str">
        <f aca="false">IF(ISTEXT($BG118),"",K118-SUM(BJ$10:BJ117))</f>
        <v/>
      </c>
      <c r="BK118" s="118"/>
      <c r="BL118" s="118"/>
      <c r="BM118" s="124"/>
      <c r="BN118" s="113"/>
      <c r="BO118" s="113"/>
      <c r="BP118" s="113"/>
      <c r="BQ118" s="124"/>
      <c r="BR118" s="118"/>
      <c r="BS118" s="118"/>
      <c r="BT118" s="124"/>
      <c r="BU118" s="113"/>
      <c r="BV118" s="113"/>
      <c r="BW118" s="113"/>
      <c r="BX118" s="124"/>
      <c r="BY118" s="118"/>
    </row>
    <row r="119" customFormat="false" ht="13.8" hidden="false" customHeight="false" outlineLevel="0" collapsed="false">
      <c r="A119" s="46"/>
      <c r="B119" s="122" t="str">
        <f aca="false">IF(ISBLANK(Liga_Cabron!$B119),"",Liga_Cabron!$B119)</f>
        <v/>
      </c>
      <c r="C119" s="113" t="str">
        <f aca="false">IF(ISTEXT($B119),"",_xlfn.SWITCH(Liga_Cabron!AH119,$D$3,$D$2,$E$3,$E$2,$F$3,$F$2,$D$6,$D$5,$E$6,$E$5,$I$5,$D$2,$I$6,$D$2,$I$4,$D$2))</f>
        <v/>
      </c>
      <c r="D119" s="113" t="str">
        <f aca="false">IF(ISTEXT($B119),"",_xlfn.SWITCH(Liga_Cabron!AI119,$D$3,$D$2,$E$3,$E$2,$F$3,$F$2,$D$6,$D$5,$E$6,$E$5,$I$5,$D$2,$I$6,$D$2,$I$4,$D$2))</f>
        <v/>
      </c>
      <c r="E119" s="113" t="str">
        <f aca="false">IF(ISTEXT($B119),"",_xlfn.SWITCH(Liga_Cabron!AJ119,$D$3,$D$2,$E$3,$E$2,$F$3,$F$2,$D$6,$D$5,$E$6,$E$5,$I$5,$D$2,$I$6,$D$2,$I$4,$D$2))</f>
        <v/>
      </c>
      <c r="F119" s="105"/>
      <c r="G119" s="102"/>
      <c r="H119" s="102"/>
      <c r="I119" s="113" t="str">
        <f aca="false">IF(ISNUMBER($B119),I118+Liga_Cabron!AH119,"")</f>
        <v/>
      </c>
      <c r="J119" s="113" t="str">
        <f aca="false">IF(ISNUMBER($B119),J118+Liga_Cabron!AI119,"")</f>
        <v/>
      </c>
      <c r="K119" s="113" t="str">
        <f aca="false">IF(ISNUMBER($B119),K118+Liga_Cabron!AJ119,"")</f>
        <v/>
      </c>
      <c r="L119" s="118"/>
      <c r="M119" s="118"/>
      <c r="N119" s="114" t="str">
        <f aca="false">IF(ISNUMBER($B119),I119/SUM($I119:$L119),"")</f>
        <v/>
      </c>
      <c r="O119" s="114" t="str">
        <f aca="false">IF(ISNUMBER($B119),J119/SUM($I119:$L119),"")</f>
        <v/>
      </c>
      <c r="P119" s="114" t="str">
        <f aca="false">IF(ISNUMBER($B119),K119/SUM($I119:$L119),"")</f>
        <v/>
      </c>
      <c r="Q119" s="46"/>
      <c r="R119" s="102"/>
      <c r="S119" s="113" t="str">
        <f aca="false">IF(ISNUMBER(Liga_Cabron!C119),Liga_Cabron!C119,"")</f>
        <v/>
      </c>
      <c r="T119" s="113" t="str">
        <f aca="false">IF(ISNUMBER(Liga_Cabron!D119),Liga_Cabron!D119,"")</f>
        <v/>
      </c>
      <c r="U119" s="113" t="str">
        <f aca="false">IF(ISNUMBER(Liga_Cabron!E119),Liga_Cabron!E119,"")</f>
        <v/>
      </c>
      <c r="V119" s="108"/>
      <c r="W119" s="46"/>
      <c r="X119" s="102"/>
      <c r="Y119" s="113" t="str">
        <f aca="false">IF(ISNUMBER($B119),S119+Y118,"")</f>
        <v/>
      </c>
      <c r="Z119" s="113" t="str">
        <f aca="false">IF(ISNUMBER($B119),T119+Z118,"")</f>
        <v/>
      </c>
      <c r="AA119" s="113" t="str">
        <f aca="false">IF(ISNUMBER($B119),U119+AA118,"")</f>
        <v/>
      </c>
      <c r="AB119" s="118"/>
      <c r="AC119" s="123"/>
      <c r="AD119" s="113" t="str">
        <f aca="false">IF(ISNUMBER($B119),Y119/COUNTA(Y$10:Y119),"")</f>
        <v/>
      </c>
      <c r="AE119" s="113" t="str">
        <f aca="false">IF(ISNUMBER($B119),Z119/COUNTA(Z$10:Z119),"")</f>
        <v/>
      </c>
      <c r="AF119" s="113" t="str">
        <f aca="false">IF(ISNUMBER($B119),AA119/COUNTA(AA$10:AA119),"")</f>
        <v/>
      </c>
      <c r="AG119" s="118"/>
      <c r="AH119" s="123"/>
      <c r="AI119" s="113" t="str">
        <f aca="false">IF(ISNUMBER($B119),SQRT(VAR(S$10:S119)),"")</f>
        <v/>
      </c>
      <c r="AJ119" s="113" t="str">
        <f aca="false">IF(ISNUMBER($B119),SQRT(VAR(T$10:T119)),"")</f>
        <v/>
      </c>
      <c r="AK119" s="113" t="str">
        <f aca="false">IF(ISNUMBER($B119),SQRT(VAR(U$10:U119)),"")</f>
        <v/>
      </c>
      <c r="AL119" s="118"/>
      <c r="AM119" s="118"/>
      <c r="AN119" s="117" t="str">
        <f aca="false">IF(ISBLANK(Liga_Cabron!$F119),"",IF(Liga_Cabron!$F120&lt;&gt;Liga_Cabron!$F119,Liga_Cabron!$F119,""))</f>
        <v/>
      </c>
      <c r="AO119" s="113" t="str">
        <f aca="false">IF(ISTEXT($AN119),"",Y119-SUM(AO$10:AO118))</f>
        <v/>
      </c>
      <c r="AP119" s="113" t="str">
        <f aca="false">IF(ISTEXT($AN119),"",Z119-SUM(AP$10:AP118))</f>
        <v/>
      </c>
      <c r="AQ119" s="113" t="str">
        <f aca="false">IF(ISTEXT($AN119),"",AA119-SUM(AQ$10:AQ118))</f>
        <v/>
      </c>
      <c r="AR119" s="118"/>
      <c r="AS119" s="118"/>
      <c r="AT119" s="117" t="str">
        <f aca="false">IF(ISBLANK(Liga_Cabron!$F119),"",IF(Liga_Cabron!$F120&lt;&gt;Liga_Cabron!$F119,Liga_Cabron!$F119,""))</f>
        <v/>
      </c>
      <c r="AU119" s="113" t="str">
        <f aca="false">IF(ISTEXT($AT119),"",(Y119 - SUM(AO$10:AO118))/COUNTIF(Liga_Cabron!$F$10:$F$304,"="&amp;$AT119))</f>
        <v/>
      </c>
      <c r="AV119" s="113" t="str">
        <f aca="false">IF(ISTEXT($AT119),"",(Z119 - SUM(AP$10:AP118))/COUNTIF(Liga_Cabron!$F$10:$F$304,"="&amp;$AT119))</f>
        <v/>
      </c>
      <c r="AW119" s="113" t="str">
        <f aca="false">IF(ISTEXT($AT119),"",(AA119 - SUM(AQ$10:AQ118))/COUNTIF(Liga_Cabron!$F$10:$F$304,"="&amp;$AT119))</f>
        <v/>
      </c>
      <c r="AX119" s="105" t="str">
        <f aca="false">IF(ISTEXT($AT119),"",COUNT($AU$10:$AU119))</f>
        <v/>
      </c>
      <c r="AY119" s="118"/>
      <c r="AZ119" s="117" t="str">
        <f aca="false">IF(ISBLANK(Liga_Cabron!$F119),"",IF(Liga_Cabron!$F120&lt;&gt;Liga_Cabron!$F119,Liga_Cabron!$F119,""))</f>
        <v/>
      </c>
      <c r="BA119" s="113" t="str">
        <f aca="false">IF(ISTEXT($AT119),"",(I119 - SUM(BH$10:BH118))/COUNTIF(Liga_Cabron!$F$10:$F$304,"="&amp;$AZ119))</f>
        <v/>
      </c>
      <c r="BB119" s="113" t="str">
        <f aca="false">IF(ISTEXT($AT119),"",(J119 - SUM(BI$10:BI118))/COUNTIF(Liga_Cabron!$F$10:$F$304,"="&amp;$AZ119))</f>
        <v/>
      </c>
      <c r="BC119" s="113" t="str">
        <f aca="false">IF(ISTEXT($AT119),"",(K119 - SUM(BJ$10:BJ118))/COUNTIF(Liga_Cabron!$F$10:$F$304,"="&amp;$AZ119))</f>
        <v/>
      </c>
      <c r="BD119" s="105" t="str">
        <f aca="false">IF(ISTEXT($AT119),"",COUNT($AU$10:$AU119))</f>
        <v/>
      </c>
      <c r="BE119" s="103"/>
      <c r="BF119" s="118"/>
      <c r="BG119" s="117" t="str">
        <f aca="false">IF(ISBLANK(Liga_Cabron!$F119),"",IF(Liga_Cabron!$F120&lt;&gt;Liga_Cabron!$F119,Liga_Cabron!$F119,""))</f>
        <v/>
      </c>
      <c r="BH119" s="113" t="str">
        <f aca="false">IF(ISTEXT($BG119),"",I119-SUM(BH$10:BH118))</f>
        <v/>
      </c>
      <c r="BI119" s="113" t="str">
        <f aca="false">IF(ISTEXT($BG119),"",J119-SUM(BI$10:BI118))</f>
        <v/>
      </c>
      <c r="BJ119" s="113" t="str">
        <f aca="false">IF(ISTEXT($BG119),"",K119-SUM(BJ$10:BJ118))</f>
        <v/>
      </c>
      <c r="BK119" s="118"/>
      <c r="BL119" s="118"/>
      <c r="BM119" s="124"/>
      <c r="BN119" s="113"/>
      <c r="BO119" s="113"/>
      <c r="BP119" s="113"/>
      <c r="BQ119" s="124"/>
      <c r="BR119" s="118"/>
      <c r="BS119" s="118"/>
      <c r="BT119" s="124"/>
      <c r="BU119" s="113"/>
      <c r="BV119" s="113"/>
      <c r="BW119" s="113"/>
      <c r="BX119" s="124"/>
      <c r="BY119" s="118"/>
    </row>
    <row r="120" customFormat="false" ht="13.8" hidden="false" customHeight="false" outlineLevel="0" collapsed="false">
      <c r="A120" s="46"/>
      <c r="B120" s="122" t="str">
        <f aca="false">IF(ISBLANK(Liga_Cabron!$B120),"",Liga_Cabron!$B120)</f>
        <v/>
      </c>
      <c r="C120" s="113" t="str">
        <f aca="false">IF(ISTEXT($B120),"",_xlfn.SWITCH(Liga_Cabron!AH120,$D$3,$D$2,$E$3,$E$2,$F$3,$F$2,$D$6,$D$5,$E$6,$E$5,$I$5,$D$2,$I$6,$D$2,$I$4,$D$2))</f>
        <v/>
      </c>
      <c r="D120" s="113" t="str">
        <f aca="false">IF(ISTEXT($B120),"",_xlfn.SWITCH(Liga_Cabron!AI120,$D$3,$D$2,$E$3,$E$2,$F$3,$F$2,$D$6,$D$5,$E$6,$E$5,$I$5,$D$2,$I$6,$D$2,$I$4,$D$2))</f>
        <v/>
      </c>
      <c r="E120" s="113" t="str">
        <f aca="false">IF(ISTEXT($B120),"",_xlfn.SWITCH(Liga_Cabron!AJ120,$D$3,$D$2,$E$3,$E$2,$F$3,$F$2,$D$6,$D$5,$E$6,$E$5,$I$5,$D$2,$I$6,$D$2,$I$4,$D$2))</f>
        <v/>
      </c>
      <c r="F120" s="105"/>
      <c r="G120" s="102"/>
      <c r="H120" s="102"/>
      <c r="I120" s="113" t="str">
        <f aca="false">IF(ISNUMBER($B120),I119+Liga_Cabron!AH120,"")</f>
        <v/>
      </c>
      <c r="J120" s="113" t="str">
        <f aca="false">IF(ISNUMBER($B120),J119+Liga_Cabron!AI120,"")</f>
        <v/>
      </c>
      <c r="K120" s="113" t="str">
        <f aca="false">IF(ISNUMBER($B120),K119+Liga_Cabron!AJ120,"")</f>
        <v/>
      </c>
      <c r="L120" s="118"/>
      <c r="M120" s="118"/>
      <c r="N120" s="114" t="str">
        <f aca="false">IF(ISNUMBER($B120),I120/SUM($I120:$L120),"")</f>
        <v/>
      </c>
      <c r="O120" s="114" t="str">
        <f aca="false">IF(ISNUMBER($B120),J120/SUM($I120:$L120),"")</f>
        <v/>
      </c>
      <c r="P120" s="114" t="str">
        <f aca="false">IF(ISNUMBER($B120),K120/SUM($I120:$L120),"")</f>
        <v/>
      </c>
      <c r="Q120" s="46"/>
      <c r="R120" s="102"/>
      <c r="S120" s="113" t="str">
        <f aca="false">IF(ISNUMBER(Liga_Cabron!C120),Liga_Cabron!C120,"")</f>
        <v/>
      </c>
      <c r="T120" s="113" t="str">
        <f aca="false">IF(ISNUMBER(Liga_Cabron!D120),Liga_Cabron!D120,"")</f>
        <v/>
      </c>
      <c r="U120" s="113" t="str">
        <f aca="false">IF(ISNUMBER(Liga_Cabron!E120),Liga_Cabron!E120,"")</f>
        <v/>
      </c>
      <c r="V120" s="108"/>
      <c r="W120" s="46"/>
      <c r="X120" s="102"/>
      <c r="Y120" s="113" t="str">
        <f aca="false">IF(ISNUMBER($B120),S120+Y119,"")</f>
        <v/>
      </c>
      <c r="Z120" s="113" t="str">
        <f aca="false">IF(ISNUMBER($B120),T120+Z119,"")</f>
        <v/>
      </c>
      <c r="AA120" s="113" t="str">
        <f aca="false">IF(ISNUMBER($B120),U120+AA119,"")</f>
        <v/>
      </c>
      <c r="AB120" s="118"/>
      <c r="AC120" s="123"/>
      <c r="AD120" s="113" t="str">
        <f aca="false">IF(ISNUMBER($B120),Y120/COUNTA(Y$10:Y120),"")</f>
        <v/>
      </c>
      <c r="AE120" s="113" t="str">
        <f aca="false">IF(ISNUMBER($B120),Z120/COUNTA(Z$10:Z120),"")</f>
        <v/>
      </c>
      <c r="AF120" s="113" t="str">
        <f aca="false">IF(ISNUMBER($B120),AA120/COUNTA(AA$10:AA120),"")</f>
        <v/>
      </c>
      <c r="AG120" s="118"/>
      <c r="AH120" s="123"/>
      <c r="AI120" s="113" t="str">
        <f aca="false">IF(ISNUMBER($B120),SQRT(VAR(S$10:S120)),"")</f>
        <v/>
      </c>
      <c r="AJ120" s="113" t="str">
        <f aca="false">IF(ISNUMBER($B120),SQRT(VAR(T$10:T120)),"")</f>
        <v/>
      </c>
      <c r="AK120" s="113" t="str">
        <f aca="false">IF(ISNUMBER($B120),SQRT(VAR(U$10:U120)),"")</f>
        <v/>
      </c>
      <c r="AL120" s="118"/>
      <c r="AM120" s="118"/>
      <c r="AN120" s="117" t="str">
        <f aca="false">IF(ISBLANK(Liga_Cabron!$F120),"",IF(Liga_Cabron!$F121&lt;&gt;Liga_Cabron!$F120,Liga_Cabron!$F120,""))</f>
        <v/>
      </c>
      <c r="AO120" s="113" t="str">
        <f aca="false">IF(ISTEXT($AN120),"",Y120-SUM(AO$10:AO119))</f>
        <v/>
      </c>
      <c r="AP120" s="113" t="str">
        <f aca="false">IF(ISTEXT($AN120),"",Z120-SUM(AP$10:AP119))</f>
        <v/>
      </c>
      <c r="AQ120" s="113" t="str">
        <f aca="false">IF(ISTEXT($AN120),"",AA120-SUM(AQ$10:AQ119))</f>
        <v/>
      </c>
      <c r="AR120" s="118"/>
      <c r="AS120" s="118"/>
      <c r="AT120" s="117" t="str">
        <f aca="false">IF(ISBLANK(Liga_Cabron!$F120),"",IF(Liga_Cabron!$F121&lt;&gt;Liga_Cabron!$F120,Liga_Cabron!$F120,""))</f>
        <v/>
      </c>
      <c r="AU120" s="113" t="str">
        <f aca="false">IF(ISTEXT($AT120),"",(Y120 - SUM(AO$10:AO119))/COUNTIF(Liga_Cabron!$F$10:$F$304,"="&amp;$AT120))</f>
        <v/>
      </c>
      <c r="AV120" s="113" t="str">
        <f aca="false">IF(ISTEXT($AT120),"",(Z120 - SUM(AP$10:AP119))/COUNTIF(Liga_Cabron!$F$10:$F$304,"="&amp;$AT120))</f>
        <v/>
      </c>
      <c r="AW120" s="113" t="str">
        <f aca="false">IF(ISTEXT($AT120),"",(AA120 - SUM(AQ$10:AQ119))/COUNTIF(Liga_Cabron!$F$10:$F$304,"="&amp;$AT120))</f>
        <v/>
      </c>
      <c r="AX120" s="105" t="str">
        <f aca="false">IF(ISTEXT($AT120),"",COUNT($AU$10:$AU120))</f>
        <v/>
      </c>
      <c r="AY120" s="118"/>
      <c r="AZ120" s="117" t="str">
        <f aca="false">IF(ISBLANK(Liga_Cabron!$F120),"",IF(Liga_Cabron!$F121&lt;&gt;Liga_Cabron!$F120,Liga_Cabron!$F120,""))</f>
        <v/>
      </c>
      <c r="BA120" s="113" t="str">
        <f aca="false">IF(ISTEXT($AT120),"",(I120 - SUM(BH$10:BH119))/COUNTIF(Liga_Cabron!$F$10:$F$304,"="&amp;$AZ120))</f>
        <v/>
      </c>
      <c r="BB120" s="113" t="str">
        <f aca="false">IF(ISTEXT($AT120),"",(J120 - SUM(BI$10:BI119))/COUNTIF(Liga_Cabron!$F$10:$F$304,"="&amp;$AZ120))</f>
        <v/>
      </c>
      <c r="BC120" s="113" t="str">
        <f aca="false">IF(ISTEXT($AT120),"",(K120 - SUM(BJ$10:BJ119))/COUNTIF(Liga_Cabron!$F$10:$F$304,"="&amp;$AZ120))</f>
        <v/>
      </c>
      <c r="BD120" s="105" t="str">
        <f aca="false">IF(ISTEXT($AT120),"",COUNT($AU$10:$AU120))</f>
        <v/>
      </c>
      <c r="BE120" s="103"/>
      <c r="BF120" s="118"/>
      <c r="BG120" s="117" t="str">
        <f aca="false">IF(ISBLANK(Liga_Cabron!$F120),"",IF(Liga_Cabron!$F121&lt;&gt;Liga_Cabron!$F120,Liga_Cabron!$F120,""))</f>
        <v/>
      </c>
      <c r="BH120" s="113" t="str">
        <f aca="false">IF(ISTEXT($BG120),"",I120-SUM(BH$10:BH119))</f>
        <v/>
      </c>
      <c r="BI120" s="113" t="str">
        <f aca="false">IF(ISTEXT($BG120),"",J120-SUM(BI$10:BI119))</f>
        <v/>
      </c>
      <c r="BJ120" s="113" t="str">
        <f aca="false">IF(ISTEXT($BG120),"",K120-SUM(BJ$10:BJ119))</f>
        <v/>
      </c>
      <c r="BK120" s="118"/>
      <c r="BL120" s="118"/>
      <c r="BM120" s="124"/>
      <c r="BN120" s="113"/>
      <c r="BO120" s="113"/>
      <c r="BP120" s="113"/>
      <c r="BQ120" s="124"/>
      <c r="BR120" s="118"/>
      <c r="BS120" s="118"/>
      <c r="BT120" s="124"/>
      <c r="BU120" s="113"/>
      <c r="BV120" s="113"/>
      <c r="BW120" s="113"/>
      <c r="BX120" s="124"/>
      <c r="BY120" s="118"/>
    </row>
    <row r="121" customFormat="false" ht="13.8" hidden="false" customHeight="false" outlineLevel="0" collapsed="false">
      <c r="A121" s="46"/>
      <c r="B121" s="122" t="str">
        <f aca="false">IF(ISBLANK(Liga_Cabron!$B121),"",Liga_Cabron!$B121)</f>
        <v/>
      </c>
      <c r="C121" s="113" t="str">
        <f aca="false">IF(ISTEXT($B121),"",_xlfn.SWITCH(Liga_Cabron!AH121,$D$3,$D$2,$E$3,$E$2,$F$3,$F$2,$D$6,$D$5,$E$6,$E$5,$I$5,$D$2,$I$6,$D$2,$I$4,$D$2))</f>
        <v/>
      </c>
      <c r="D121" s="113" t="str">
        <f aca="false">IF(ISTEXT($B121),"",_xlfn.SWITCH(Liga_Cabron!AI121,$D$3,$D$2,$E$3,$E$2,$F$3,$F$2,$D$6,$D$5,$E$6,$E$5,$I$5,$D$2,$I$6,$D$2,$I$4,$D$2))</f>
        <v/>
      </c>
      <c r="E121" s="113" t="str">
        <f aca="false">IF(ISTEXT($B121),"",_xlfn.SWITCH(Liga_Cabron!AJ121,$D$3,$D$2,$E$3,$E$2,$F$3,$F$2,$D$6,$D$5,$E$6,$E$5,$I$5,$D$2,$I$6,$D$2,$I$4,$D$2))</f>
        <v/>
      </c>
      <c r="F121" s="105"/>
      <c r="G121" s="102"/>
      <c r="H121" s="102"/>
      <c r="I121" s="113" t="str">
        <f aca="false">IF(ISNUMBER($B121),I120+Liga_Cabron!AH121,"")</f>
        <v/>
      </c>
      <c r="J121" s="113" t="str">
        <f aca="false">IF(ISNUMBER($B121),J120+Liga_Cabron!AI121,"")</f>
        <v/>
      </c>
      <c r="K121" s="113" t="str">
        <f aca="false">IF(ISNUMBER($B121),K120+Liga_Cabron!AJ121,"")</f>
        <v/>
      </c>
      <c r="L121" s="118"/>
      <c r="M121" s="118"/>
      <c r="N121" s="114" t="str">
        <f aca="false">IF(ISNUMBER($B121),I121/SUM($I121:$L121),"")</f>
        <v/>
      </c>
      <c r="O121" s="114" t="str">
        <f aca="false">IF(ISNUMBER($B121),J121/SUM($I121:$L121),"")</f>
        <v/>
      </c>
      <c r="P121" s="114" t="str">
        <f aca="false">IF(ISNUMBER($B121),K121/SUM($I121:$L121),"")</f>
        <v/>
      </c>
      <c r="Q121" s="46"/>
      <c r="R121" s="102"/>
      <c r="S121" s="113" t="str">
        <f aca="false">IF(ISNUMBER(Liga_Cabron!C121),Liga_Cabron!C121,"")</f>
        <v/>
      </c>
      <c r="T121" s="113" t="str">
        <f aca="false">IF(ISNUMBER(Liga_Cabron!D121),Liga_Cabron!D121,"")</f>
        <v/>
      </c>
      <c r="U121" s="113" t="str">
        <f aca="false">IF(ISNUMBER(Liga_Cabron!E121),Liga_Cabron!E121,"")</f>
        <v/>
      </c>
      <c r="V121" s="108"/>
      <c r="W121" s="46"/>
      <c r="X121" s="102"/>
      <c r="Y121" s="113" t="str">
        <f aca="false">IF(ISNUMBER($B121),S121+Y120,"")</f>
        <v/>
      </c>
      <c r="Z121" s="113" t="str">
        <f aca="false">IF(ISNUMBER($B121),T121+Z120,"")</f>
        <v/>
      </c>
      <c r="AA121" s="113" t="str">
        <f aca="false">IF(ISNUMBER($B121),U121+AA120,"")</f>
        <v/>
      </c>
      <c r="AB121" s="118"/>
      <c r="AC121" s="123"/>
      <c r="AD121" s="113" t="str">
        <f aca="false">IF(ISNUMBER($B121),Y121/COUNTA(Y$10:Y121),"")</f>
        <v/>
      </c>
      <c r="AE121" s="113" t="str">
        <f aca="false">IF(ISNUMBER($B121),Z121/COUNTA(Z$10:Z121),"")</f>
        <v/>
      </c>
      <c r="AF121" s="113" t="str">
        <f aca="false">IF(ISNUMBER($B121),AA121/COUNTA(AA$10:AA121),"")</f>
        <v/>
      </c>
      <c r="AG121" s="118"/>
      <c r="AH121" s="123"/>
      <c r="AI121" s="113" t="str">
        <f aca="false">IF(ISNUMBER($B121),SQRT(VAR(S$10:S121)),"")</f>
        <v/>
      </c>
      <c r="AJ121" s="113" t="str">
        <f aca="false">IF(ISNUMBER($B121),SQRT(VAR(T$10:T121)),"")</f>
        <v/>
      </c>
      <c r="AK121" s="113" t="str">
        <f aca="false">IF(ISNUMBER($B121),SQRT(VAR(U$10:U121)),"")</f>
        <v/>
      </c>
      <c r="AL121" s="118"/>
      <c r="AM121" s="118"/>
      <c r="AN121" s="117" t="str">
        <f aca="false">IF(ISBLANK(Liga_Cabron!$F121),"",IF(Liga_Cabron!$F122&lt;&gt;Liga_Cabron!$F121,Liga_Cabron!$F121,""))</f>
        <v/>
      </c>
      <c r="AO121" s="113" t="str">
        <f aca="false">IF(ISTEXT($AN121),"",Y121-SUM(AO$10:AO120))</f>
        <v/>
      </c>
      <c r="AP121" s="113" t="str">
        <f aca="false">IF(ISTEXT($AN121),"",Z121-SUM(AP$10:AP120))</f>
        <v/>
      </c>
      <c r="AQ121" s="113" t="str">
        <f aca="false">IF(ISTEXT($AN121),"",AA121-SUM(AQ$10:AQ120))</f>
        <v/>
      </c>
      <c r="AR121" s="118"/>
      <c r="AS121" s="118"/>
      <c r="AT121" s="117" t="str">
        <f aca="false">IF(ISBLANK(Liga_Cabron!$F121),"",IF(Liga_Cabron!$F122&lt;&gt;Liga_Cabron!$F121,Liga_Cabron!$F121,""))</f>
        <v/>
      </c>
      <c r="AU121" s="113" t="str">
        <f aca="false">IF(ISTEXT($AT121),"",(Y121 - SUM(AO$10:AO120))/COUNTIF(Liga_Cabron!$F$10:$F$304,"="&amp;$AT121))</f>
        <v/>
      </c>
      <c r="AV121" s="113" t="str">
        <f aca="false">IF(ISTEXT($AT121),"",(Z121 - SUM(AP$10:AP120))/COUNTIF(Liga_Cabron!$F$10:$F$304,"="&amp;$AT121))</f>
        <v/>
      </c>
      <c r="AW121" s="113" t="str">
        <f aca="false">IF(ISTEXT($AT121),"",(AA121 - SUM(AQ$10:AQ120))/COUNTIF(Liga_Cabron!$F$10:$F$304,"="&amp;$AT121))</f>
        <v/>
      </c>
      <c r="AX121" s="105" t="str">
        <f aca="false">IF(ISTEXT($AT121),"",COUNT($AU$10:$AU121))</f>
        <v/>
      </c>
      <c r="AY121" s="118"/>
      <c r="AZ121" s="117" t="str">
        <f aca="false">IF(ISBLANK(Liga_Cabron!$F121),"",IF(Liga_Cabron!$F122&lt;&gt;Liga_Cabron!$F121,Liga_Cabron!$F121,""))</f>
        <v/>
      </c>
      <c r="BA121" s="113" t="str">
        <f aca="false">IF(ISTEXT($AT121),"",(I121 - SUM(BH$10:BH120))/COUNTIF(Liga_Cabron!$F$10:$F$304,"="&amp;$AZ121))</f>
        <v/>
      </c>
      <c r="BB121" s="113" t="str">
        <f aca="false">IF(ISTEXT($AT121),"",(J121 - SUM(BI$10:BI120))/COUNTIF(Liga_Cabron!$F$10:$F$304,"="&amp;$AZ121))</f>
        <v/>
      </c>
      <c r="BC121" s="113" t="str">
        <f aca="false">IF(ISTEXT($AT121),"",(K121 - SUM(BJ$10:BJ120))/COUNTIF(Liga_Cabron!$F$10:$F$304,"="&amp;$AZ121))</f>
        <v/>
      </c>
      <c r="BD121" s="105" t="str">
        <f aca="false">IF(ISTEXT($AT121),"",COUNT($AU$10:$AU121))</f>
        <v/>
      </c>
      <c r="BE121" s="103"/>
      <c r="BF121" s="118"/>
      <c r="BG121" s="117" t="str">
        <f aca="false">IF(ISBLANK(Liga_Cabron!$F121),"",IF(Liga_Cabron!$F122&lt;&gt;Liga_Cabron!$F121,Liga_Cabron!$F121,""))</f>
        <v/>
      </c>
      <c r="BH121" s="113" t="str">
        <f aca="false">IF(ISTEXT($BG121),"",I121-SUM(BH$10:BH120))</f>
        <v/>
      </c>
      <c r="BI121" s="113" t="str">
        <f aca="false">IF(ISTEXT($BG121),"",J121-SUM(BI$10:BI120))</f>
        <v/>
      </c>
      <c r="BJ121" s="113" t="str">
        <f aca="false">IF(ISTEXT($BG121),"",K121-SUM(BJ$10:BJ120))</f>
        <v/>
      </c>
      <c r="BK121" s="118"/>
      <c r="BL121" s="118"/>
      <c r="BM121" s="124"/>
      <c r="BN121" s="113"/>
      <c r="BO121" s="113"/>
      <c r="BP121" s="113"/>
      <c r="BQ121" s="124"/>
      <c r="BR121" s="118"/>
      <c r="BS121" s="118"/>
      <c r="BT121" s="124"/>
      <c r="BU121" s="113"/>
      <c r="BV121" s="113"/>
      <c r="BW121" s="113"/>
      <c r="BX121" s="124"/>
      <c r="BY121" s="118"/>
    </row>
    <row r="122" customFormat="false" ht="13.8" hidden="false" customHeight="false" outlineLevel="0" collapsed="false">
      <c r="A122" s="46"/>
      <c r="B122" s="122" t="str">
        <f aca="false">IF(ISBLANK(Liga_Cabron!$B122),"",Liga_Cabron!$B122)</f>
        <v/>
      </c>
      <c r="C122" s="113" t="str">
        <f aca="false">IF(ISTEXT($B122),"",_xlfn.SWITCH(Liga_Cabron!AH122,$D$3,$D$2,$E$3,$E$2,$F$3,$F$2,$D$6,$D$5,$E$6,$E$5,$I$5,$D$2,$I$6,$D$2,$I$4,$D$2))</f>
        <v/>
      </c>
      <c r="D122" s="113" t="str">
        <f aca="false">IF(ISTEXT($B122),"",_xlfn.SWITCH(Liga_Cabron!AI122,$D$3,$D$2,$E$3,$E$2,$F$3,$F$2,$D$6,$D$5,$E$6,$E$5,$I$5,$D$2,$I$6,$D$2,$I$4,$D$2))</f>
        <v/>
      </c>
      <c r="E122" s="113" t="str">
        <f aca="false">IF(ISTEXT($B122),"",_xlfn.SWITCH(Liga_Cabron!AJ122,$D$3,$D$2,$E$3,$E$2,$F$3,$F$2,$D$6,$D$5,$E$6,$E$5,$I$5,$D$2,$I$6,$D$2,$I$4,$D$2))</f>
        <v/>
      </c>
      <c r="F122" s="105"/>
      <c r="G122" s="102"/>
      <c r="H122" s="102"/>
      <c r="I122" s="113" t="str">
        <f aca="false">IF(ISNUMBER($B122),I121+Liga_Cabron!AH122,"")</f>
        <v/>
      </c>
      <c r="J122" s="113" t="str">
        <f aca="false">IF(ISNUMBER($B122),J121+Liga_Cabron!AI122,"")</f>
        <v/>
      </c>
      <c r="K122" s="113" t="str">
        <f aca="false">IF(ISNUMBER($B122),K121+Liga_Cabron!AJ122,"")</f>
        <v/>
      </c>
      <c r="L122" s="118"/>
      <c r="M122" s="118"/>
      <c r="N122" s="114" t="str">
        <f aca="false">IF(ISNUMBER($B122),I122/SUM($I122:$L122),"")</f>
        <v/>
      </c>
      <c r="O122" s="114" t="str">
        <f aca="false">IF(ISNUMBER($B122),J122/SUM($I122:$L122),"")</f>
        <v/>
      </c>
      <c r="P122" s="114" t="str">
        <f aca="false">IF(ISNUMBER($B122),K122/SUM($I122:$L122),"")</f>
        <v/>
      </c>
      <c r="Q122" s="46"/>
      <c r="R122" s="102"/>
      <c r="S122" s="113" t="str">
        <f aca="false">IF(ISNUMBER(Liga_Cabron!C122),Liga_Cabron!C122,"")</f>
        <v/>
      </c>
      <c r="T122" s="113" t="str">
        <f aca="false">IF(ISNUMBER(Liga_Cabron!D122),Liga_Cabron!D122,"")</f>
        <v/>
      </c>
      <c r="U122" s="113" t="str">
        <f aca="false">IF(ISNUMBER(Liga_Cabron!E122),Liga_Cabron!E122,"")</f>
        <v/>
      </c>
      <c r="V122" s="108"/>
      <c r="W122" s="46"/>
      <c r="X122" s="102"/>
      <c r="Y122" s="113" t="str">
        <f aca="false">IF(ISNUMBER($B122),S122+Y121,"")</f>
        <v/>
      </c>
      <c r="Z122" s="113" t="str">
        <f aca="false">IF(ISNUMBER($B122),T122+Z121,"")</f>
        <v/>
      </c>
      <c r="AA122" s="113" t="str">
        <f aca="false">IF(ISNUMBER($B122),U122+AA121,"")</f>
        <v/>
      </c>
      <c r="AB122" s="118"/>
      <c r="AC122" s="123"/>
      <c r="AD122" s="113" t="str">
        <f aca="false">IF(ISNUMBER($B122),Y122/COUNTA(Y$10:Y122),"")</f>
        <v/>
      </c>
      <c r="AE122" s="113" t="str">
        <f aca="false">IF(ISNUMBER($B122),Z122/COUNTA(Z$10:Z122),"")</f>
        <v/>
      </c>
      <c r="AF122" s="113" t="str">
        <f aca="false">IF(ISNUMBER($B122),AA122/COUNTA(AA$10:AA122),"")</f>
        <v/>
      </c>
      <c r="AG122" s="118"/>
      <c r="AH122" s="123"/>
      <c r="AI122" s="113" t="str">
        <f aca="false">IF(ISNUMBER($B122),SQRT(VAR(S$10:S122)),"")</f>
        <v/>
      </c>
      <c r="AJ122" s="113" t="str">
        <f aca="false">IF(ISNUMBER($B122),SQRT(VAR(T$10:T122)),"")</f>
        <v/>
      </c>
      <c r="AK122" s="113" t="str">
        <f aca="false">IF(ISNUMBER($B122),SQRT(VAR(U$10:U122)),"")</f>
        <v/>
      </c>
      <c r="AL122" s="118"/>
      <c r="AM122" s="118"/>
      <c r="AN122" s="117" t="str">
        <f aca="false">IF(ISBLANK(Liga_Cabron!$F122),"",IF(Liga_Cabron!$F123&lt;&gt;Liga_Cabron!$F122,Liga_Cabron!$F122,""))</f>
        <v/>
      </c>
      <c r="AO122" s="113" t="str">
        <f aca="false">IF(ISTEXT($AN122),"",Y122-SUM(AO$10:AO121))</f>
        <v/>
      </c>
      <c r="AP122" s="113" t="str">
        <f aca="false">IF(ISTEXT($AN122),"",Z122-SUM(AP$10:AP121))</f>
        <v/>
      </c>
      <c r="AQ122" s="113" t="str">
        <f aca="false">IF(ISTEXT($AN122),"",AA122-SUM(AQ$10:AQ121))</f>
        <v/>
      </c>
      <c r="AR122" s="118"/>
      <c r="AS122" s="118"/>
      <c r="AT122" s="117" t="str">
        <f aca="false">IF(ISBLANK(Liga_Cabron!$F122),"",IF(Liga_Cabron!$F123&lt;&gt;Liga_Cabron!$F122,Liga_Cabron!$F122,""))</f>
        <v/>
      </c>
      <c r="AU122" s="113" t="str">
        <f aca="false">IF(ISTEXT($AT122),"",(Y122 - SUM(AO$10:AO121))/COUNTIF(Liga_Cabron!$F$10:$F$304,"="&amp;$AT122))</f>
        <v/>
      </c>
      <c r="AV122" s="113" t="str">
        <f aca="false">IF(ISTEXT($AT122),"",(Z122 - SUM(AP$10:AP121))/COUNTIF(Liga_Cabron!$F$10:$F$304,"="&amp;$AT122))</f>
        <v/>
      </c>
      <c r="AW122" s="113" t="str">
        <f aca="false">IF(ISTEXT($AT122),"",(AA122 - SUM(AQ$10:AQ121))/COUNTIF(Liga_Cabron!$F$10:$F$304,"="&amp;$AT122))</f>
        <v/>
      </c>
      <c r="AX122" s="105" t="str">
        <f aca="false">IF(ISTEXT($AT122),"",COUNT($AU$10:$AU122))</f>
        <v/>
      </c>
      <c r="AY122" s="118"/>
      <c r="AZ122" s="117" t="str">
        <f aca="false">IF(ISBLANK(Liga_Cabron!$F122),"",IF(Liga_Cabron!$F123&lt;&gt;Liga_Cabron!$F122,Liga_Cabron!$F122,""))</f>
        <v/>
      </c>
      <c r="BA122" s="113" t="str">
        <f aca="false">IF(ISTEXT($AT122),"",(I122 - SUM(BH$10:BH121))/COUNTIF(Liga_Cabron!$F$10:$F$304,"="&amp;$AZ122))</f>
        <v/>
      </c>
      <c r="BB122" s="113" t="str">
        <f aca="false">IF(ISTEXT($AT122),"",(J122 - SUM(BI$10:BI121))/COUNTIF(Liga_Cabron!$F$10:$F$304,"="&amp;$AZ122))</f>
        <v/>
      </c>
      <c r="BC122" s="113" t="str">
        <f aca="false">IF(ISTEXT($AT122),"",(K122 - SUM(BJ$10:BJ121))/COUNTIF(Liga_Cabron!$F$10:$F$304,"="&amp;$AZ122))</f>
        <v/>
      </c>
      <c r="BD122" s="105" t="str">
        <f aca="false">IF(ISTEXT($AT122),"",COUNT($AU$10:$AU122))</f>
        <v/>
      </c>
      <c r="BE122" s="103"/>
      <c r="BF122" s="118"/>
      <c r="BG122" s="117" t="str">
        <f aca="false">IF(ISBLANK(Liga_Cabron!$F122),"",IF(Liga_Cabron!$F123&lt;&gt;Liga_Cabron!$F122,Liga_Cabron!$F122,""))</f>
        <v/>
      </c>
      <c r="BH122" s="113" t="str">
        <f aca="false">IF(ISTEXT($BG122),"",I122-SUM(BH$10:BH121))</f>
        <v/>
      </c>
      <c r="BI122" s="113" t="str">
        <f aca="false">IF(ISTEXT($BG122),"",J122-SUM(BI$10:BI121))</f>
        <v/>
      </c>
      <c r="BJ122" s="113" t="str">
        <f aca="false">IF(ISTEXT($BG122),"",K122-SUM(BJ$10:BJ121))</f>
        <v/>
      </c>
      <c r="BK122" s="118"/>
      <c r="BL122" s="118"/>
      <c r="BM122" s="124"/>
      <c r="BN122" s="113"/>
      <c r="BO122" s="113"/>
      <c r="BP122" s="113"/>
      <c r="BQ122" s="124"/>
      <c r="BR122" s="118"/>
      <c r="BS122" s="118"/>
      <c r="BT122" s="124"/>
      <c r="BU122" s="113"/>
      <c r="BV122" s="113"/>
      <c r="BW122" s="113"/>
      <c r="BX122" s="124"/>
      <c r="BY122" s="118"/>
    </row>
    <row r="123" customFormat="false" ht="13.8" hidden="false" customHeight="false" outlineLevel="0" collapsed="false">
      <c r="A123" s="46"/>
      <c r="B123" s="122" t="str">
        <f aca="false">IF(ISBLANK(Liga_Cabron!$B123),"",Liga_Cabron!$B123)</f>
        <v/>
      </c>
      <c r="C123" s="113" t="str">
        <f aca="false">IF(ISTEXT($B123),"",_xlfn.SWITCH(Liga_Cabron!AH123,$D$3,$D$2,$E$3,$E$2,$F$3,$F$2,$D$6,$D$5,$E$6,$E$5,$I$5,$D$2,$I$6,$D$2,$I$4,$D$2))</f>
        <v/>
      </c>
      <c r="D123" s="113" t="str">
        <f aca="false">IF(ISTEXT($B123),"",_xlfn.SWITCH(Liga_Cabron!AI123,$D$3,$D$2,$E$3,$E$2,$F$3,$F$2,$D$6,$D$5,$E$6,$E$5,$I$5,$D$2,$I$6,$D$2,$I$4,$D$2))</f>
        <v/>
      </c>
      <c r="E123" s="113" t="str">
        <f aca="false">IF(ISTEXT($B123),"",_xlfn.SWITCH(Liga_Cabron!AJ123,$D$3,$D$2,$E$3,$E$2,$F$3,$F$2,$D$6,$D$5,$E$6,$E$5,$I$5,$D$2,$I$6,$D$2,$I$4,$D$2))</f>
        <v/>
      </c>
      <c r="F123" s="105"/>
      <c r="G123" s="102"/>
      <c r="H123" s="102"/>
      <c r="I123" s="113" t="str">
        <f aca="false">IF(ISNUMBER($B123),I122+Liga_Cabron!AH123,"")</f>
        <v/>
      </c>
      <c r="J123" s="113" t="str">
        <f aca="false">IF(ISNUMBER($B123),J122+Liga_Cabron!AI123,"")</f>
        <v/>
      </c>
      <c r="K123" s="113" t="str">
        <f aca="false">IF(ISNUMBER($B123),K122+Liga_Cabron!AJ123,"")</f>
        <v/>
      </c>
      <c r="L123" s="118"/>
      <c r="M123" s="118"/>
      <c r="N123" s="114" t="str">
        <f aca="false">IF(ISNUMBER($B123),I123/SUM($I123:$L123),"")</f>
        <v/>
      </c>
      <c r="O123" s="114" t="str">
        <f aca="false">IF(ISNUMBER($B123),J123/SUM($I123:$L123),"")</f>
        <v/>
      </c>
      <c r="P123" s="114" t="str">
        <f aca="false">IF(ISNUMBER($B123),K123/SUM($I123:$L123),"")</f>
        <v/>
      </c>
      <c r="Q123" s="46"/>
      <c r="R123" s="102"/>
      <c r="S123" s="113" t="str">
        <f aca="false">IF(ISNUMBER(Liga_Cabron!C123),Liga_Cabron!C123,"")</f>
        <v/>
      </c>
      <c r="T123" s="113" t="str">
        <f aca="false">IF(ISNUMBER(Liga_Cabron!D123),Liga_Cabron!D123,"")</f>
        <v/>
      </c>
      <c r="U123" s="113" t="str">
        <f aca="false">IF(ISNUMBER(Liga_Cabron!E123),Liga_Cabron!E123,"")</f>
        <v/>
      </c>
      <c r="V123" s="108"/>
      <c r="W123" s="46"/>
      <c r="X123" s="102"/>
      <c r="Y123" s="113" t="str">
        <f aca="false">IF(ISNUMBER($B123),S123+Y122,"")</f>
        <v/>
      </c>
      <c r="Z123" s="113" t="str">
        <f aca="false">IF(ISNUMBER($B123),T123+Z122,"")</f>
        <v/>
      </c>
      <c r="AA123" s="113" t="str">
        <f aca="false">IF(ISNUMBER($B123),U123+AA122,"")</f>
        <v/>
      </c>
      <c r="AB123" s="118"/>
      <c r="AC123" s="123"/>
      <c r="AD123" s="113" t="str">
        <f aca="false">IF(ISNUMBER($B123),Y123/COUNTA(Y$10:Y123),"")</f>
        <v/>
      </c>
      <c r="AE123" s="113" t="str">
        <f aca="false">IF(ISNUMBER($B123),Z123/COUNTA(Z$10:Z123),"")</f>
        <v/>
      </c>
      <c r="AF123" s="113" t="str">
        <f aca="false">IF(ISNUMBER($B123),AA123/COUNTA(AA$10:AA123),"")</f>
        <v/>
      </c>
      <c r="AG123" s="118"/>
      <c r="AH123" s="123"/>
      <c r="AI123" s="113" t="str">
        <f aca="false">IF(ISNUMBER($B123),SQRT(VAR(S$10:S123)),"")</f>
        <v/>
      </c>
      <c r="AJ123" s="113" t="str">
        <f aca="false">IF(ISNUMBER($B123),SQRT(VAR(T$10:T123)),"")</f>
        <v/>
      </c>
      <c r="AK123" s="113" t="str">
        <f aca="false">IF(ISNUMBER($B123),SQRT(VAR(U$10:U123)),"")</f>
        <v/>
      </c>
      <c r="AL123" s="118"/>
      <c r="AM123" s="118"/>
      <c r="AN123" s="117" t="str">
        <f aca="false">IF(ISBLANK(Liga_Cabron!$F123),"",IF(Liga_Cabron!$F124&lt;&gt;Liga_Cabron!$F123,Liga_Cabron!$F123,""))</f>
        <v/>
      </c>
      <c r="AO123" s="113" t="str">
        <f aca="false">IF(ISTEXT($AN123),"",Y123-SUM(AO$10:AO122))</f>
        <v/>
      </c>
      <c r="AP123" s="113" t="str">
        <f aca="false">IF(ISTEXT($AN123),"",Z123-SUM(AP$10:AP122))</f>
        <v/>
      </c>
      <c r="AQ123" s="113" t="str">
        <f aca="false">IF(ISTEXT($AN123),"",AA123-SUM(AQ$10:AQ122))</f>
        <v/>
      </c>
      <c r="AR123" s="118"/>
      <c r="AS123" s="118"/>
      <c r="AT123" s="117" t="str">
        <f aca="false">IF(ISBLANK(Liga_Cabron!$F123),"",IF(Liga_Cabron!$F124&lt;&gt;Liga_Cabron!$F123,Liga_Cabron!$F123,""))</f>
        <v/>
      </c>
      <c r="AU123" s="113" t="str">
        <f aca="false">IF(ISTEXT($AT123),"",(Y123 - SUM(AO$10:AO122))/COUNTIF(Liga_Cabron!$F$10:$F$304,"="&amp;$AT123))</f>
        <v/>
      </c>
      <c r="AV123" s="113" t="str">
        <f aca="false">IF(ISTEXT($AT123),"",(Z123 - SUM(AP$10:AP122))/COUNTIF(Liga_Cabron!$F$10:$F$304,"="&amp;$AT123))</f>
        <v/>
      </c>
      <c r="AW123" s="113" t="str">
        <f aca="false">IF(ISTEXT($AT123),"",(AA123 - SUM(AQ$10:AQ122))/COUNTIF(Liga_Cabron!$F$10:$F$304,"="&amp;$AT123))</f>
        <v/>
      </c>
      <c r="AX123" s="105" t="str">
        <f aca="false">IF(ISTEXT($AT123),"",COUNT($AU$10:$AU123))</f>
        <v/>
      </c>
      <c r="AY123" s="118"/>
      <c r="AZ123" s="117" t="str">
        <f aca="false">IF(ISBLANK(Liga_Cabron!$F123),"",IF(Liga_Cabron!$F124&lt;&gt;Liga_Cabron!$F123,Liga_Cabron!$F123,""))</f>
        <v/>
      </c>
      <c r="BA123" s="113" t="str">
        <f aca="false">IF(ISTEXT($AT123),"",(I123 - SUM(BH$10:BH122))/COUNTIF(Liga_Cabron!$F$10:$F$304,"="&amp;$AZ123))</f>
        <v/>
      </c>
      <c r="BB123" s="113" t="str">
        <f aca="false">IF(ISTEXT($AT123),"",(J123 - SUM(BI$10:BI122))/COUNTIF(Liga_Cabron!$F$10:$F$304,"="&amp;$AZ123))</f>
        <v/>
      </c>
      <c r="BC123" s="113" t="str">
        <f aca="false">IF(ISTEXT($AT123),"",(K123 - SUM(BJ$10:BJ122))/COUNTIF(Liga_Cabron!$F$10:$F$304,"="&amp;$AZ123))</f>
        <v/>
      </c>
      <c r="BD123" s="105" t="str">
        <f aca="false">IF(ISTEXT($AT123),"",COUNT($AU$10:$AU123))</f>
        <v/>
      </c>
      <c r="BE123" s="103"/>
      <c r="BF123" s="118"/>
      <c r="BG123" s="117" t="str">
        <f aca="false">IF(ISBLANK(Liga_Cabron!$F123),"",IF(Liga_Cabron!$F124&lt;&gt;Liga_Cabron!$F123,Liga_Cabron!$F123,""))</f>
        <v/>
      </c>
      <c r="BH123" s="113" t="str">
        <f aca="false">IF(ISTEXT($BG123),"",I123-SUM(BH$10:BH122))</f>
        <v/>
      </c>
      <c r="BI123" s="113" t="str">
        <f aca="false">IF(ISTEXT($BG123),"",J123-SUM(BI$10:BI122))</f>
        <v/>
      </c>
      <c r="BJ123" s="113" t="str">
        <f aca="false">IF(ISTEXT($BG123),"",K123-SUM(BJ$10:BJ122))</f>
        <v/>
      </c>
      <c r="BK123" s="118"/>
      <c r="BL123" s="118"/>
      <c r="BM123" s="124"/>
      <c r="BN123" s="113"/>
      <c r="BO123" s="113"/>
      <c r="BP123" s="113"/>
      <c r="BQ123" s="124"/>
      <c r="BR123" s="118"/>
      <c r="BS123" s="118"/>
      <c r="BT123" s="124"/>
      <c r="BU123" s="113"/>
      <c r="BV123" s="113"/>
      <c r="BW123" s="113"/>
      <c r="BX123" s="124"/>
      <c r="BY123" s="118"/>
    </row>
    <row r="124" customFormat="false" ht="13.8" hidden="false" customHeight="false" outlineLevel="0" collapsed="false">
      <c r="A124" s="46"/>
      <c r="B124" s="122" t="str">
        <f aca="false">IF(ISBLANK(Liga_Cabron!$B124),"",Liga_Cabron!$B124)</f>
        <v/>
      </c>
      <c r="C124" s="113" t="str">
        <f aca="false">IF(ISTEXT($B124),"",_xlfn.SWITCH(Liga_Cabron!AH124,$D$3,$D$2,$E$3,$E$2,$F$3,$F$2,$D$6,$D$5,$E$6,$E$5,$I$5,$D$2,$I$6,$D$2,$I$4,$D$2))</f>
        <v/>
      </c>
      <c r="D124" s="113" t="str">
        <f aca="false">IF(ISTEXT($B124),"",_xlfn.SWITCH(Liga_Cabron!AI124,$D$3,$D$2,$E$3,$E$2,$F$3,$F$2,$D$6,$D$5,$E$6,$E$5,$I$5,$D$2,$I$6,$D$2,$I$4,$D$2))</f>
        <v/>
      </c>
      <c r="E124" s="113" t="str">
        <f aca="false">IF(ISTEXT($B124),"",_xlfn.SWITCH(Liga_Cabron!AJ124,$D$3,$D$2,$E$3,$E$2,$F$3,$F$2,$D$6,$D$5,$E$6,$E$5,$I$5,$D$2,$I$6,$D$2,$I$4,$D$2))</f>
        <v/>
      </c>
      <c r="F124" s="105"/>
      <c r="G124" s="102"/>
      <c r="H124" s="102"/>
      <c r="I124" s="113" t="str">
        <f aca="false">IF(ISNUMBER($B124),I123+Liga_Cabron!AH124,"")</f>
        <v/>
      </c>
      <c r="J124" s="113" t="str">
        <f aca="false">IF(ISNUMBER($B124),J123+Liga_Cabron!AI124,"")</f>
        <v/>
      </c>
      <c r="K124" s="113" t="str">
        <f aca="false">IF(ISNUMBER($B124),K123+Liga_Cabron!AJ124,"")</f>
        <v/>
      </c>
      <c r="L124" s="118"/>
      <c r="M124" s="118"/>
      <c r="N124" s="114" t="str">
        <f aca="false">IF(ISNUMBER($B124),I124/SUM($I124:$L124),"")</f>
        <v/>
      </c>
      <c r="O124" s="114" t="str">
        <f aca="false">IF(ISNUMBER($B124),J124/SUM($I124:$L124),"")</f>
        <v/>
      </c>
      <c r="P124" s="114" t="str">
        <f aca="false">IF(ISNUMBER($B124),K124/SUM($I124:$L124),"")</f>
        <v/>
      </c>
      <c r="Q124" s="46"/>
      <c r="R124" s="102"/>
      <c r="S124" s="113" t="str">
        <f aca="false">IF(ISNUMBER(Liga_Cabron!C124),Liga_Cabron!C124,"")</f>
        <v/>
      </c>
      <c r="T124" s="113" t="str">
        <f aca="false">IF(ISNUMBER(Liga_Cabron!D124),Liga_Cabron!D124,"")</f>
        <v/>
      </c>
      <c r="U124" s="113" t="str">
        <f aca="false">IF(ISNUMBER(Liga_Cabron!E124),Liga_Cabron!E124,"")</f>
        <v/>
      </c>
      <c r="V124" s="108"/>
      <c r="W124" s="46"/>
      <c r="X124" s="102"/>
      <c r="Y124" s="113" t="str">
        <f aca="false">IF(ISNUMBER($B124),S124+Y123,"")</f>
        <v/>
      </c>
      <c r="Z124" s="113" t="str">
        <f aca="false">IF(ISNUMBER($B124),T124+Z123,"")</f>
        <v/>
      </c>
      <c r="AA124" s="113" t="str">
        <f aca="false">IF(ISNUMBER($B124),U124+AA123,"")</f>
        <v/>
      </c>
      <c r="AB124" s="118"/>
      <c r="AC124" s="123"/>
      <c r="AD124" s="113" t="str">
        <f aca="false">IF(ISNUMBER($B124),Y124/COUNTA(Y$10:Y124),"")</f>
        <v/>
      </c>
      <c r="AE124" s="113" t="str">
        <f aca="false">IF(ISNUMBER($B124),Z124/COUNTA(Z$10:Z124),"")</f>
        <v/>
      </c>
      <c r="AF124" s="113" t="str">
        <f aca="false">IF(ISNUMBER($B124),AA124/COUNTA(AA$10:AA124),"")</f>
        <v/>
      </c>
      <c r="AG124" s="118"/>
      <c r="AH124" s="123"/>
      <c r="AI124" s="113" t="str">
        <f aca="false">IF(ISNUMBER($B124),SQRT(VAR(S$10:S124)),"")</f>
        <v/>
      </c>
      <c r="AJ124" s="113" t="str">
        <f aca="false">IF(ISNUMBER($B124),SQRT(VAR(T$10:T124)),"")</f>
        <v/>
      </c>
      <c r="AK124" s="113" t="str">
        <f aca="false">IF(ISNUMBER($B124),SQRT(VAR(U$10:U124)),"")</f>
        <v/>
      </c>
      <c r="AL124" s="118"/>
      <c r="AM124" s="118"/>
      <c r="AN124" s="117" t="str">
        <f aca="false">IF(ISBLANK(Liga_Cabron!$F124),"",IF(Liga_Cabron!$F125&lt;&gt;Liga_Cabron!$F124,Liga_Cabron!$F124,""))</f>
        <v/>
      </c>
      <c r="AO124" s="113" t="str">
        <f aca="false">IF(ISTEXT($AN124),"",Y124-SUM(AO$10:AO123))</f>
        <v/>
      </c>
      <c r="AP124" s="113" t="str">
        <f aca="false">IF(ISTEXT($AN124),"",Z124-SUM(AP$10:AP123))</f>
        <v/>
      </c>
      <c r="AQ124" s="113" t="str">
        <f aca="false">IF(ISTEXT($AN124),"",AA124-SUM(AQ$10:AQ123))</f>
        <v/>
      </c>
      <c r="AR124" s="118"/>
      <c r="AS124" s="118"/>
      <c r="AT124" s="117" t="str">
        <f aca="false">IF(ISBLANK(Liga_Cabron!$F124),"",IF(Liga_Cabron!$F125&lt;&gt;Liga_Cabron!$F124,Liga_Cabron!$F124,""))</f>
        <v/>
      </c>
      <c r="AU124" s="113" t="str">
        <f aca="false">IF(ISTEXT($AT124),"",(Y124 - SUM(AO$10:AO123))/COUNTIF(Liga_Cabron!$F$10:$F$304,"="&amp;$AT124))</f>
        <v/>
      </c>
      <c r="AV124" s="113" t="str">
        <f aca="false">IF(ISTEXT($AT124),"",(Z124 - SUM(AP$10:AP123))/COUNTIF(Liga_Cabron!$F$10:$F$304,"="&amp;$AT124))</f>
        <v/>
      </c>
      <c r="AW124" s="113" t="str">
        <f aca="false">IF(ISTEXT($AT124),"",(AA124 - SUM(AQ$10:AQ123))/COUNTIF(Liga_Cabron!$F$10:$F$304,"="&amp;$AT124))</f>
        <v/>
      </c>
      <c r="AX124" s="105" t="str">
        <f aca="false">IF(ISTEXT($AT124),"",COUNT($AU$10:$AU124))</f>
        <v/>
      </c>
      <c r="AY124" s="118"/>
      <c r="AZ124" s="117" t="str">
        <f aca="false">IF(ISBLANK(Liga_Cabron!$F124),"",IF(Liga_Cabron!$F125&lt;&gt;Liga_Cabron!$F124,Liga_Cabron!$F124,""))</f>
        <v/>
      </c>
      <c r="BA124" s="113" t="str">
        <f aca="false">IF(ISTEXT($AT124),"",(I124 - SUM(BH$10:BH123))/COUNTIF(Liga_Cabron!$F$10:$F$304,"="&amp;$AZ124))</f>
        <v/>
      </c>
      <c r="BB124" s="113" t="str">
        <f aca="false">IF(ISTEXT($AT124),"",(J124 - SUM(BI$10:BI123))/COUNTIF(Liga_Cabron!$F$10:$F$304,"="&amp;$AZ124))</f>
        <v/>
      </c>
      <c r="BC124" s="113" t="str">
        <f aca="false">IF(ISTEXT($AT124),"",(K124 - SUM(BJ$10:BJ123))/COUNTIF(Liga_Cabron!$F$10:$F$304,"="&amp;$AZ124))</f>
        <v/>
      </c>
      <c r="BD124" s="105" t="str">
        <f aca="false">IF(ISTEXT($AT124),"",COUNT($AU$10:$AU124))</f>
        <v/>
      </c>
      <c r="BE124" s="103"/>
      <c r="BF124" s="118"/>
      <c r="BG124" s="117" t="str">
        <f aca="false">IF(ISBLANK(Liga_Cabron!$F124),"",IF(Liga_Cabron!$F125&lt;&gt;Liga_Cabron!$F124,Liga_Cabron!$F124,""))</f>
        <v/>
      </c>
      <c r="BH124" s="113" t="str">
        <f aca="false">IF(ISTEXT($BG124),"",I124-SUM(BH$10:BH123))</f>
        <v/>
      </c>
      <c r="BI124" s="113" t="str">
        <f aca="false">IF(ISTEXT($BG124),"",J124-SUM(BI$10:BI123))</f>
        <v/>
      </c>
      <c r="BJ124" s="113" t="str">
        <f aca="false">IF(ISTEXT($BG124),"",K124-SUM(BJ$10:BJ123))</f>
        <v/>
      </c>
      <c r="BK124" s="118"/>
      <c r="BL124" s="118"/>
      <c r="BM124" s="124"/>
      <c r="BN124" s="113"/>
      <c r="BO124" s="113"/>
      <c r="BP124" s="113"/>
      <c r="BQ124" s="124"/>
      <c r="BR124" s="118"/>
      <c r="BS124" s="118"/>
      <c r="BT124" s="124"/>
      <c r="BU124" s="113"/>
      <c r="BV124" s="113"/>
      <c r="BW124" s="113"/>
      <c r="BX124" s="124"/>
      <c r="BY124" s="118"/>
    </row>
    <row r="125" customFormat="false" ht="13.8" hidden="false" customHeight="false" outlineLevel="0" collapsed="false">
      <c r="A125" s="46"/>
      <c r="B125" s="122" t="str">
        <f aca="false">IF(ISBLANK(Liga_Cabron!$B125),"",Liga_Cabron!$B125)</f>
        <v/>
      </c>
      <c r="C125" s="113" t="str">
        <f aca="false">IF(ISTEXT($B125),"",_xlfn.SWITCH(Liga_Cabron!AH125,$D$3,$D$2,$E$3,$E$2,$F$3,$F$2,$D$6,$D$5,$E$6,$E$5,$I$5,$D$2,$I$6,$D$2,$I$4,$D$2))</f>
        <v/>
      </c>
      <c r="D125" s="113" t="str">
        <f aca="false">IF(ISTEXT($B125),"",_xlfn.SWITCH(Liga_Cabron!AI125,$D$3,$D$2,$E$3,$E$2,$F$3,$F$2,$D$6,$D$5,$E$6,$E$5,$I$5,$D$2,$I$6,$D$2,$I$4,$D$2))</f>
        <v/>
      </c>
      <c r="E125" s="113" t="str">
        <f aca="false">IF(ISTEXT($B125),"",_xlfn.SWITCH(Liga_Cabron!AJ125,$D$3,$D$2,$E$3,$E$2,$F$3,$F$2,$D$6,$D$5,$E$6,$E$5,$I$5,$D$2,$I$6,$D$2,$I$4,$D$2))</f>
        <v/>
      </c>
      <c r="F125" s="105"/>
      <c r="G125" s="102"/>
      <c r="H125" s="102"/>
      <c r="I125" s="113" t="str">
        <f aca="false">IF(ISNUMBER($B125),I124+Liga_Cabron!AH125,"")</f>
        <v/>
      </c>
      <c r="J125" s="113" t="str">
        <f aca="false">IF(ISNUMBER($B125),J124+Liga_Cabron!AI125,"")</f>
        <v/>
      </c>
      <c r="K125" s="113" t="str">
        <f aca="false">IF(ISNUMBER($B125),K124+Liga_Cabron!AJ125,"")</f>
        <v/>
      </c>
      <c r="L125" s="118"/>
      <c r="M125" s="118"/>
      <c r="N125" s="114" t="str">
        <f aca="false">IF(ISNUMBER($B125),I125/SUM($I125:$L125),"")</f>
        <v/>
      </c>
      <c r="O125" s="114" t="str">
        <f aca="false">IF(ISNUMBER($B125),J125/SUM($I125:$L125),"")</f>
        <v/>
      </c>
      <c r="P125" s="114" t="str">
        <f aca="false">IF(ISNUMBER($B125),K125/SUM($I125:$L125),"")</f>
        <v/>
      </c>
      <c r="Q125" s="46"/>
      <c r="R125" s="102"/>
      <c r="S125" s="113" t="str">
        <f aca="false">IF(ISNUMBER(Liga_Cabron!C125),Liga_Cabron!C125,"")</f>
        <v/>
      </c>
      <c r="T125" s="113" t="str">
        <f aca="false">IF(ISNUMBER(Liga_Cabron!D125),Liga_Cabron!D125,"")</f>
        <v/>
      </c>
      <c r="U125" s="113" t="str">
        <f aca="false">IF(ISNUMBER(Liga_Cabron!E125),Liga_Cabron!E125,"")</f>
        <v/>
      </c>
      <c r="V125" s="108"/>
      <c r="W125" s="46"/>
      <c r="X125" s="102"/>
      <c r="Y125" s="113" t="str">
        <f aca="false">IF(ISNUMBER($B125),S125+Y124,"")</f>
        <v/>
      </c>
      <c r="Z125" s="113" t="str">
        <f aca="false">IF(ISNUMBER($B125),T125+Z124,"")</f>
        <v/>
      </c>
      <c r="AA125" s="113" t="str">
        <f aca="false">IF(ISNUMBER($B125),U125+AA124,"")</f>
        <v/>
      </c>
      <c r="AB125" s="118"/>
      <c r="AC125" s="123"/>
      <c r="AD125" s="113" t="str">
        <f aca="false">IF(ISNUMBER($B125),Y125/COUNTA(Y$10:Y125),"")</f>
        <v/>
      </c>
      <c r="AE125" s="113" t="str">
        <f aca="false">IF(ISNUMBER($B125),Z125/COUNTA(Z$10:Z125),"")</f>
        <v/>
      </c>
      <c r="AF125" s="113" t="str">
        <f aca="false">IF(ISNUMBER($B125),AA125/COUNTA(AA$10:AA125),"")</f>
        <v/>
      </c>
      <c r="AG125" s="118"/>
      <c r="AH125" s="123"/>
      <c r="AI125" s="113" t="str">
        <f aca="false">IF(ISNUMBER($B125),SQRT(VAR(S$10:S125)),"")</f>
        <v/>
      </c>
      <c r="AJ125" s="113" t="str">
        <f aca="false">IF(ISNUMBER($B125),SQRT(VAR(T$10:T125)),"")</f>
        <v/>
      </c>
      <c r="AK125" s="113" t="str">
        <f aca="false">IF(ISNUMBER($B125),SQRT(VAR(U$10:U125)),"")</f>
        <v/>
      </c>
      <c r="AL125" s="118"/>
      <c r="AM125" s="118"/>
      <c r="AN125" s="117" t="str">
        <f aca="false">IF(ISBLANK(Liga_Cabron!$F125),"",IF(Liga_Cabron!$F126&lt;&gt;Liga_Cabron!$F125,Liga_Cabron!$F125,""))</f>
        <v/>
      </c>
      <c r="AO125" s="113" t="str">
        <f aca="false">IF(ISTEXT($AN125),"",Y125-SUM(AO$10:AO124))</f>
        <v/>
      </c>
      <c r="AP125" s="113" t="str">
        <f aca="false">IF(ISTEXT($AN125),"",Z125-SUM(AP$10:AP124))</f>
        <v/>
      </c>
      <c r="AQ125" s="113" t="str">
        <f aca="false">IF(ISTEXT($AN125),"",AA125-SUM(AQ$10:AQ124))</f>
        <v/>
      </c>
      <c r="AR125" s="118"/>
      <c r="AS125" s="118"/>
      <c r="AT125" s="117" t="str">
        <f aca="false">IF(ISBLANK(Liga_Cabron!$F125),"",IF(Liga_Cabron!$F126&lt;&gt;Liga_Cabron!$F125,Liga_Cabron!$F125,""))</f>
        <v/>
      </c>
      <c r="AU125" s="113" t="str">
        <f aca="false">IF(ISTEXT($AT125),"",(Y125 - SUM(AO$10:AO124))/COUNTIF(Liga_Cabron!$F$10:$F$304,"="&amp;$AT125))</f>
        <v/>
      </c>
      <c r="AV125" s="113" t="str">
        <f aca="false">IF(ISTEXT($AT125),"",(Z125 - SUM(AP$10:AP124))/COUNTIF(Liga_Cabron!$F$10:$F$304,"="&amp;$AT125))</f>
        <v/>
      </c>
      <c r="AW125" s="113" t="str">
        <f aca="false">IF(ISTEXT($AT125),"",(AA125 - SUM(AQ$10:AQ124))/COUNTIF(Liga_Cabron!$F$10:$F$304,"="&amp;$AT125))</f>
        <v/>
      </c>
      <c r="AX125" s="105" t="str">
        <f aca="false">IF(ISTEXT($AT125),"",COUNT($AU$10:$AU125))</f>
        <v/>
      </c>
      <c r="AY125" s="118"/>
      <c r="AZ125" s="117" t="str">
        <f aca="false">IF(ISBLANK(Liga_Cabron!$F125),"",IF(Liga_Cabron!$F126&lt;&gt;Liga_Cabron!$F125,Liga_Cabron!$F125,""))</f>
        <v/>
      </c>
      <c r="BA125" s="113" t="str">
        <f aca="false">IF(ISTEXT($AT125),"",(I125 - SUM(BH$10:BH124))/COUNTIF(Liga_Cabron!$F$10:$F$304,"="&amp;$AZ125))</f>
        <v/>
      </c>
      <c r="BB125" s="113" t="str">
        <f aca="false">IF(ISTEXT($AT125),"",(J125 - SUM(BI$10:BI124))/COUNTIF(Liga_Cabron!$F$10:$F$304,"="&amp;$AZ125))</f>
        <v/>
      </c>
      <c r="BC125" s="113" t="str">
        <f aca="false">IF(ISTEXT($AT125),"",(K125 - SUM(BJ$10:BJ124))/COUNTIF(Liga_Cabron!$F$10:$F$304,"="&amp;$AZ125))</f>
        <v/>
      </c>
      <c r="BD125" s="105" t="str">
        <f aca="false">IF(ISTEXT($AT125),"",COUNT($AU$10:$AU125))</f>
        <v/>
      </c>
      <c r="BE125" s="103"/>
      <c r="BF125" s="118"/>
      <c r="BG125" s="117" t="str">
        <f aca="false">IF(ISBLANK(Liga_Cabron!$F125),"",IF(Liga_Cabron!$F126&lt;&gt;Liga_Cabron!$F125,Liga_Cabron!$F125,""))</f>
        <v/>
      </c>
      <c r="BH125" s="113" t="str">
        <f aca="false">IF(ISTEXT($BG125),"",I125-SUM(BH$10:BH124))</f>
        <v/>
      </c>
      <c r="BI125" s="113" t="str">
        <f aca="false">IF(ISTEXT($BG125),"",J125-SUM(BI$10:BI124))</f>
        <v/>
      </c>
      <c r="BJ125" s="113" t="str">
        <f aca="false">IF(ISTEXT($BG125),"",K125-SUM(BJ$10:BJ124))</f>
        <v/>
      </c>
      <c r="BK125" s="118"/>
      <c r="BL125" s="118"/>
      <c r="BM125" s="124"/>
      <c r="BN125" s="113"/>
      <c r="BO125" s="113"/>
      <c r="BP125" s="113"/>
      <c r="BQ125" s="124"/>
      <c r="BR125" s="118"/>
      <c r="BS125" s="118"/>
      <c r="BT125" s="124"/>
      <c r="BU125" s="113"/>
      <c r="BV125" s="113"/>
      <c r="BW125" s="113"/>
      <c r="BX125" s="124"/>
      <c r="BY125" s="118"/>
    </row>
    <row r="126" customFormat="false" ht="13.8" hidden="false" customHeight="false" outlineLevel="0" collapsed="false">
      <c r="A126" s="46"/>
      <c r="B126" s="122" t="str">
        <f aca="false">IF(ISBLANK(Liga_Cabron!$B126),"",Liga_Cabron!$B126)</f>
        <v/>
      </c>
      <c r="C126" s="113" t="str">
        <f aca="false">IF(ISTEXT($B126),"",_xlfn.SWITCH(Liga_Cabron!AH126,$D$3,$D$2,$E$3,$E$2,$F$3,$F$2,$D$6,$D$5,$E$6,$E$5,$I$5,$D$2,$I$6,$D$2,$I$4,$D$2))</f>
        <v/>
      </c>
      <c r="D126" s="113" t="str">
        <f aca="false">IF(ISTEXT($B126),"",_xlfn.SWITCH(Liga_Cabron!AI126,$D$3,$D$2,$E$3,$E$2,$F$3,$F$2,$D$6,$D$5,$E$6,$E$5,$I$5,$D$2,$I$6,$D$2,$I$4,$D$2))</f>
        <v/>
      </c>
      <c r="E126" s="113" t="str">
        <f aca="false">IF(ISTEXT($B126),"",_xlfn.SWITCH(Liga_Cabron!AJ126,$D$3,$D$2,$E$3,$E$2,$F$3,$F$2,$D$6,$D$5,$E$6,$E$5,$I$5,$D$2,$I$6,$D$2,$I$4,$D$2))</f>
        <v/>
      </c>
      <c r="F126" s="105"/>
      <c r="G126" s="102"/>
      <c r="H126" s="102"/>
      <c r="I126" s="113" t="str">
        <f aca="false">IF(ISNUMBER($B126),I125+Liga_Cabron!AH126,"")</f>
        <v/>
      </c>
      <c r="J126" s="113" t="str">
        <f aca="false">IF(ISNUMBER($B126),J125+Liga_Cabron!AI126,"")</f>
        <v/>
      </c>
      <c r="K126" s="113" t="str">
        <f aca="false">IF(ISNUMBER($B126),K125+Liga_Cabron!AJ126,"")</f>
        <v/>
      </c>
      <c r="L126" s="118"/>
      <c r="M126" s="118"/>
      <c r="N126" s="114" t="str">
        <f aca="false">IF(ISNUMBER($B126),I126/SUM($I126:$L126),"")</f>
        <v/>
      </c>
      <c r="O126" s="114" t="str">
        <f aca="false">IF(ISNUMBER($B126),J126/SUM($I126:$L126),"")</f>
        <v/>
      </c>
      <c r="P126" s="114" t="str">
        <f aca="false">IF(ISNUMBER($B126),K126/SUM($I126:$L126),"")</f>
        <v/>
      </c>
      <c r="Q126" s="46"/>
      <c r="R126" s="102"/>
      <c r="S126" s="113" t="str">
        <f aca="false">IF(ISNUMBER(Liga_Cabron!C126),Liga_Cabron!C126,"")</f>
        <v/>
      </c>
      <c r="T126" s="113" t="str">
        <f aca="false">IF(ISNUMBER(Liga_Cabron!D126),Liga_Cabron!D126,"")</f>
        <v/>
      </c>
      <c r="U126" s="113" t="str">
        <f aca="false">IF(ISNUMBER(Liga_Cabron!E126),Liga_Cabron!E126,"")</f>
        <v/>
      </c>
      <c r="V126" s="108"/>
      <c r="W126" s="46"/>
      <c r="X126" s="102"/>
      <c r="Y126" s="113" t="str">
        <f aca="false">IF(ISNUMBER($B126),S126+Y125,"")</f>
        <v/>
      </c>
      <c r="Z126" s="113" t="str">
        <f aca="false">IF(ISNUMBER($B126),T126+Z125,"")</f>
        <v/>
      </c>
      <c r="AA126" s="113" t="str">
        <f aca="false">IF(ISNUMBER($B126),U126+AA125,"")</f>
        <v/>
      </c>
      <c r="AB126" s="118"/>
      <c r="AC126" s="123"/>
      <c r="AD126" s="113" t="str">
        <f aca="false">IF(ISNUMBER($B126),Y126/COUNTA(Y$10:Y126),"")</f>
        <v/>
      </c>
      <c r="AE126" s="113" t="str">
        <f aca="false">IF(ISNUMBER($B126),Z126/COUNTA(Z$10:Z126),"")</f>
        <v/>
      </c>
      <c r="AF126" s="113" t="str">
        <f aca="false">IF(ISNUMBER($B126),AA126/COUNTA(AA$10:AA126),"")</f>
        <v/>
      </c>
      <c r="AG126" s="118"/>
      <c r="AH126" s="123"/>
      <c r="AI126" s="113" t="str">
        <f aca="false">IF(ISNUMBER($B126),SQRT(VAR(S$10:S126)),"")</f>
        <v/>
      </c>
      <c r="AJ126" s="113" t="str">
        <f aca="false">IF(ISNUMBER($B126),SQRT(VAR(T$10:T126)),"")</f>
        <v/>
      </c>
      <c r="AK126" s="113" t="str">
        <f aca="false">IF(ISNUMBER($B126),SQRT(VAR(U$10:U126)),"")</f>
        <v/>
      </c>
      <c r="AL126" s="118"/>
      <c r="AM126" s="118"/>
      <c r="AN126" s="117" t="str">
        <f aca="false">IF(ISBLANK(Liga_Cabron!$F126),"",IF(Liga_Cabron!$F127&lt;&gt;Liga_Cabron!$F126,Liga_Cabron!$F126,""))</f>
        <v/>
      </c>
      <c r="AO126" s="113" t="str">
        <f aca="false">IF(ISTEXT($AN126),"",Y126-SUM(AO$10:AO125))</f>
        <v/>
      </c>
      <c r="AP126" s="113" t="str">
        <f aca="false">IF(ISTEXT($AN126),"",Z126-SUM(AP$10:AP125))</f>
        <v/>
      </c>
      <c r="AQ126" s="113" t="str">
        <f aca="false">IF(ISTEXT($AN126),"",AA126-SUM(AQ$10:AQ125))</f>
        <v/>
      </c>
      <c r="AR126" s="118"/>
      <c r="AS126" s="118"/>
      <c r="AT126" s="117" t="str">
        <f aca="false">IF(ISBLANK(Liga_Cabron!$F126),"",IF(Liga_Cabron!$F127&lt;&gt;Liga_Cabron!$F126,Liga_Cabron!$F126,""))</f>
        <v/>
      </c>
      <c r="AU126" s="113" t="str">
        <f aca="false">IF(ISTEXT($AT126),"",(Y126 - SUM(AO$10:AO125))/COUNTIF(Liga_Cabron!$F$10:$F$304,"="&amp;$AT126))</f>
        <v/>
      </c>
      <c r="AV126" s="113" t="str">
        <f aca="false">IF(ISTEXT($AT126),"",(Z126 - SUM(AP$10:AP125))/COUNTIF(Liga_Cabron!$F$10:$F$304,"="&amp;$AT126))</f>
        <v/>
      </c>
      <c r="AW126" s="113" t="str">
        <f aca="false">IF(ISTEXT($AT126),"",(AA126 - SUM(AQ$10:AQ125))/COUNTIF(Liga_Cabron!$F$10:$F$304,"="&amp;$AT126))</f>
        <v/>
      </c>
      <c r="AX126" s="105" t="str">
        <f aca="false">IF(ISTEXT($AT126),"",COUNT($AU$10:$AU126))</f>
        <v/>
      </c>
      <c r="AY126" s="118"/>
      <c r="AZ126" s="117" t="str">
        <f aca="false">IF(ISBLANK(Liga_Cabron!$F126),"",IF(Liga_Cabron!$F127&lt;&gt;Liga_Cabron!$F126,Liga_Cabron!$F126,""))</f>
        <v/>
      </c>
      <c r="BA126" s="113" t="str">
        <f aca="false">IF(ISTEXT($AT126),"",(I126 - SUM(BH$10:BH125))/COUNTIF(Liga_Cabron!$F$10:$F$304,"="&amp;$AZ126))</f>
        <v/>
      </c>
      <c r="BB126" s="113" t="str">
        <f aca="false">IF(ISTEXT($AT126),"",(J126 - SUM(BI$10:BI125))/COUNTIF(Liga_Cabron!$F$10:$F$304,"="&amp;$AZ126))</f>
        <v/>
      </c>
      <c r="BC126" s="113" t="str">
        <f aca="false">IF(ISTEXT($AT126),"",(K126 - SUM(BJ$10:BJ125))/COUNTIF(Liga_Cabron!$F$10:$F$304,"="&amp;$AZ126))</f>
        <v/>
      </c>
      <c r="BD126" s="105" t="str">
        <f aca="false">IF(ISTEXT($AT126),"",COUNT($AU$10:$AU126))</f>
        <v/>
      </c>
      <c r="BE126" s="103"/>
      <c r="BF126" s="118"/>
      <c r="BG126" s="117" t="str">
        <f aca="false">IF(ISBLANK(Liga_Cabron!$F126),"",IF(Liga_Cabron!$F127&lt;&gt;Liga_Cabron!$F126,Liga_Cabron!$F126,""))</f>
        <v/>
      </c>
      <c r="BH126" s="113" t="str">
        <f aca="false">IF(ISTEXT($BG126),"",I126-SUM(BH$10:BH125))</f>
        <v/>
      </c>
      <c r="BI126" s="113" t="str">
        <f aca="false">IF(ISTEXT($BG126),"",J126-SUM(BI$10:BI125))</f>
        <v/>
      </c>
      <c r="BJ126" s="113" t="str">
        <f aca="false">IF(ISTEXT($BG126),"",K126-SUM(BJ$10:BJ125))</f>
        <v/>
      </c>
      <c r="BK126" s="118"/>
      <c r="BL126" s="118"/>
      <c r="BM126" s="124"/>
      <c r="BN126" s="113"/>
      <c r="BO126" s="113"/>
      <c r="BP126" s="113"/>
      <c r="BQ126" s="124"/>
      <c r="BR126" s="118"/>
      <c r="BS126" s="118"/>
      <c r="BT126" s="124"/>
      <c r="BU126" s="113"/>
      <c r="BV126" s="113"/>
      <c r="BW126" s="113"/>
      <c r="BX126" s="124"/>
      <c r="BY126" s="118"/>
    </row>
    <row r="127" customFormat="false" ht="13.8" hidden="false" customHeight="false" outlineLevel="0" collapsed="false">
      <c r="A127" s="46"/>
      <c r="B127" s="122" t="str">
        <f aca="false">IF(ISBLANK(Liga_Cabron!$B127),"",Liga_Cabron!$B127)</f>
        <v/>
      </c>
      <c r="C127" s="113" t="str">
        <f aca="false">IF(ISTEXT($B127),"",_xlfn.SWITCH(Liga_Cabron!AH127,$D$3,$D$2,$E$3,$E$2,$F$3,$F$2,$D$6,$D$5,$E$6,$E$5,$I$5,$D$2,$I$6,$D$2,$I$4,$D$2))</f>
        <v/>
      </c>
      <c r="D127" s="113" t="str">
        <f aca="false">IF(ISTEXT($B127),"",_xlfn.SWITCH(Liga_Cabron!AI127,$D$3,$D$2,$E$3,$E$2,$F$3,$F$2,$D$6,$D$5,$E$6,$E$5,$I$5,$D$2,$I$6,$D$2,$I$4,$D$2))</f>
        <v/>
      </c>
      <c r="E127" s="113" t="str">
        <f aca="false">IF(ISTEXT($B127),"",_xlfn.SWITCH(Liga_Cabron!AJ127,$D$3,$D$2,$E$3,$E$2,$F$3,$F$2,$D$6,$D$5,$E$6,$E$5,$I$5,$D$2,$I$6,$D$2,$I$4,$D$2))</f>
        <v/>
      </c>
      <c r="F127" s="105"/>
      <c r="G127" s="102"/>
      <c r="H127" s="102"/>
      <c r="I127" s="113" t="str">
        <f aca="false">IF(ISNUMBER($B127),I126+Liga_Cabron!AH127,"")</f>
        <v/>
      </c>
      <c r="J127" s="113" t="str">
        <f aca="false">IF(ISNUMBER($B127),J126+Liga_Cabron!AI127,"")</f>
        <v/>
      </c>
      <c r="K127" s="113" t="str">
        <f aca="false">IF(ISNUMBER($B127),K126+Liga_Cabron!AJ127,"")</f>
        <v/>
      </c>
      <c r="L127" s="118"/>
      <c r="M127" s="118"/>
      <c r="N127" s="114" t="str">
        <f aca="false">IF(ISNUMBER($B127),I127/SUM($I127:$L127),"")</f>
        <v/>
      </c>
      <c r="O127" s="114" t="str">
        <f aca="false">IF(ISNUMBER($B127),J127/SUM($I127:$L127),"")</f>
        <v/>
      </c>
      <c r="P127" s="114" t="str">
        <f aca="false">IF(ISNUMBER($B127),K127/SUM($I127:$L127),"")</f>
        <v/>
      </c>
      <c r="Q127" s="46"/>
      <c r="R127" s="102"/>
      <c r="S127" s="113" t="str">
        <f aca="false">IF(ISNUMBER(Liga_Cabron!C127),Liga_Cabron!C127,"")</f>
        <v/>
      </c>
      <c r="T127" s="113" t="str">
        <f aca="false">IF(ISNUMBER(Liga_Cabron!D127),Liga_Cabron!D127,"")</f>
        <v/>
      </c>
      <c r="U127" s="113" t="str">
        <f aca="false">IF(ISNUMBER(Liga_Cabron!E127),Liga_Cabron!E127,"")</f>
        <v/>
      </c>
      <c r="V127" s="108"/>
      <c r="W127" s="46"/>
      <c r="X127" s="102"/>
      <c r="Y127" s="113" t="str">
        <f aca="false">IF(ISNUMBER($B127),S127+Y126,"")</f>
        <v/>
      </c>
      <c r="Z127" s="113" t="str">
        <f aca="false">IF(ISNUMBER($B127),T127+Z126,"")</f>
        <v/>
      </c>
      <c r="AA127" s="113" t="str">
        <f aca="false">IF(ISNUMBER($B127),U127+AA126,"")</f>
        <v/>
      </c>
      <c r="AB127" s="118"/>
      <c r="AC127" s="123"/>
      <c r="AD127" s="113" t="str">
        <f aca="false">IF(ISNUMBER($B127),Y127/COUNTA(Y$10:Y127),"")</f>
        <v/>
      </c>
      <c r="AE127" s="113" t="str">
        <f aca="false">IF(ISNUMBER($B127),Z127/COUNTA(Z$10:Z127),"")</f>
        <v/>
      </c>
      <c r="AF127" s="113" t="str">
        <f aca="false">IF(ISNUMBER($B127),AA127/COUNTA(AA$10:AA127),"")</f>
        <v/>
      </c>
      <c r="AG127" s="118"/>
      <c r="AH127" s="123"/>
      <c r="AI127" s="113" t="str">
        <f aca="false">IF(ISNUMBER($B127),SQRT(VAR(S$10:S127)),"")</f>
        <v/>
      </c>
      <c r="AJ127" s="113" t="str">
        <f aca="false">IF(ISNUMBER($B127),SQRT(VAR(T$10:T127)),"")</f>
        <v/>
      </c>
      <c r="AK127" s="113" t="str">
        <f aca="false">IF(ISNUMBER($B127),SQRT(VAR(U$10:U127)),"")</f>
        <v/>
      </c>
      <c r="AL127" s="118"/>
      <c r="AM127" s="118"/>
      <c r="AN127" s="117" t="str">
        <f aca="false">IF(ISBLANK(Liga_Cabron!$F127),"",IF(Liga_Cabron!$F128&lt;&gt;Liga_Cabron!$F127,Liga_Cabron!$F127,""))</f>
        <v/>
      </c>
      <c r="AO127" s="113" t="str">
        <f aca="false">IF(ISTEXT($AN127),"",Y127-SUM(AO$10:AO126))</f>
        <v/>
      </c>
      <c r="AP127" s="113" t="str">
        <f aca="false">IF(ISTEXT($AN127),"",Z127-SUM(AP$10:AP126))</f>
        <v/>
      </c>
      <c r="AQ127" s="113" t="str">
        <f aca="false">IF(ISTEXT($AN127),"",AA127-SUM(AQ$10:AQ126))</f>
        <v/>
      </c>
      <c r="AR127" s="118"/>
      <c r="AS127" s="118"/>
      <c r="AT127" s="117" t="str">
        <f aca="false">IF(ISBLANK(Liga_Cabron!$F127),"",IF(Liga_Cabron!$F128&lt;&gt;Liga_Cabron!$F127,Liga_Cabron!$F127,""))</f>
        <v/>
      </c>
      <c r="AU127" s="113" t="str">
        <f aca="false">IF(ISTEXT($AT127),"",(Y127 - SUM(AO$10:AO126))/COUNTIF(Liga_Cabron!$F$10:$F$304,"="&amp;$AT127))</f>
        <v/>
      </c>
      <c r="AV127" s="113" t="str">
        <f aca="false">IF(ISTEXT($AT127),"",(Z127 - SUM(AP$10:AP126))/COUNTIF(Liga_Cabron!$F$10:$F$304,"="&amp;$AT127))</f>
        <v/>
      </c>
      <c r="AW127" s="113" t="str">
        <f aca="false">IF(ISTEXT($AT127),"",(AA127 - SUM(AQ$10:AQ126))/COUNTIF(Liga_Cabron!$F$10:$F$304,"="&amp;$AT127))</f>
        <v/>
      </c>
      <c r="AX127" s="105" t="str">
        <f aca="false">IF(ISTEXT($AT127),"",COUNT($AU$10:$AU127))</f>
        <v/>
      </c>
      <c r="AY127" s="118"/>
      <c r="AZ127" s="117" t="str">
        <f aca="false">IF(ISBLANK(Liga_Cabron!$F127),"",IF(Liga_Cabron!$F128&lt;&gt;Liga_Cabron!$F127,Liga_Cabron!$F127,""))</f>
        <v/>
      </c>
      <c r="BA127" s="113" t="str">
        <f aca="false">IF(ISTEXT($AT127),"",(I127 - SUM(BH$10:BH126))/COUNTIF(Liga_Cabron!$F$10:$F$304,"="&amp;$AZ127))</f>
        <v/>
      </c>
      <c r="BB127" s="113" t="str">
        <f aca="false">IF(ISTEXT($AT127),"",(J127 - SUM(BI$10:BI126))/COUNTIF(Liga_Cabron!$F$10:$F$304,"="&amp;$AZ127))</f>
        <v/>
      </c>
      <c r="BC127" s="113" t="str">
        <f aca="false">IF(ISTEXT($AT127),"",(K127 - SUM(BJ$10:BJ126))/COUNTIF(Liga_Cabron!$F$10:$F$304,"="&amp;$AZ127))</f>
        <v/>
      </c>
      <c r="BD127" s="105" t="str">
        <f aca="false">IF(ISTEXT($AT127),"",COUNT($AU$10:$AU127))</f>
        <v/>
      </c>
      <c r="BE127" s="103"/>
      <c r="BF127" s="118"/>
      <c r="BG127" s="117" t="str">
        <f aca="false">IF(ISBLANK(Liga_Cabron!$F127),"",IF(Liga_Cabron!$F128&lt;&gt;Liga_Cabron!$F127,Liga_Cabron!$F127,""))</f>
        <v/>
      </c>
      <c r="BH127" s="113" t="str">
        <f aca="false">IF(ISTEXT($BG127),"",I127-SUM(BH$10:BH126))</f>
        <v/>
      </c>
      <c r="BI127" s="113" t="str">
        <f aca="false">IF(ISTEXT($BG127),"",J127-SUM(BI$10:BI126))</f>
        <v/>
      </c>
      <c r="BJ127" s="113" t="str">
        <f aca="false">IF(ISTEXT($BG127),"",K127-SUM(BJ$10:BJ126))</f>
        <v/>
      </c>
      <c r="BK127" s="118"/>
      <c r="BL127" s="118"/>
      <c r="BM127" s="124"/>
      <c r="BN127" s="113"/>
      <c r="BO127" s="113"/>
      <c r="BP127" s="113"/>
      <c r="BQ127" s="124"/>
      <c r="BR127" s="118"/>
      <c r="BS127" s="118"/>
      <c r="BT127" s="124"/>
      <c r="BU127" s="113"/>
      <c r="BV127" s="113"/>
      <c r="BW127" s="113"/>
      <c r="BX127" s="124"/>
      <c r="BY127" s="118"/>
    </row>
    <row r="128" customFormat="false" ht="13.8" hidden="false" customHeight="false" outlineLevel="0" collapsed="false">
      <c r="A128" s="46"/>
      <c r="B128" s="122" t="str">
        <f aca="false">IF(ISBLANK(Liga_Cabron!$B128),"",Liga_Cabron!$B128)</f>
        <v/>
      </c>
      <c r="C128" s="113" t="str">
        <f aca="false">IF(ISTEXT($B128),"",_xlfn.SWITCH(Liga_Cabron!AH128,$D$3,$D$2,$E$3,$E$2,$F$3,$F$2,$D$6,$D$5,$E$6,$E$5,$I$5,$D$2,$I$6,$D$2,$I$4,$D$2))</f>
        <v/>
      </c>
      <c r="D128" s="113" t="str">
        <f aca="false">IF(ISTEXT($B128),"",_xlfn.SWITCH(Liga_Cabron!AI128,$D$3,$D$2,$E$3,$E$2,$F$3,$F$2,$D$6,$D$5,$E$6,$E$5,$I$5,$D$2,$I$6,$D$2,$I$4,$D$2))</f>
        <v/>
      </c>
      <c r="E128" s="113" t="str">
        <f aca="false">IF(ISTEXT($B128),"",_xlfn.SWITCH(Liga_Cabron!AJ128,$D$3,$D$2,$E$3,$E$2,$F$3,$F$2,$D$6,$D$5,$E$6,$E$5,$I$5,$D$2,$I$6,$D$2,$I$4,$D$2))</f>
        <v/>
      </c>
      <c r="F128" s="105"/>
      <c r="G128" s="102"/>
      <c r="H128" s="102"/>
      <c r="I128" s="113" t="str">
        <f aca="false">IF(ISNUMBER($B128),I127+Liga_Cabron!AH128,"")</f>
        <v/>
      </c>
      <c r="J128" s="113" t="str">
        <f aca="false">IF(ISNUMBER($B128),J127+Liga_Cabron!AI128,"")</f>
        <v/>
      </c>
      <c r="K128" s="113" t="str">
        <f aca="false">IF(ISNUMBER($B128),K127+Liga_Cabron!AJ128,"")</f>
        <v/>
      </c>
      <c r="L128" s="118"/>
      <c r="M128" s="118"/>
      <c r="N128" s="114" t="str">
        <f aca="false">IF(ISNUMBER($B128),I128/SUM($I128:$L128),"")</f>
        <v/>
      </c>
      <c r="O128" s="114" t="str">
        <f aca="false">IF(ISNUMBER($B128),J128/SUM($I128:$L128),"")</f>
        <v/>
      </c>
      <c r="P128" s="114" t="str">
        <f aca="false">IF(ISNUMBER($B128),K128/SUM($I128:$L128),"")</f>
        <v/>
      </c>
      <c r="Q128" s="46"/>
      <c r="R128" s="102"/>
      <c r="S128" s="113" t="str">
        <f aca="false">IF(ISNUMBER(Liga_Cabron!C128),Liga_Cabron!C128,"")</f>
        <v/>
      </c>
      <c r="T128" s="113" t="str">
        <f aca="false">IF(ISNUMBER(Liga_Cabron!D128),Liga_Cabron!D128,"")</f>
        <v/>
      </c>
      <c r="U128" s="113" t="str">
        <f aca="false">IF(ISNUMBER(Liga_Cabron!E128),Liga_Cabron!E128,"")</f>
        <v/>
      </c>
      <c r="V128" s="108"/>
      <c r="W128" s="46"/>
      <c r="X128" s="102"/>
      <c r="Y128" s="113" t="str">
        <f aca="false">IF(ISNUMBER($B128),S128+Y127,"")</f>
        <v/>
      </c>
      <c r="Z128" s="113" t="str">
        <f aca="false">IF(ISNUMBER($B128),T128+Z127,"")</f>
        <v/>
      </c>
      <c r="AA128" s="113" t="str">
        <f aca="false">IF(ISNUMBER($B128),U128+AA127,"")</f>
        <v/>
      </c>
      <c r="AB128" s="118"/>
      <c r="AC128" s="123"/>
      <c r="AD128" s="113" t="str">
        <f aca="false">IF(ISNUMBER($B128),Y128/COUNTA(Y$10:Y128),"")</f>
        <v/>
      </c>
      <c r="AE128" s="113" t="str">
        <f aca="false">IF(ISNUMBER($B128),Z128/COUNTA(Z$10:Z128),"")</f>
        <v/>
      </c>
      <c r="AF128" s="113" t="str">
        <f aca="false">IF(ISNUMBER($B128),AA128/COUNTA(AA$10:AA128),"")</f>
        <v/>
      </c>
      <c r="AG128" s="118"/>
      <c r="AH128" s="123"/>
      <c r="AI128" s="113" t="str">
        <f aca="false">IF(ISNUMBER($B128),SQRT(VAR(S$10:S128)),"")</f>
        <v/>
      </c>
      <c r="AJ128" s="113" t="str">
        <f aca="false">IF(ISNUMBER($B128),SQRT(VAR(T$10:T128)),"")</f>
        <v/>
      </c>
      <c r="AK128" s="113" t="str">
        <f aca="false">IF(ISNUMBER($B128),SQRT(VAR(U$10:U128)),"")</f>
        <v/>
      </c>
      <c r="AL128" s="118"/>
      <c r="AM128" s="118"/>
      <c r="AN128" s="117" t="str">
        <f aca="false">IF(ISBLANK(Liga_Cabron!$F128),"",IF(Liga_Cabron!$F129&lt;&gt;Liga_Cabron!$F128,Liga_Cabron!$F128,""))</f>
        <v/>
      </c>
      <c r="AO128" s="113" t="str">
        <f aca="false">IF(ISTEXT($AN128),"",Y128-SUM(AO$10:AO127))</f>
        <v/>
      </c>
      <c r="AP128" s="113" t="str">
        <f aca="false">IF(ISTEXT($AN128),"",Z128-SUM(AP$10:AP127))</f>
        <v/>
      </c>
      <c r="AQ128" s="113" t="str">
        <f aca="false">IF(ISTEXT($AN128),"",AA128-SUM(AQ$10:AQ127))</f>
        <v/>
      </c>
      <c r="AR128" s="118"/>
      <c r="AS128" s="118"/>
      <c r="AT128" s="117" t="str">
        <f aca="false">IF(ISBLANK(Liga_Cabron!$F128),"",IF(Liga_Cabron!$F129&lt;&gt;Liga_Cabron!$F128,Liga_Cabron!$F128,""))</f>
        <v/>
      </c>
      <c r="AU128" s="113" t="str">
        <f aca="false">IF(ISTEXT($AT128),"",(Y128 - SUM(AO$10:AO127))/COUNTIF(Liga_Cabron!$F$10:$F$304,"="&amp;$AT128))</f>
        <v/>
      </c>
      <c r="AV128" s="113" t="str">
        <f aca="false">IF(ISTEXT($AT128),"",(Z128 - SUM(AP$10:AP127))/COUNTIF(Liga_Cabron!$F$10:$F$304,"="&amp;$AT128))</f>
        <v/>
      </c>
      <c r="AW128" s="113" t="str">
        <f aca="false">IF(ISTEXT($AT128),"",(AA128 - SUM(AQ$10:AQ127))/COUNTIF(Liga_Cabron!$F$10:$F$304,"="&amp;$AT128))</f>
        <v/>
      </c>
      <c r="AX128" s="105" t="str">
        <f aca="false">IF(ISTEXT($AT128),"",COUNT($AU$10:$AU128))</f>
        <v/>
      </c>
      <c r="AY128" s="118"/>
      <c r="AZ128" s="117" t="str">
        <f aca="false">IF(ISBLANK(Liga_Cabron!$F128),"",IF(Liga_Cabron!$F129&lt;&gt;Liga_Cabron!$F128,Liga_Cabron!$F128,""))</f>
        <v/>
      </c>
      <c r="BA128" s="113" t="str">
        <f aca="false">IF(ISTEXT($AT128),"",(I128 - SUM(BH$10:BH127))/COUNTIF(Liga_Cabron!$F$10:$F$304,"="&amp;$AZ128))</f>
        <v/>
      </c>
      <c r="BB128" s="113" t="str">
        <f aca="false">IF(ISTEXT($AT128),"",(J128 - SUM(BI$10:BI127))/COUNTIF(Liga_Cabron!$F$10:$F$304,"="&amp;$AZ128))</f>
        <v/>
      </c>
      <c r="BC128" s="113" t="str">
        <f aca="false">IF(ISTEXT($AT128),"",(K128 - SUM(BJ$10:BJ127))/COUNTIF(Liga_Cabron!$F$10:$F$304,"="&amp;$AZ128))</f>
        <v/>
      </c>
      <c r="BD128" s="105" t="str">
        <f aca="false">IF(ISTEXT($AT128),"",COUNT($AU$10:$AU128))</f>
        <v/>
      </c>
      <c r="BE128" s="103"/>
      <c r="BF128" s="118"/>
      <c r="BG128" s="117" t="str">
        <f aca="false">IF(ISBLANK(Liga_Cabron!$F128),"",IF(Liga_Cabron!$F129&lt;&gt;Liga_Cabron!$F128,Liga_Cabron!$F128,""))</f>
        <v/>
      </c>
      <c r="BH128" s="113" t="str">
        <f aca="false">IF(ISTEXT($BG128),"",I128-SUM(BH$10:BH127))</f>
        <v/>
      </c>
      <c r="BI128" s="113" t="str">
        <f aca="false">IF(ISTEXT($BG128),"",J128-SUM(BI$10:BI127))</f>
        <v/>
      </c>
      <c r="BJ128" s="113" t="str">
        <f aca="false">IF(ISTEXT($BG128),"",K128-SUM(BJ$10:BJ127))</f>
        <v/>
      </c>
      <c r="BK128" s="118"/>
      <c r="BL128" s="118"/>
      <c r="BM128" s="124"/>
      <c r="BN128" s="113"/>
      <c r="BO128" s="113"/>
      <c r="BP128" s="113"/>
      <c r="BQ128" s="124"/>
      <c r="BR128" s="118"/>
      <c r="BS128" s="118"/>
      <c r="BT128" s="124"/>
      <c r="BU128" s="113"/>
      <c r="BV128" s="113"/>
      <c r="BW128" s="113"/>
      <c r="BX128" s="124"/>
      <c r="BY128" s="118"/>
    </row>
    <row r="129" customFormat="false" ht="13.8" hidden="false" customHeight="false" outlineLevel="0" collapsed="false">
      <c r="A129" s="46"/>
      <c r="B129" s="122" t="str">
        <f aca="false">IF(ISBLANK(Liga_Cabron!$B129),"",Liga_Cabron!$B129)</f>
        <v/>
      </c>
      <c r="C129" s="113" t="str">
        <f aca="false">IF(ISTEXT($B129),"",_xlfn.SWITCH(Liga_Cabron!AH129,$D$3,$D$2,$E$3,$E$2,$F$3,$F$2,$D$6,$D$5,$E$6,$E$5,$I$5,$D$2,$I$6,$D$2,$I$4,$D$2))</f>
        <v/>
      </c>
      <c r="D129" s="113" t="str">
        <f aca="false">IF(ISTEXT($B129),"",_xlfn.SWITCH(Liga_Cabron!AI129,$D$3,$D$2,$E$3,$E$2,$F$3,$F$2,$D$6,$D$5,$E$6,$E$5,$I$5,$D$2,$I$6,$D$2,$I$4,$D$2))</f>
        <v/>
      </c>
      <c r="E129" s="113" t="str">
        <f aca="false">IF(ISTEXT($B129),"",_xlfn.SWITCH(Liga_Cabron!AJ129,$D$3,$D$2,$E$3,$E$2,$F$3,$F$2,$D$6,$D$5,$E$6,$E$5,$I$5,$D$2,$I$6,$D$2,$I$4,$D$2))</f>
        <v/>
      </c>
      <c r="F129" s="105"/>
      <c r="G129" s="102"/>
      <c r="H129" s="102"/>
      <c r="I129" s="113" t="str">
        <f aca="false">IF(ISNUMBER($B129),I128+Liga_Cabron!AH129,"")</f>
        <v/>
      </c>
      <c r="J129" s="113" t="str">
        <f aca="false">IF(ISNUMBER($B129),J128+Liga_Cabron!AI129,"")</f>
        <v/>
      </c>
      <c r="K129" s="113" t="str">
        <f aca="false">IF(ISNUMBER($B129),K128+Liga_Cabron!AJ129,"")</f>
        <v/>
      </c>
      <c r="L129" s="118"/>
      <c r="M129" s="118"/>
      <c r="N129" s="114" t="str">
        <f aca="false">IF(ISNUMBER($B129),I129/SUM($I129:$L129),"")</f>
        <v/>
      </c>
      <c r="O129" s="114" t="str">
        <f aca="false">IF(ISNUMBER($B129),J129/SUM($I129:$L129),"")</f>
        <v/>
      </c>
      <c r="P129" s="114" t="str">
        <f aca="false">IF(ISNUMBER($B129),K129/SUM($I129:$L129),"")</f>
        <v/>
      </c>
      <c r="Q129" s="46"/>
      <c r="R129" s="102"/>
      <c r="S129" s="113" t="str">
        <f aca="false">IF(ISNUMBER(Liga_Cabron!C129),Liga_Cabron!C129,"")</f>
        <v/>
      </c>
      <c r="T129" s="113" t="str">
        <f aca="false">IF(ISNUMBER(Liga_Cabron!D129),Liga_Cabron!D129,"")</f>
        <v/>
      </c>
      <c r="U129" s="113" t="str">
        <f aca="false">IF(ISNUMBER(Liga_Cabron!E129),Liga_Cabron!E129,"")</f>
        <v/>
      </c>
      <c r="V129" s="108"/>
      <c r="W129" s="46"/>
      <c r="X129" s="102"/>
      <c r="Y129" s="113" t="str">
        <f aca="false">IF(ISNUMBER($B129),S129+Y128,"")</f>
        <v/>
      </c>
      <c r="Z129" s="113" t="str">
        <f aca="false">IF(ISNUMBER($B129),T129+Z128,"")</f>
        <v/>
      </c>
      <c r="AA129" s="113" t="str">
        <f aca="false">IF(ISNUMBER($B129),U129+AA128,"")</f>
        <v/>
      </c>
      <c r="AB129" s="118"/>
      <c r="AC129" s="123"/>
      <c r="AD129" s="113" t="str">
        <f aca="false">IF(ISNUMBER($B129),Y129/COUNTA(Y$10:Y129),"")</f>
        <v/>
      </c>
      <c r="AE129" s="113" t="str">
        <f aca="false">IF(ISNUMBER($B129),Z129/COUNTA(Z$10:Z129),"")</f>
        <v/>
      </c>
      <c r="AF129" s="113" t="str">
        <f aca="false">IF(ISNUMBER($B129),AA129/COUNTA(AA$10:AA129),"")</f>
        <v/>
      </c>
      <c r="AG129" s="118"/>
      <c r="AH129" s="123"/>
      <c r="AI129" s="113" t="str">
        <f aca="false">IF(ISNUMBER($B129),SQRT(VAR(S$10:S129)),"")</f>
        <v/>
      </c>
      <c r="AJ129" s="113" t="str">
        <f aca="false">IF(ISNUMBER($B129),SQRT(VAR(T$10:T129)),"")</f>
        <v/>
      </c>
      <c r="AK129" s="113" t="str">
        <f aca="false">IF(ISNUMBER($B129),SQRT(VAR(U$10:U129)),"")</f>
        <v/>
      </c>
      <c r="AL129" s="118"/>
      <c r="AM129" s="118"/>
      <c r="AN129" s="117" t="str">
        <f aca="false">IF(ISBLANK(Liga_Cabron!$F129),"",IF(Liga_Cabron!$F130&lt;&gt;Liga_Cabron!$F129,Liga_Cabron!$F129,""))</f>
        <v/>
      </c>
      <c r="AO129" s="113" t="str">
        <f aca="false">IF(ISTEXT($AN129),"",Y129-SUM(AO$10:AO128))</f>
        <v/>
      </c>
      <c r="AP129" s="113" t="str">
        <f aca="false">IF(ISTEXT($AN129),"",Z129-SUM(AP$10:AP128))</f>
        <v/>
      </c>
      <c r="AQ129" s="113" t="str">
        <f aca="false">IF(ISTEXT($AN129),"",AA129-SUM(AQ$10:AQ128))</f>
        <v/>
      </c>
      <c r="AR129" s="118"/>
      <c r="AS129" s="118"/>
      <c r="AT129" s="117" t="str">
        <f aca="false">IF(ISBLANK(Liga_Cabron!$F129),"",IF(Liga_Cabron!$F130&lt;&gt;Liga_Cabron!$F129,Liga_Cabron!$F129,""))</f>
        <v/>
      </c>
      <c r="AU129" s="113" t="str">
        <f aca="false">IF(ISTEXT($AT129),"",(Y129 - SUM(AO$10:AO128))/COUNTIF(Liga_Cabron!$F$10:$F$304,"="&amp;$AT129))</f>
        <v/>
      </c>
      <c r="AV129" s="113" t="str">
        <f aca="false">IF(ISTEXT($AT129),"",(Z129 - SUM(AP$10:AP128))/COUNTIF(Liga_Cabron!$F$10:$F$304,"="&amp;$AT129))</f>
        <v/>
      </c>
      <c r="AW129" s="113" t="str">
        <f aca="false">IF(ISTEXT($AT129),"",(AA129 - SUM(AQ$10:AQ128))/COUNTIF(Liga_Cabron!$F$10:$F$304,"="&amp;$AT129))</f>
        <v/>
      </c>
      <c r="AX129" s="105" t="str">
        <f aca="false">IF(ISTEXT($AT129),"",COUNT($AU$10:$AU129))</f>
        <v/>
      </c>
      <c r="AY129" s="118"/>
      <c r="AZ129" s="117" t="str">
        <f aca="false">IF(ISBLANK(Liga_Cabron!$F129),"",IF(Liga_Cabron!$F130&lt;&gt;Liga_Cabron!$F129,Liga_Cabron!$F129,""))</f>
        <v/>
      </c>
      <c r="BA129" s="113" t="str">
        <f aca="false">IF(ISTEXT($AT129),"",(I129 - SUM(BH$10:BH128))/COUNTIF(Liga_Cabron!$F$10:$F$304,"="&amp;$AZ129))</f>
        <v/>
      </c>
      <c r="BB129" s="113" t="str">
        <f aca="false">IF(ISTEXT($AT129),"",(J129 - SUM(BI$10:BI128))/COUNTIF(Liga_Cabron!$F$10:$F$304,"="&amp;$AZ129))</f>
        <v/>
      </c>
      <c r="BC129" s="113" t="str">
        <f aca="false">IF(ISTEXT($AT129),"",(K129 - SUM(BJ$10:BJ128))/COUNTIF(Liga_Cabron!$F$10:$F$304,"="&amp;$AZ129))</f>
        <v/>
      </c>
      <c r="BD129" s="105" t="str">
        <f aca="false">IF(ISTEXT($AT129),"",COUNT($AU$10:$AU129))</f>
        <v/>
      </c>
      <c r="BE129" s="103"/>
      <c r="BF129" s="118"/>
      <c r="BG129" s="117" t="str">
        <f aca="false">IF(ISBLANK(Liga_Cabron!$F129),"",IF(Liga_Cabron!$F130&lt;&gt;Liga_Cabron!$F129,Liga_Cabron!$F129,""))</f>
        <v/>
      </c>
      <c r="BH129" s="113" t="str">
        <f aca="false">IF(ISTEXT($BG129),"",I129-SUM(BH$10:BH128))</f>
        <v/>
      </c>
      <c r="BI129" s="113" t="str">
        <f aca="false">IF(ISTEXT($BG129),"",J129-SUM(BI$10:BI128))</f>
        <v/>
      </c>
      <c r="BJ129" s="113" t="str">
        <f aca="false">IF(ISTEXT($BG129),"",K129-SUM(BJ$10:BJ128))</f>
        <v/>
      </c>
      <c r="BK129" s="118"/>
      <c r="BL129" s="118"/>
      <c r="BM129" s="124"/>
      <c r="BN129" s="113"/>
      <c r="BO129" s="113"/>
      <c r="BP129" s="113"/>
      <c r="BQ129" s="124"/>
      <c r="BR129" s="118"/>
      <c r="BS129" s="118"/>
      <c r="BT129" s="124"/>
      <c r="BU129" s="113"/>
      <c r="BV129" s="113"/>
      <c r="BW129" s="113"/>
      <c r="BX129" s="124"/>
      <c r="BY129" s="118"/>
    </row>
    <row r="130" customFormat="false" ht="13.8" hidden="false" customHeight="false" outlineLevel="0" collapsed="false">
      <c r="A130" s="46"/>
      <c r="B130" s="122" t="str">
        <f aca="false">IF(ISBLANK(Liga_Cabron!$B130),"",Liga_Cabron!$B130)</f>
        <v/>
      </c>
      <c r="C130" s="113" t="str">
        <f aca="false">IF(ISTEXT($B130),"",_xlfn.SWITCH(Liga_Cabron!AH130,$D$3,$D$2,$E$3,$E$2,$F$3,$F$2,$D$6,$D$5,$E$6,$E$5,$I$5,$D$2,$I$6,$D$2,$I$4,$D$2))</f>
        <v/>
      </c>
      <c r="D130" s="113" t="str">
        <f aca="false">IF(ISTEXT($B130),"",_xlfn.SWITCH(Liga_Cabron!AI130,$D$3,$D$2,$E$3,$E$2,$F$3,$F$2,$D$6,$D$5,$E$6,$E$5,$I$5,$D$2,$I$6,$D$2,$I$4,$D$2))</f>
        <v/>
      </c>
      <c r="E130" s="113" t="str">
        <f aca="false">IF(ISTEXT($B130),"",_xlfn.SWITCH(Liga_Cabron!AJ130,$D$3,$D$2,$E$3,$E$2,$F$3,$F$2,$D$6,$D$5,$E$6,$E$5,$I$5,$D$2,$I$6,$D$2,$I$4,$D$2))</f>
        <v/>
      </c>
      <c r="F130" s="105"/>
      <c r="G130" s="102"/>
      <c r="H130" s="102"/>
      <c r="I130" s="113" t="str">
        <f aca="false">IF(ISNUMBER($B130),I129+Liga_Cabron!AH130,"")</f>
        <v/>
      </c>
      <c r="J130" s="113" t="str">
        <f aca="false">IF(ISNUMBER($B130),J129+Liga_Cabron!AI130,"")</f>
        <v/>
      </c>
      <c r="K130" s="113" t="str">
        <f aca="false">IF(ISNUMBER($B130),K129+Liga_Cabron!AJ130,"")</f>
        <v/>
      </c>
      <c r="L130" s="118"/>
      <c r="M130" s="118"/>
      <c r="N130" s="114" t="str">
        <f aca="false">IF(ISNUMBER($B130),I130/SUM($I130:$L130),"")</f>
        <v/>
      </c>
      <c r="O130" s="114" t="str">
        <f aca="false">IF(ISNUMBER($B130),J130/SUM($I130:$L130),"")</f>
        <v/>
      </c>
      <c r="P130" s="114" t="str">
        <f aca="false">IF(ISNUMBER($B130),K130/SUM($I130:$L130),"")</f>
        <v/>
      </c>
      <c r="Q130" s="46"/>
      <c r="R130" s="102"/>
      <c r="S130" s="113" t="str">
        <f aca="false">IF(ISNUMBER(Liga_Cabron!C130),Liga_Cabron!C130,"")</f>
        <v/>
      </c>
      <c r="T130" s="113" t="str">
        <f aca="false">IF(ISNUMBER(Liga_Cabron!D130),Liga_Cabron!D130,"")</f>
        <v/>
      </c>
      <c r="U130" s="113" t="str">
        <f aca="false">IF(ISNUMBER(Liga_Cabron!E130),Liga_Cabron!E130,"")</f>
        <v/>
      </c>
      <c r="V130" s="108"/>
      <c r="W130" s="46"/>
      <c r="X130" s="102"/>
      <c r="Y130" s="113" t="str">
        <f aca="false">IF(ISNUMBER($B130),S130+Y129,"")</f>
        <v/>
      </c>
      <c r="Z130" s="113" t="str">
        <f aca="false">IF(ISNUMBER($B130),T130+Z129,"")</f>
        <v/>
      </c>
      <c r="AA130" s="113" t="str">
        <f aca="false">IF(ISNUMBER($B130),U130+AA129,"")</f>
        <v/>
      </c>
      <c r="AB130" s="118"/>
      <c r="AC130" s="123"/>
      <c r="AD130" s="113" t="str">
        <f aca="false">IF(ISNUMBER($B130),Y130/COUNTA(Y$10:Y130),"")</f>
        <v/>
      </c>
      <c r="AE130" s="113" t="str">
        <f aca="false">IF(ISNUMBER($B130),Z130/COUNTA(Z$10:Z130),"")</f>
        <v/>
      </c>
      <c r="AF130" s="113" t="str">
        <f aca="false">IF(ISNUMBER($B130),AA130/COUNTA(AA$10:AA130),"")</f>
        <v/>
      </c>
      <c r="AG130" s="118"/>
      <c r="AH130" s="123"/>
      <c r="AI130" s="113" t="str">
        <f aca="false">IF(ISNUMBER($B130),SQRT(VAR(S$10:S130)),"")</f>
        <v/>
      </c>
      <c r="AJ130" s="113" t="str">
        <f aca="false">IF(ISNUMBER($B130),SQRT(VAR(T$10:T130)),"")</f>
        <v/>
      </c>
      <c r="AK130" s="113" t="str">
        <f aca="false">IF(ISNUMBER($B130),SQRT(VAR(U$10:U130)),"")</f>
        <v/>
      </c>
      <c r="AL130" s="118"/>
      <c r="AM130" s="118"/>
      <c r="AN130" s="117" t="str">
        <f aca="false">IF(ISBLANK(Liga_Cabron!$F130),"",IF(Liga_Cabron!$F131&lt;&gt;Liga_Cabron!$F130,Liga_Cabron!$F130,""))</f>
        <v/>
      </c>
      <c r="AO130" s="113" t="str">
        <f aca="false">IF(ISTEXT($AN130),"",Y130-SUM(AO$10:AO129))</f>
        <v/>
      </c>
      <c r="AP130" s="113" t="str">
        <f aca="false">IF(ISTEXT($AN130),"",Z130-SUM(AP$10:AP129))</f>
        <v/>
      </c>
      <c r="AQ130" s="113" t="str">
        <f aca="false">IF(ISTEXT($AN130),"",AA130-SUM(AQ$10:AQ129))</f>
        <v/>
      </c>
      <c r="AR130" s="118"/>
      <c r="AS130" s="118"/>
      <c r="AT130" s="117" t="str">
        <f aca="false">IF(ISBLANK(Liga_Cabron!$F130),"",IF(Liga_Cabron!$F131&lt;&gt;Liga_Cabron!$F130,Liga_Cabron!$F130,""))</f>
        <v/>
      </c>
      <c r="AU130" s="113" t="str">
        <f aca="false">IF(ISTEXT($AT130),"",(Y130 - SUM(AO$10:AO129))/COUNTIF(Liga_Cabron!$F$10:$F$304,"="&amp;$AT130))</f>
        <v/>
      </c>
      <c r="AV130" s="113" t="str">
        <f aca="false">IF(ISTEXT($AT130),"",(Z130 - SUM(AP$10:AP129))/COUNTIF(Liga_Cabron!$F$10:$F$304,"="&amp;$AT130))</f>
        <v/>
      </c>
      <c r="AW130" s="113" t="str">
        <f aca="false">IF(ISTEXT($AT130),"",(AA130 - SUM(AQ$10:AQ129))/COUNTIF(Liga_Cabron!$F$10:$F$304,"="&amp;$AT130))</f>
        <v/>
      </c>
      <c r="AX130" s="105" t="str">
        <f aca="false">IF(ISTEXT($AT130),"",COUNT($AU$10:$AU130))</f>
        <v/>
      </c>
      <c r="AY130" s="118"/>
      <c r="AZ130" s="117" t="str">
        <f aca="false">IF(ISBLANK(Liga_Cabron!$F130),"",IF(Liga_Cabron!$F131&lt;&gt;Liga_Cabron!$F130,Liga_Cabron!$F130,""))</f>
        <v/>
      </c>
      <c r="BA130" s="113" t="str">
        <f aca="false">IF(ISTEXT($AT130),"",(I130 - SUM(BH$10:BH129))/COUNTIF(Liga_Cabron!$F$10:$F$304,"="&amp;$AZ130))</f>
        <v/>
      </c>
      <c r="BB130" s="113" t="str">
        <f aca="false">IF(ISTEXT($AT130),"",(J130 - SUM(BI$10:BI129))/COUNTIF(Liga_Cabron!$F$10:$F$304,"="&amp;$AZ130))</f>
        <v/>
      </c>
      <c r="BC130" s="113" t="str">
        <f aca="false">IF(ISTEXT($AT130),"",(K130 - SUM(BJ$10:BJ129))/COUNTIF(Liga_Cabron!$F$10:$F$304,"="&amp;$AZ130))</f>
        <v/>
      </c>
      <c r="BD130" s="105" t="str">
        <f aca="false">IF(ISTEXT($AT130),"",COUNT($AU$10:$AU130))</f>
        <v/>
      </c>
      <c r="BE130" s="103"/>
      <c r="BF130" s="118"/>
      <c r="BG130" s="117" t="str">
        <f aca="false">IF(ISBLANK(Liga_Cabron!$F130),"",IF(Liga_Cabron!$F131&lt;&gt;Liga_Cabron!$F130,Liga_Cabron!$F130,""))</f>
        <v/>
      </c>
      <c r="BH130" s="113" t="str">
        <f aca="false">IF(ISTEXT($BG130),"",I130-SUM(BH$10:BH129))</f>
        <v/>
      </c>
      <c r="BI130" s="113" t="str">
        <f aca="false">IF(ISTEXT($BG130),"",J130-SUM(BI$10:BI129))</f>
        <v/>
      </c>
      <c r="BJ130" s="113" t="str">
        <f aca="false">IF(ISTEXT($BG130),"",K130-SUM(BJ$10:BJ129))</f>
        <v/>
      </c>
      <c r="BK130" s="118"/>
      <c r="BL130" s="118"/>
      <c r="BM130" s="124"/>
      <c r="BN130" s="113"/>
      <c r="BO130" s="113"/>
      <c r="BP130" s="113"/>
      <c r="BQ130" s="124"/>
      <c r="BR130" s="118"/>
      <c r="BS130" s="118"/>
      <c r="BT130" s="124"/>
      <c r="BU130" s="113"/>
      <c r="BV130" s="113"/>
      <c r="BW130" s="113"/>
      <c r="BX130" s="124"/>
      <c r="BY130" s="118"/>
    </row>
    <row r="131" customFormat="false" ht="13.8" hidden="false" customHeight="false" outlineLevel="0" collapsed="false">
      <c r="A131" s="46"/>
      <c r="B131" s="122" t="str">
        <f aca="false">IF(ISBLANK(Liga_Cabron!$B131),"",Liga_Cabron!$B131)</f>
        <v/>
      </c>
      <c r="C131" s="113" t="str">
        <f aca="false">IF(ISTEXT($B131),"",_xlfn.SWITCH(Liga_Cabron!AH131,$D$3,$D$2,$E$3,$E$2,$F$3,$F$2,$D$6,$D$5,$E$6,$E$5,$I$5,$D$2,$I$6,$D$2,$I$4,$D$2))</f>
        <v/>
      </c>
      <c r="D131" s="113" t="str">
        <f aca="false">IF(ISTEXT($B131),"",_xlfn.SWITCH(Liga_Cabron!AI131,$D$3,$D$2,$E$3,$E$2,$F$3,$F$2,$D$6,$D$5,$E$6,$E$5,$I$5,$D$2,$I$6,$D$2,$I$4,$D$2))</f>
        <v/>
      </c>
      <c r="E131" s="113" t="str">
        <f aca="false">IF(ISTEXT($B131),"",_xlfn.SWITCH(Liga_Cabron!AJ131,$D$3,$D$2,$E$3,$E$2,$F$3,$F$2,$D$6,$D$5,$E$6,$E$5,$I$5,$D$2,$I$6,$D$2,$I$4,$D$2))</f>
        <v/>
      </c>
      <c r="F131" s="105"/>
      <c r="G131" s="102"/>
      <c r="H131" s="102"/>
      <c r="I131" s="113" t="str">
        <f aca="false">IF(ISNUMBER($B131),I130+Liga_Cabron!AH131,"")</f>
        <v/>
      </c>
      <c r="J131" s="113" t="str">
        <f aca="false">IF(ISNUMBER($B131),J130+Liga_Cabron!AI131,"")</f>
        <v/>
      </c>
      <c r="K131" s="113" t="str">
        <f aca="false">IF(ISNUMBER($B131),K130+Liga_Cabron!AJ131,"")</f>
        <v/>
      </c>
      <c r="L131" s="118"/>
      <c r="M131" s="118"/>
      <c r="N131" s="114" t="str">
        <f aca="false">IF(ISNUMBER($B131),I131/SUM($I131:$L131),"")</f>
        <v/>
      </c>
      <c r="O131" s="114" t="str">
        <f aca="false">IF(ISNUMBER($B131),J131/SUM($I131:$L131),"")</f>
        <v/>
      </c>
      <c r="P131" s="114" t="str">
        <f aca="false">IF(ISNUMBER($B131),K131/SUM($I131:$L131),"")</f>
        <v/>
      </c>
      <c r="Q131" s="46"/>
      <c r="R131" s="102"/>
      <c r="S131" s="113" t="str">
        <f aca="false">IF(ISNUMBER(Liga_Cabron!C131),Liga_Cabron!C131,"")</f>
        <v/>
      </c>
      <c r="T131" s="113" t="str">
        <f aca="false">IF(ISNUMBER(Liga_Cabron!D131),Liga_Cabron!D131,"")</f>
        <v/>
      </c>
      <c r="U131" s="113" t="str">
        <f aca="false">IF(ISNUMBER(Liga_Cabron!E131),Liga_Cabron!E131,"")</f>
        <v/>
      </c>
      <c r="V131" s="108"/>
      <c r="W131" s="46"/>
      <c r="X131" s="102"/>
      <c r="Y131" s="113" t="str">
        <f aca="false">IF(ISNUMBER($B131),S131+Y130,"")</f>
        <v/>
      </c>
      <c r="Z131" s="113" t="str">
        <f aca="false">IF(ISNUMBER($B131),T131+Z130,"")</f>
        <v/>
      </c>
      <c r="AA131" s="113" t="str">
        <f aca="false">IF(ISNUMBER($B131),U131+AA130,"")</f>
        <v/>
      </c>
      <c r="AB131" s="118"/>
      <c r="AC131" s="123"/>
      <c r="AD131" s="113" t="str">
        <f aca="false">IF(ISNUMBER($B131),Y131/COUNTA(Y$10:Y131),"")</f>
        <v/>
      </c>
      <c r="AE131" s="113" t="str">
        <f aca="false">IF(ISNUMBER($B131),Z131/COUNTA(Z$10:Z131),"")</f>
        <v/>
      </c>
      <c r="AF131" s="113" t="str">
        <f aca="false">IF(ISNUMBER($B131),AA131/COUNTA(AA$10:AA131),"")</f>
        <v/>
      </c>
      <c r="AG131" s="118"/>
      <c r="AH131" s="123"/>
      <c r="AI131" s="113" t="str">
        <f aca="false">IF(ISNUMBER($B131),SQRT(VAR(S$10:S131)),"")</f>
        <v/>
      </c>
      <c r="AJ131" s="113" t="str">
        <f aca="false">IF(ISNUMBER($B131),SQRT(VAR(T$10:T131)),"")</f>
        <v/>
      </c>
      <c r="AK131" s="113" t="str">
        <f aca="false">IF(ISNUMBER($B131),SQRT(VAR(U$10:U131)),"")</f>
        <v/>
      </c>
      <c r="AL131" s="118"/>
      <c r="AM131" s="118"/>
      <c r="AN131" s="117" t="str">
        <f aca="false">IF(ISBLANK(Liga_Cabron!$F131),"",IF(Liga_Cabron!$F132&lt;&gt;Liga_Cabron!$F131,Liga_Cabron!$F131,""))</f>
        <v/>
      </c>
      <c r="AO131" s="113" t="str">
        <f aca="false">IF(ISTEXT($AN131),"",Y131-SUM(AO$10:AO130))</f>
        <v/>
      </c>
      <c r="AP131" s="113" t="str">
        <f aca="false">IF(ISTEXT($AN131),"",Z131-SUM(AP$10:AP130))</f>
        <v/>
      </c>
      <c r="AQ131" s="113" t="str">
        <f aca="false">IF(ISTEXT($AN131),"",AA131-SUM(AQ$10:AQ130))</f>
        <v/>
      </c>
      <c r="AR131" s="118"/>
      <c r="AS131" s="118"/>
      <c r="AT131" s="117" t="str">
        <f aca="false">IF(ISBLANK(Liga_Cabron!$F131),"",IF(Liga_Cabron!$F132&lt;&gt;Liga_Cabron!$F131,Liga_Cabron!$F131,""))</f>
        <v/>
      </c>
      <c r="AU131" s="113" t="str">
        <f aca="false">IF(ISTEXT($AT131),"",(Y131 - SUM(AO$10:AO130))/COUNTIF(Liga_Cabron!$F$10:$F$304,"="&amp;$AT131))</f>
        <v/>
      </c>
      <c r="AV131" s="113" t="str">
        <f aca="false">IF(ISTEXT($AT131),"",(Z131 - SUM(AP$10:AP130))/COUNTIF(Liga_Cabron!$F$10:$F$304,"="&amp;$AT131))</f>
        <v/>
      </c>
      <c r="AW131" s="113" t="str">
        <f aca="false">IF(ISTEXT($AT131),"",(AA131 - SUM(AQ$10:AQ130))/COUNTIF(Liga_Cabron!$F$10:$F$304,"="&amp;$AT131))</f>
        <v/>
      </c>
      <c r="AX131" s="105" t="str">
        <f aca="false">IF(ISTEXT($AT131),"",COUNT($AU$10:$AU131))</f>
        <v/>
      </c>
      <c r="AY131" s="118"/>
      <c r="AZ131" s="117" t="str">
        <f aca="false">IF(ISBLANK(Liga_Cabron!$F131),"",IF(Liga_Cabron!$F132&lt;&gt;Liga_Cabron!$F131,Liga_Cabron!$F131,""))</f>
        <v/>
      </c>
      <c r="BA131" s="113" t="str">
        <f aca="false">IF(ISTEXT($AT131),"",(I131 - SUM(BH$10:BH130))/COUNTIF(Liga_Cabron!$F$10:$F$304,"="&amp;$AZ131))</f>
        <v/>
      </c>
      <c r="BB131" s="113" t="str">
        <f aca="false">IF(ISTEXT($AT131),"",(J131 - SUM(BI$10:BI130))/COUNTIF(Liga_Cabron!$F$10:$F$304,"="&amp;$AZ131))</f>
        <v/>
      </c>
      <c r="BC131" s="113" t="str">
        <f aca="false">IF(ISTEXT($AT131),"",(K131 - SUM(BJ$10:BJ130))/COUNTIF(Liga_Cabron!$F$10:$F$304,"="&amp;$AZ131))</f>
        <v/>
      </c>
      <c r="BD131" s="105" t="str">
        <f aca="false">IF(ISTEXT($AT131),"",COUNT($AU$10:$AU131))</f>
        <v/>
      </c>
      <c r="BE131" s="103"/>
      <c r="BF131" s="118"/>
      <c r="BG131" s="117" t="str">
        <f aca="false">IF(ISBLANK(Liga_Cabron!$F131),"",IF(Liga_Cabron!$F132&lt;&gt;Liga_Cabron!$F131,Liga_Cabron!$F131,""))</f>
        <v/>
      </c>
      <c r="BH131" s="113" t="str">
        <f aca="false">IF(ISTEXT($BG131),"",I131-SUM(BH$10:BH130))</f>
        <v/>
      </c>
      <c r="BI131" s="113" t="str">
        <f aca="false">IF(ISTEXT($BG131),"",J131-SUM(BI$10:BI130))</f>
        <v/>
      </c>
      <c r="BJ131" s="113" t="str">
        <f aca="false">IF(ISTEXT($BG131),"",K131-SUM(BJ$10:BJ130))</f>
        <v/>
      </c>
      <c r="BK131" s="118"/>
      <c r="BL131" s="118"/>
      <c r="BM131" s="124"/>
      <c r="BN131" s="113"/>
      <c r="BO131" s="113"/>
      <c r="BP131" s="113"/>
      <c r="BQ131" s="124"/>
      <c r="BR131" s="118"/>
      <c r="BS131" s="118"/>
      <c r="BT131" s="124"/>
      <c r="BU131" s="113"/>
      <c r="BV131" s="113"/>
      <c r="BW131" s="113"/>
      <c r="BX131" s="124"/>
      <c r="BY131" s="118"/>
    </row>
    <row r="132" customFormat="false" ht="13.8" hidden="false" customHeight="false" outlineLevel="0" collapsed="false">
      <c r="A132" s="46"/>
      <c r="B132" s="122" t="str">
        <f aca="false">IF(ISBLANK(Liga_Cabron!$B132),"",Liga_Cabron!$B132)</f>
        <v/>
      </c>
      <c r="C132" s="113" t="str">
        <f aca="false">IF(ISTEXT($B132),"",_xlfn.SWITCH(Liga_Cabron!AH132,$D$3,$D$2,$E$3,$E$2,$F$3,$F$2,$D$6,$D$5,$E$6,$E$5,$I$5,$D$2,$I$6,$D$2,$I$4,$D$2))</f>
        <v/>
      </c>
      <c r="D132" s="113" t="str">
        <f aca="false">IF(ISTEXT($B132),"",_xlfn.SWITCH(Liga_Cabron!AI132,$D$3,$D$2,$E$3,$E$2,$F$3,$F$2,$D$6,$D$5,$E$6,$E$5,$I$5,$D$2,$I$6,$D$2,$I$4,$D$2))</f>
        <v/>
      </c>
      <c r="E132" s="113" t="str">
        <f aca="false">IF(ISTEXT($B132),"",_xlfn.SWITCH(Liga_Cabron!AJ132,$D$3,$D$2,$E$3,$E$2,$F$3,$F$2,$D$6,$D$5,$E$6,$E$5,$I$5,$D$2,$I$6,$D$2,$I$4,$D$2))</f>
        <v/>
      </c>
      <c r="F132" s="105"/>
      <c r="G132" s="102"/>
      <c r="H132" s="102"/>
      <c r="I132" s="113" t="str">
        <f aca="false">IF(ISNUMBER($B132),I131+Liga_Cabron!AH132,"")</f>
        <v/>
      </c>
      <c r="J132" s="113" t="str">
        <f aca="false">IF(ISNUMBER($B132),J131+Liga_Cabron!AI132,"")</f>
        <v/>
      </c>
      <c r="K132" s="113" t="str">
        <f aca="false">IF(ISNUMBER($B132),K131+Liga_Cabron!AJ132,"")</f>
        <v/>
      </c>
      <c r="L132" s="118"/>
      <c r="M132" s="118"/>
      <c r="N132" s="114" t="str">
        <f aca="false">IF(ISNUMBER($B132),I132/SUM($I132:$L132),"")</f>
        <v/>
      </c>
      <c r="O132" s="114" t="str">
        <f aca="false">IF(ISNUMBER($B132),J132/SUM($I132:$L132),"")</f>
        <v/>
      </c>
      <c r="P132" s="114" t="str">
        <f aca="false">IF(ISNUMBER($B132),K132/SUM($I132:$L132),"")</f>
        <v/>
      </c>
      <c r="Q132" s="46"/>
      <c r="R132" s="102"/>
      <c r="S132" s="113" t="str">
        <f aca="false">IF(ISNUMBER(Liga_Cabron!C132),Liga_Cabron!C132,"")</f>
        <v/>
      </c>
      <c r="T132" s="113" t="str">
        <f aca="false">IF(ISNUMBER(Liga_Cabron!D132),Liga_Cabron!D132,"")</f>
        <v/>
      </c>
      <c r="U132" s="113" t="str">
        <f aca="false">IF(ISNUMBER(Liga_Cabron!E132),Liga_Cabron!E132,"")</f>
        <v/>
      </c>
      <c r="V132" s="108"/>
      <c r="W132" s="46"/>
      <c r="X132" s="102"/>
      <c r="Y132" s="113" t="str">
        <f aca="false">IF(ISNUMBER($B132),S132+Y131,"")</f>
        <v/>
      </c>
      <c r="Z132" s="113" t="str">
        <f aca="false">IF(ISNUMBER($B132),T132+Z131,"")</f>
        <v/>
      </c>
      <c r="AA132" s="113" t="str">
        <f aca="false">IF(ISNUMBER($B132),U132+AA131,"")</f>
        <v/>
      </c>
      <c r="AB132" s="118"/>
      <c r="AC132" s="123"/>
      <c r="AD132" s="113" t="str">
        <f aca="false">IF(ISNUMBER($B132),Y132/COUNTA(Y$10:Y132),"")</f>
        <v/>
      </c>
      <c r="AE132" s="113" t="str">
        <f aca="false">IF(ISNUMBER($B132),Z132/COUNTA(Z$10:Z132),"")</f>
        <v/>
      </c>
      <c r="AF132" s="113" t="str">
        <f aca="false">IF(ISNUMBER($B132),AA132/COUNTA(AA$10:AA132),"")</f>
        <v/>
      </c>
      <c r="AG132" s="118"/>
      <c r="AH132" s="123"/>
      <c r="AI132" s="113" t="str">
        <f aca="false">IF(ISNUMBER($B132),SQRT(VAR(S$10:S132)),"")</f>
        <v/>
      </c>
      <c r="AJ132" s="113" t="str">
        <f aca="false">IF(ISNUMBER($B132),SQRT(VAR(T$10:T132)),"")</f>
        <v/>
      </c>
      <c r="AK132" s="113" t="str">
        <f aca="false">IF(ISNUMBER($B132),SQRT(VAR(U$10:U132)),"")</f>
        <v/>
      </c>
      <c r="AL132" s="118"/>
      <c r="AM132" s="118"/>
      <c r="AN132" s="117" t="str">
        <f aca="false">IF(ISBLANK(Liga_Cabron!$F132),"",IF(Liga_Cabron!$F133&lt;&gt;Liga_Cabron!$F132,Liga_Cabron!$F132,""))</f>
        <v/>
      </c>
      <c r="AO132" s="113" t="str">
        <f aca="false">IF(ISTEXT($AN132),"",Y132-SUM(AO$10:AO131))</f>
        <v/>
      </c>
      <c r="AP132" s="113" t="str">
        <f aca="false">IF(ISTEXT($AN132),"",Z132-SUM(AP$10:AP131))</f>
        <v/>
      </c>
      <c r="AQ132" s="113" t="str">
        <f aca="false">IF(ISTEXT($AN132),"",AA132-SUM(AQ$10:AQ131))</f>
        <v/>
      </c>
      <c r="AR132" s="118"/>
      <c r="AS132" s="118"/>
      <c r="AT132" s="117" t="str">
        <f aca="false">IF(ISBLANK(Liga_Cabron!$F132),"",IF(Liga_Cabron!$F133&lt;&gt;Liga_Cabron!$F132,Liga_Cabron!$F132,""))</f>
        <v/>
      </c>
      <c r="AU132" s="113" t="str">
        <f aca="false">IF(ISTEXT($AT132),"",(Y132 - SUM(AO$10:AO131))/COUNTIF(Liga_Cabron!$F$10:$F$304,"="&amp;$AT132))</f>
        <v/>
      </c>
      <c r="AV132" s="113" t="str">
        <f aca="false">IF(ISTEXT($AT132),"",(Z132 - SUM(AP$10:AP131))/COUNTIF(Liga_Cabron!$F$10:$F$304,"="&amp;$AT132))</f>
        <v/>
      </c>
      <c r="AW132" s="113" t="str">
        <f aca="false">IF(ISTEXT($AT132),"",(AA132 - SUM(AQ$10:AQ131))/COUNTIF(Liga_Cabron!$F$10:$F$304,"="&amp;$AT132))</f>
        <v/>
      </c>
      <c r="AX132" s="105" t="str">
        <f aca="false">IF(ISTEXT($AT132),"",COUNT($AU$10:$AU132))</f>
        <v/>
      </c>
      <c r="AY132" s="118"/>
      <c r="AZ132" s="117" t="str">
        <f aca="false">IF(ISBLANK(Liga_Cabron!$F132),"",IF(Liga_Cabron!$F133&lt;&gt;Liga_Cabron!$F132,Liga_Cabron!$F132,""))</f>
        <v/>
      </c>
      <c r="BA132" s="113" t="str">
        <f aca="false">IF(ISTEXT($AT132),"",(I132 - SUM(BH$10:BH131))/COUNTIF(Liga_Cabron!$F$10:$F$304,"="&amp;$AZ132))</f>
        <v/>
      </c>
      <c r="BB132" s="113" t="str">
        <f aca="false">IF(ISTEXT($AT132),"",(J132 - SUM(BI$10:BI131))/COUNTIF(Liga_Cabron!$F$10:$F$304,"="&amp;$AZ132))</f>
        <v/>
      </c>
      <c r="BC132" s="113" t="str">
        <f aca="false">IF(ISTEXT($AT132),"",(K132 - SUM(BJ$10:BJ131))/COUNTIF(Liga_Cabron!$F$10:$F$304,"="&amp;$AZ132))</f>
        <v/>
      </c>
      <c r="BD132" s="105" t="str">
        <f aca="false">IF(ISTEXT($AT132),"",COUNT($AU$10:$AU132))</f>
        <v/>
      </c>
      <c r="BE132" s="103"/>
      <c r="BF132" s="118"/>
      <c r="BG132" s="117" t="str">
        <f aca="false">IF(ISBLANK(Liga_Cabron!$F132),"",IF(Liga_Cabron!$F133&lt;&gt;Liga_Cabron!$F132,Liga_Cabron!$F132,""))</f>
        <v/>
      </c>
      <c r="BH132" s="113" t="str">
        <f aca="false">IF(ISTEXT($BG132),"",I132-SUM(BH$10:BH131))</f>
        <v/>
      </c>
      <c r="BI132" s="113" t="str">
        <f aca="false">IF(ISTEXT($BG132),"",J132-SUM(BI$10:BI131))</f>
        <v/>
      </c>
      <c r="BJ132" s="113" t="str">
        <f aca="false">IF(ISTEXT($BG132),"",K132-SUM(BJ$10:BJ131))</f>
        <v/>
      </c>
      <c r="BK132" s="118"/>
      <c r="BL132" s="118"/>
      <c r="BM132" s="124"/>
      <c r="BN132" s="113"/>
      <c r="BO132" s="113"/>
      <c r="BP132" s="113"/>
      <c r="BQ132" s="124"/>
      <c r="BR132" s="118"/>
      <c r="BS132" s="118"/>
      <c r="BT132" s="124"/>
      <c r="BU132" s="113"/>
      <c r="BV132" s="113"/>
      <c r="BW132" s="113"/>
      <c r="BX132" s="124"/>
      <c r="BY132" s="118"/>
    </row>
    <row r="133" customFormat="false" ht="13.8" hidden="false" customHeight="false" outlineLevel="0" collapsed="false">
      <c r="A133" s="46"/>
      <c r="B133" s="122" t="str">
        <f aca="false">IF(ISBLANK(Liga_Cabron!$B133),"",Liga_Cabron!$B133)</f>
        <v/>
      </c>
      <c r="C133" s="113" t="str">
        <f aca="false">IF(ISTEXT($B133),"",_xlfn.SWITCH(Liga_Cabron!AH133,$D$3,$D$2,$E$3,$E$2,$F$3,$F$2,$D$6,$D$5,$E$6,$E$5,$I$5,$D$2,$I$6,$D$2,$I$4,$D$2))</f>
        <v/>
      </c>
      <c r="D133" s="113" t="str">
        <f aca="false">IF(ISTEXT($B133),"",_xlfn.SWITCH(Liga_Cabron!AI133,$D$3,$D$2,$E$3,$E$2,$F$3,$F$2,$D$6,$D$5,$E$6,$E$5,$I$5,$D$2,$I$6,$D$2,$I$4,$D$2))</f>
        <v/>
      </c>
      <c r="E133" s="113" t="str">
        <f aca="false">IF(ISTEXT($B133),"",_xlfn.SWITCH(Liga_Cabron!AJ133,$D$3,$D$2,$E$3,$E$2,$F$3,$F$2,$D$6,$D$5,$E$6,$E$5,$I$5,$D$2,$I$6,$D$2,$I$4,$D$2))</f>
        <v/>
      </c>
      <c r="F133" s="105"/>
      <c r="G133" s="102"/>
      <c r="H133" s="102"/>
      <c r="I133" s="113" t="str">
        <f aca="false">IF(ISNUMBER($B133),I132+Liga_Cabron!AH133,"")</f>
        <v/>
      </c>
      <c r="J133" s="113" t="str">
        <f aca="false">IF(ISNUMBER($B133),J132+Liga_Cabron!AI133,"")</f>
        <v/>
      </c>
      <c r="K133" s="113" t="str">
        <f aca="false">IF(ISNUMBER($B133),K132+Liga_Cabron!AJ133,"")</f>
        <v/>
      </c>
      <c r="L133" s="118"/>
      <c r="M133" s="118"/>
      <c r="N133" s="114" t="str">
        <f aca="false">IF(ISNUMBER($B133),I133/SUM($I133:$L133),"")</f>
        <v/>
      </c>
      <c r="O133" s="114" t="str">
        <f aca="false">IF(ISNUMBER($B133),J133/SUM($I133:$L133),"")</f>
        <v/>
      </c>
      <c r="P133" s="114" t="str">
        <f aca="false">IF(ISNUMBER($B133),K133/SUM($I133:$L133),"")</f>
        <v/>
      </c>
      <c r="Q133" s="46"/>
      <c r="R133" s="102"/>
      <c r="S133" s="113" t="str">
        <f aca="false">IF(ISNUMBER(Liga_Cabron!C133),Liga_Cabron!C133,"")</f>
        <v/>
      </c>
      <c r="T133" s="113" t="str">
        <f aca="false">IF(ISNUMBER(Liga_Cabron!D133),Liga_Cabron!D133,"")</f>
        <v/>
      </c>
      <c r="U133" s="113" t="str">
        <f aca="false">IF(ISNUMBER(Liga_Cabron!E133),Liga_Cabron!E133,"")</f>
        <v/>
      </c>
      <c r="V133" s="108"/>
      <c r="W133" s="46"/>
      <c r="X133" s="102"/>
      <c r="Y133" s="113" t="str">
        <f aca="false">IF(ISNUMBER($B133),S133+Y132,"")</f>
        <v/>
      </c>
      <c r="Z133" s="113" t="str">
        <f aca="false">IF(ISNUMBER($B133),T133+Z132,"")</f>
        <v/>
      </c>
      <c r="AA133" s="113" t="str">
        <f aca="false">IF(ISNUMBER($B133),U133+AA132,"")</f>
        <v/>
      </c>
      <c r="AB133" s="118"/>
      <c r="AC133" s="123"/>
      <c r="AD133" s="113" t="str">
        <f aca="false">IF(ISNUMBER($B133),Y133/COUNTA(Y$10:Y133),"")</f>
        <v/>
      </c>
      <c r="AE133" s="113" t="str">
        <f aca="false">IF(ISNUMBER($B133),Z133/COUNTA(Z$10:Z133),"")</f>
        <v/>
      </c>
      <c r="AF133" s="113" t="str">
        <f aca="false">IF(ISNUMBER($B133),AA133/COUNTA(AA$10:AA133),"")</f>
        <v/>
      </c>
      <c r="AG133" s="118"/>
      <c r="AH133" s="123"/>
      <c r="AI133" s="113" t="str">
        <f aca="false">IF(ISNUMBER($B133),SQRT(VAR(S$10:S133)),"")</f>
        <v/>
      </c>
      <c r="AJ133" s="113" t="str">
        <f aca="false">IF(ISNUMBER($B133),SQRT(VAR(T$10:T133)),"")</f>
        <v/>
      </c>
      <c r="AK133" s="113" t="str">
        <f aca="false">IF(ISNUMBER($B133),SQRT(VAR(U$10:U133)),"")</f>
        <v/>
      </c>
      <c r="AL133" s="118"/>
      <c r="AM133" s="118"/>
      <c r="AN133" s="117" t="str">
        <f aca="false">IF(ISBLANK(Liga_Cabron!$F133),"",IF(Liga_Cabron!$F134&lt;&gt;Liga_Cabron!$F133,Liga_Cabron!$F133,""))</f>
        <v/>
      </c>
      <c r="AO133" s="113" t="str">
        <f aca="false">IF(ISTEXT($AN133),"",Y133-SUM(AO$10:AO132))</f>
        <v/>
      </c>
      <c r="AP133" s="113" t="str">
        <f aca="false">IF(ISTEXT($AN133),"",Z133-SUM(AP$10:AP132))</f>
        <v/>
      </c>
      <c r="AQ133" s="113" t="str">
        <f aca="false">IF(ISTEXT($AN133),"",AA133-SUM(AQ$10:AQ132))</f>
        <v/>
      </c>
      <c r="AR133" s="118"/>
      <c r="AS133" s="118"/>
      <c r="AT133" s="117" t="str">
        <f aca="false">IF(ISBLANK(Liga_Cabron!$F133),"",IF(Liga_Cabron!$F134&lt;&gt;Liga_Cabron!$F133,Liga_Cabron!$F133,""))</f>
        <v/>
      </c>
      <c r="AU133" s="113" t="str">
        <f aca="false">IF(ISTEXT($AT133),"",(Y133 - SUM(AO$10:AO132))/COUNTIF(Liga_Cabron!$F$10:$F$304,"="&amp;$AT133))</f>
        <v/>
      </c>
      <c r="AV133" s="113" t="str">
        <f aca="false">IF(ISTEXT($AT133),"",(Z133 - SUM(AP$10:AP132))/COUNTIF(Liga_Cabron!$F$10:$F$304,"="&amp;$AT133))</f>
        <v/>
      </c>
      <c r="AW133" s="113" t="str">
        <f aca="false">IF(ISTEXT($AT133),"",(AA133 - SUM(AQ$10:AQ132))/COUNTIF(Liga_Cabron!$F$10:$F$304,"="&amp;$AT133))</f>
        <v/>
      </c>
      <c r="AX133" s="105" t="str">
        <f aca="false">IF(ISTEXT($AT133),"",COUNT($AU$10:$AU133))</f>
        <v/>
      </c>
      <c r="AY133" s="118"/>
      <c r="AZ133" s="117" t="str">
        <f aca="false">IF(ISBLANK(Liga_Cabron!$F133),"",IF(Liga_Cabron!$F134&lt;&gt;Liga_Cabron!$F133,Liga_Cabron!$F133,""))</f>
        <v/>
      </c>
      <c r="BA133" s="113" t="str">
        <f aca="false">IF(ISTEXT($AT133),"",(I133 - SUM(BH$10:BH132))/COUNTIF(Liga_Cabron!$F$10:$F$304,"="&amp;$AZ133))</f>
        <v/>
      </c>
      <c r="BB133" s="113" t="str">
        <f aca="false">IF(ISTEXT($AT133),"",(J133 - SUM(BI$10:BI132))/COUNTIF(Liga_Cabron!$F$10:$F$304,"="&amp;$AZ133))</f>
        <v/>
      </c>
      <c r="BC133" s="113" t="str">
        <f aca="false">IF(ISTEXT($AT133),"",(K133 - SUM(BJ$10:BJ132))/COUNTIF(Liga_Cabron!$F$10:$F$304,"="&amp;$AZ133))</f>
        <v/>
      </c>
      <c r="BD133" s="105" t="str">
        <f aca="false">IF(ISTEXT($AT133),"",COUNT($AU$10:$AU133))</f>
        <v/>
      </c>
      <c r="BE133" s="103"/>
      <c r="BF133" s="118"/>
      <c r="BG133" s="117" t="str">
        <f aca="false">IF(ISBLANK(Liga_Cabron!$F133),"",IF(Liga_Cabron!$F134&lt;&gt;Liga_Cabron!$F133,Liga_Cabron!$F133,""))</f>
        <v/>
      </c>
      <c r="BH133" s="113" t="str">
        <f aca="false">IF(ISTEXT($BG133),"",I133-SUM(BH$10:BH132))</f>
        <v/>
      </c>
      <c r="BI133" s="113" t="str">
        <f aca="false">IF(ISTEXT($BG133),"",J133-SUM(BI$10:BI132))</f>
        <v/>
      </c>
      <c r="BJ133" s="113" t="str">
        <f aca="false">IF(ISTEXT($BG133),"",K133-SUM(BJ$10:BJ132))</f>
        <v/>
      </c>
      <c r="BK133" s="118"/>
      <c r="BL133" s="118"/>
      <c r="BM133" s="124"/>
      <c r="BN133" s="113"/>
      <c r="BO133" s="113"/>
      <c r="BP133" s="113"/>
      <c r="BQ133" s="124"/>
      <c r="BR133" s="118"/>
      <c r="BS133" s="118"/>
      <c r="BT133" s="124"/>
      <c r="BU133" s="113"/>
      <c r="BV133" s="113"/>
      <c r="BW133" s="113"/>
      <c r="BX133" s="124"/>
      <c r="BY133" s="118"/>
    </row>
    <row r="134" customFormat="false" ht="13.8" hidden="false" customHeight="false" outlineLevel="0" collapsed="false">
      <c r="A134" s="46"/>
      <c r="B134" s="122" t="str">
        <f aca="false">IF(ISBLANK(Liga_Cabron!$B134),"",Liga_Cabron!$B134)</f>
        <v/>
      </c>
      <c r="C134" s="113" t="str">
        <f aca="false">IF(ISTEXT($B134),"",_xlfn.SWITCH(Liga_Cabron!AH134,$D$3,$D$2,$E$3,$E$2,$F$3,$F$2,$D$6,$D$5,$E$6,$E$5,$I$5,$D$2,$I$6,$D$2,$I$4,$D$2))</f>
        <v/>
      </c>
      <c r="D134" s="113" t="str">
        <f aca="false">IF(ISTEXT($B134),"",_xlfn.SWITCH(Liga_Cabron!AI134,$D$3,$D$2,$E$3,$E$2,$F$3,$F$2,$D$6,$D$5,$E$6,$E$5,$I$5,$D$2,$I$6,$D$2,$I$4,$D$2))</f>
        <v/>
      </c>
      <c r="E134" s="113" t="str">
        <f aca="false">IF(ISTEXT($B134),"",_xlfn.SWITCH(Liga_Cabron!AJ134,$D$3,$D$2,$E$3,$E$2,$F$3,$F$2,$D$6,$D$5,$E$6,$E$5,$I$5,$D$2,$I$6,$D$2,$I$4,$D$2))</f>
        <v/>
      </c>
      <c r="F134" s="105"/>
      <c r="G134" s="102"/>
      <c r="H134" s="102"/>
      <c r="I134" s="113" t="str">
        <f aca="false">IF(ISNUMBER($B134),I133+Liga_Cabron!AH134,"")</f>
        <v/>
      </c>
      <c r="J134" s="113" t="str">
        <f aca="false">IF(ISNUMBER($B134),J133+Liga_Cabron!AI134,"")</f>
        <v/>
      </c>
      <c r="K134" s="113" t="str">
        <f aca="false">IF(ISNUMBER($B134),K133+Liga_Cabron!AJ134,"")</f>
        <v/>
      </c>
      <c r="L134" s="118"/>
      <c r="M134" s="118"/>
      <c r="N134" s="114" t="str">
        <f aca="false">IF(ISNUMBER($B134),I134/SUM($I134:$L134),"")</f>
        <v/>
      </c>
      <c r="O134" s="114" t="str">
        <f aca="false">IF(ISNUMBER($B134),J134/SUM($I134:$L134),"")</f>
        <v/>
      </c>
      <c r="P134" s="114" t="str">
        <f aca="false">IF(ISNUMBER($B134),K134/SUM($I134:$L134),"")</f>
        <v/>
      </c>
      <c r="Q134" s="46"/>
      <c r="R134" s="102"/>
      <c r="S134" s="113" t="str">
        <f aca="false">IF(ISNUMBER(Liga_Cabron!C134),Liga_Cabron!C134,"")</f>
        <v/>
      </c>
      <c r="T134" s="113" t="str">
        <f aca="false">IF(ISNUMBER(Liga_Cabron!D134),Liga_Cabron!D134,"")</f>
        <v/>
      </c>
      <c r="U134" s="113" t="str">
        <f aca="false">IF(ISNUMBER(Liga_Cabron!E134),Liga_Cabron!E134,"")</f>
        <v/>
      </c>
      <c r="V134" s="108"/>
      <c r="W134" s="46"/>
      <c r="X134" s="102"/>
      <c r="Y134" s="113" t="str">
        <f aca="false">IF(ISNUMBER($B134),S134+Y133,"")</f>
        <v/>
      </c>
      <c r="Z134" s="113" t="str">
        <f aca="false">IF(ISNUMBER($B134),T134+Z133,"")</f>
        <v/>
      </c>
      <c r="AA134" s="113" t="str">
        <f aca="false">IF(ISNUMBER($B134),U134+AA133,"")</f>
        <v/>
      </c>
      <c r="AB134" s="118"/>
      <c r="AC134" s="123"/>
      <c r="AD134" s="113" t="str">
        <f aca="false">IF(ISNUMBER($B134),Y134/COUNTA(Y$10:Y134),"")</f>
        <v/>
      </c>
      <c r="AE134" s="113" t="str">
        <f aca="false">IF(ISNUMBER($B134),Z134/COUNTA(Z$10:Z134),"")</f>
        <v/>
      </c>
      <c r="AF134" s="113" t="str">
        <f aca="false">IF(ISNUMBER($B134),AA134/COUNTA(AA$10:AA134),"")</f>
        <v/>
      </c>
      <c r="AG134" s="118"/>
      <c r="AH134" s="123"/>
      <c r="AI134" s="113" t="str">
        <f aca="false">IF(ISNUMBER($B134),SQRT(VAR(S$10:S134)),"")</f>
        <v/>
      </c>
      <c r="AJ134" s="113" t="str">
        <f aca="false">IF(ISNUMBER($B134),SQRT(VAR(T$10:T134)),"")</f>
        <v/>
      </c>
      <c r="AK134" s="113" t="str">
        <f aca="false">IF(ISNUMBER($B134),SQRT(VAR(U$10:U134)),"")</f>
        <v/>
      </c>
      <c r="AL134" s="118"/>
      <c r="AM134" s="118"/>
      <c r="AN134" s="117" t="str">
        <f aca="false">IF(ISBLANK(Liga_Cabron!$F134),"",IF(Liga_Cabron!$F135&lt;&gt;Liga_Cabron!$F134,Liga_Cabron!$F134,""))</f>
        <v/>
      </c>
      <c r="AO134" s="113" t="str">
        <f aca="false">IF(ISTEXT($AN134),"",Y134-SUM(AO$10:AO133))</f>
        <v/>
      </c>
      <c r="AP134" s="113" t="str">
        <f aca="false">IF(ISTEXT($AN134),"",Z134-SUM(AP$10:AP133))</f>
        <v/>
      </c>
      <c r="AQ134" s="113" t="str">
        <f aca="false">IF(ISTEXT($AN134),"",AA134-SUM(AQ$10:AQ133))</f>
        <v/>
      </c>
      <c r="AR134" s="118"/>
      <c r="AS134" s="118"/>
      <c r="AT134" s="117" t="str">
        <f aca="false">IF(ISBLANK(Liga_Cabron!$F134),"",IF(Liga_Cabron!$F135&lt;&gt;Liga_Cabron!$F134,Liga_Cabron!$F134,""))</f>
        <v/>
      </c>
      <c r="AU134" s="113" t="str">
        <f aca="false">IF(ISTEXT($AT134),"",(Y134 - SUM(AO$10:AO133))/COUNTIF(Liga_Cabron!$F$10:$F$304,"="&amp;$AT134))</f>
        <v/>
      </c>
      <c r="AV134" s="113" t="str">
        <f aca="false">IF(ISTEXT($AT134),"",(Z134 - SUM(AP$10:AP133))/COUNTIF(Liga_Cabron!$F$10:$F$304,"="&amp;$AT134))</f>
        <v/>
      </c>
      <c r="AW134" s="113" t="str">
        <f aca="false">IF(ISTEXT($AT134),"",(AA134 - SUM(AQ$10:AQ133))/COUNTIF(Liga_Cabron!$F$10:$F$304,"="&amp;$AT134))</f>
        <v/>
      </c>
      <c r="AX134" s="105" t="str">
        <f aca="false">IF(ISTEXT($AT134),"",COUNT($AU$10:$AU134))</f>
        <v/>
      </c>
      <c r="AY134" s="118"/>
      <c r="AZ134" s="117" t="str">
        <f aca="false">IF(ISBLANK(Liga_Cabron!$F134),"",IF(Liga_Cabron!$F135&lt;&gt;Liga_Cabron!$F134,Liga_Cabron!$F134,""))</f>
        <v/>
      </c>
      <c r="BA134" s="113" t="str">
        <f aca="false">IF(ISTEXT($AT134),"",(I134 - SUM(BH$10:BH133))/COUNTIF(Liga_Cabron!$F$10:$F$304,"="&amp;$AZ134))</f>
        <v/>
      </c>
      <c r="BB134" s="113" t="str">
        <f aca="false">IF(ISTEXT($AT134),"",(J134 - SUM(BI$10:BI133))/COUNTIF(Liga_Cabron!$F$10:$F$304,"="&amp;$AZ134))</f>
        <v/>
      </c>
      <c r="BC134" s="113" t="str">
        <f aca="false">IF(ISTEXT($AT134),"",(K134 - SUM(BJ$10:BJ133))/COUNTIF(Liga_Cabron!$F$10:$F$304,"="&amp;$AZ134))</f>
        <v/>
      </c>
      <c r="BD134" s="105" t="str">
        <f aca="false">IF(ISTEXT($AT134),"",COUNT($AU$10:$AU134))</f>
        <v/>
      </c>
      <c r="BE134" s="103"/>
      <c r="BF134" s="118"/>
      <c r="BG134" s="117" t="str">
        <f aca="false">IF(ISBLANK(Liga_Cabron!$F134),"",IF(Liga_Cabron!$F135&lt;&gt;Liga_Cabron!$F134,Liga_Cabron!$F134,""))</f>
        <v/>
      </c>
      <c r="BH134" s="113" t="str">
        <f aca="false">IF(ISTEXT($BG134),"",I134-SUM(BH$10:BH133))</f>
        <v/>
      </c>
      <c r="BI134" s="113" t="str">
        <f aca="false">IF(ISTEXT($BG134),"",J134-SUM(BI$10:BI133))</f>
        <v/>
      </c>
      <c r="BJ134" s="113" t="str">
        <f aca="false">IF(ISTEXT($BG134),"",K134-SUM(BJ$10:BJ133))</f>
        <v/>
      </c>
      <c r="BK134" s="118"/>
      <c r="BL134" s="118"/>
      <c r="BM134" s="124"/>
      <c r="BN134" s="113"/>
      <c r="BO134" s="113"/>
      <c r="BP134" s="113"/>
      <c r="BQ134" s="124"/>
      <c r="BR134" s="118"/>
      <c r="BS134" s="118"/>
      <c r="BT134" s="124"/>
      <c r="BU134" s="113"/>
      <c r="BV134" s="113"/>
      <c r="BW134" s="113"/>
      <c r="BX134" s="124"/>
      <c r="BY134" s="118"/>
    </row>
    <row r="135" customFormat="false" ht="13.8" hidden="false" customHeight="false" outlineLevel="0" collapsed="false">
      <c r="A135" s="46"/>
      <c r="B135" s="122" t="str">
        <f aca="false">IF(ISBLANK(Liga_Cabron!$B135),"",Liga_Cabron!$B135)</f>
        <v/>
      </c>
      <c r="C135" s="113" t="str">
        <f aca="false">IF(ISTEXT($B135),"",_xlfn.SWITCH(Liga_Cabron!AH135,$D$3,$D$2,$E$3,$E$2,$F$3,$F$2,$D$6,$D$5,$E$6,$E$5,$I$5,$D$2,$I$6,$D$2,$I$4,$D$2))</f>
        <v/>
      </c>
      <c r="D135" s="113" t="str">
        <f aca="false">IF(ISTEXT($B135),"",_xlfn.SWITCH(Liga_Cabron!AI135,$D$3,$D$2,$E$3,$E$2,$F$3,$F$2,$D$6,$D$5,$E$6,$E$5,$I$5,$D$2,$I$6,$D$2,$I$4,$D$2))</f>
        <v/>
      </c>
      <c r="E135" s="113" t="str">
        <f aca="false">IF(ISTEXT($B135),"",_xlfn.SWITCH(Liga_Cabron!AJ135,$D$3,$D$2,$E$3,$E$2,$F$3,$F$2,$D$6,$D$5,$E$6,$E$5,$I$5,$D$2,$I$6,$D$2,$I$4,$D$2))</f>
        <v/>
      </c>
      <c r="F135" s="105"/>
      <c r="G135" s="102"/>
      <c r="H135" s="102"/>
      <c r="I135" s="113" t="str">
        <f aca="false">IF(ISNUMBER($B135),I134+Liga_Cabron!AH135,"")</f>
        <v/>
      </c>
      <c r="J135" s="113" t="str">
        <f aca="false">IF(ISNUMBER($B135),J134+Liga_Cabron!AI135,"")</f>
        <v/>
      </c>
      <c r="K135" s="113" t="str">
        <f aca="false">IF(ISNUMBER($B135),K134+Liga_Cabron!AJ135,"")</f>
        <v/>
      </c>
      <c r="L135" s="118"/>
      <c r="M135" s="118"/>
      <c r="N135" s="114" t="str">
        <f aca="false">IF(ISNUMBER($B135),I135/SUM($I135:$L135),"")</f>
        <v/>
      </c>
      <c r="O135" s="114" t="str">
        <f aca="false">IF(ISNUMBER($B135),J135/SUM($I135:$L135),"")</f>
        <v/>
      </c>
      <c r="P135" s="114" t="str">
        <f aca="false">IF(ISNUMBER($B135),K135/SUM($I135:$L135),"")</f>
        <v/>
      </c>
      <c r="Q135" s="46"/>
      <c r="R135" s="102"/>
      <c r="S135" s="113" t="str">
        <f aca="false">IF(ISNUMBER(Liga_Cabron!C135),Liga_Cabron!C135,"")</f>
        <v/>
      </c>
      <c r="T135" s="113" t="str">
        <f aca="false">IF(ISNUMBER(Liga_Cabron!D135),Liga_Cabron!D135,"")</f>
        <v/>
      </c>
      <c r="U135" s="113" t="str">
        <f aca="false">IF(ISNUMBER(Liga_Cabron!E135),Liga_Cabron!E135,"")</f>
        <v/>
      </c>
      <c r="V135" s="108"/>
      <c r="W135" s="46"/>
      <c r="X135" s="102"/>
      <c r="Y135" s="113" t="str">
        <f aca="false">IF(ISNUMBER($B135),S135+Y134,"")</f>
        <v/>
      </c>
      <c r="Z135" s="113" t="str">
        <f aca="false">IF(ISNUMBER($B135),T135+Z134,"")</f>
        <v/>
      </c>
      <c r="AA135" s="113" t="str">
        <f aca="false">IF(ISNUMBER($B135),U135+AA134,"")</f>
        <v/>
      </c>
      <c r="AB135" s="118"/>
      <c r="AC135" s="123"/>
      <c r="AD135" s="113" t="str">
        <f aca="false">IF(ISNUMBER($B135),Y135/COUNTA(Y$10:Y135),"")</f>
        <v/>
      </c>
      <c r="AE135" s="113" t="str">
        <f aca="false">IF(ISNUMBER($B135),Z135/COUNTA(Z$10:Z135),"")</f>
        <v/>
      </c>
      <c r="AF135" s="113" t="str">
        <f aca="false">IF(ISNUMBER($B135),AA135/COUNTA(AA$10:AA135),"")</f>
        <v/>
      </c>
      <c r="AG135" s="118"/>
      <c r="AH135" s="123"/>
      <c r="AI135" s="113" t="str">
        <f aca="false">IF(ISNUMBER($B135),SQRT(VAR(S$10:S135)),"")</f>
        <v/>
      </c>
      <c r="AJ135" s="113" t="str">
        <f aca="false">IF(ISNUMBER($B135),SQRT(VAR(T$10:T135)),"")</f>
        <v/>
      </c>
      <c r="AK135" s="113" t="str">
        <f aca="false">IF(ISNUMBER($B135),SQRT(VAR(U$10:U135)),"")</f>
        <v/>
      </c>
      <c r="AL135" s="118"/>
      <c r="AM135" s="118"/>
      <c r="AN135" s="117" t="str">
        <f aca="false">IF(ISBLANK(Liga_Cabron!$F135),"",IF(Liga_Cabron!$F136&lt;&gt;Liga_Cabron!$F135,Liga_Cabron!$F135,""))</f>
        <v/>
      </c>
      <c r="AO135" s="113" t="str">
        <f aca="false">IF(ISTEXT($AN135),"",Y135-SUM(AO$10:AO134))</f>
        <v/>
      </c>
      <c r="AP135" s="113" t="str">
        <f aca="false">IF(ISTEXT($AN135),"",Z135-SUM(AP$10:AP134))</f>
        <v/>
      </c>
      <c r="AQ135" s="113" t="str">
        <f aca="false">IF(ISTEXT($AN135),"",AA135-SUM(AQ$10:AQ134))</f>
        <v/>
      </c>
      <c r="AR135" s="118"/>
      <c r="AS135" s="118"/>
      <c r="AT135" s="117" t="str">
        <f aca="false">IF(ISBLANK(Liga_Cabron!$F135),"",IF(Liga_Cabron!$F136&lt;&gt;Liga_Cabron!$F135,Liga_Cabron!$F135,""))</f>
        <v/>
      </c>
      <c r="AU135" s="113" t="str">
        <f aca="false">IF(ISTEXT($AT135),"",(Y135 - SUM(AO$10:AO134))/COUNTIF(Liga_Cabron!$F$10:$F$304,"="&amp;$AT135))</f>
        <v/>
      </c>
      <c r="AV135" s="113" t="str">
        <f aca="false">IF(ISTEXT($AT135),"",(Z135 - SUM(AP$10:AP134))/COUNTIF(Liga_Cabron!$F$10:$F$304,"="&amp;$AT135))</f>
        <v/>
      </c>
      <c r="AW135" s="113" t="str">
        <f aca="false">IF(ISTEXT($AT135),"",(AA135 - SUM(AQ$10:AQ134))/COUNTIF(Liga_Cabron!$F$10:$F$304,"="&amp;$AT135))</f>
        <v/>
      </c>
      <c r="AX135" s="105" t="str">
        <f aca="false">IF(ISTEXT($AT135),"",COUNT($AU$10:$AU135))</f>
        <v/>
      </c>
      <c r="AY135" s="118"/>
      <c r="AZ135" s="117" t="str">
        <f aca="false">IF(ISBLANK(Liga_Cabron!$F135),"",IF(Liga_Cabron!$F136&lt;&gt;Liga_Cabron!$F135,Liga_Cabron!$F135,""))</f>
        <v/>
      </c>
      <c r="BA135" s="113" t="str">
        <f aca="false">IF(ISTEXT($AT135),"",(I135 - SUM(BH$10:BH134))/COUNTIF(Liga_Cabron!$F$10:$F$304,"="&amp;$AZ135))</f>
        <v/>
      </c>
      <c r="BB135" s="113" t="str">
        <f aca="false">IF(ISTEXT($AT135),"",(J135 - SUM(BI$10:BI134))/COUNTIF(Liga_Cabron!$F$10:$F$304,"="&amp;$AZ135))</f>
        <v/>
      </c>
      <c r="BC135" s="113" t="str">
        <f aca="false">IF(ISTEXT($AT135),"",(K135 - SUM(BJ$10:BJ134))/COUNTIF(Liga_Cabron!$F$10:$F$304,"="&amp;$AZ135))</f>
        <v/>
      </c>
      <c r="BD135" s="105" t="str">
        <f aca="false">IF(ISTEXT($AT135),"",COUNT($AU$10:$AU135))</f>
        <v/>
      </c>
      <c r="BE135" s="103"/>
      <c r="BF135" s="118"/>
      <c r="BG135" s="117" t="str">
        <f aca="false">IF(ISBLANK(Liga_Cabron!$F135),"",IF(Liga_Cabron!$F136&lt;&gt;Liga_Cabron!$F135,Liga_Cabron!$F135,""))</f>
        <v/>
      </c>
      <c r="BH135" s="113" t="str">
        <f aca="false">IF(ISTEXT($BG135),"",I135-SUM(BH$10:BH134))</f>
        <v/>
      </c>
      <c r="BI135" s="113" t="str">
        <f aca="false">IF(ISTEXT($BG135),"",J135-SUM(BI$10:BI134))</f>
        <v/>
      </c>
      <c r="BJ135" s="113" t="str">
        <f aca="false">IF(ISTEXT($BG135),"",K135-SUM(BJ$10:BJ134))</f>
        <v/>
      </c>
      <c r="BK135" s="118"/>
      <c r="BL135" s="118"/>
      <c r="BM135" s="124"/>
      <c r="BN135" s="113"/>
      <c r="BO135" s="113"/>
      <c r="BP135" s="113"/>
      <c r="BQ135" s="124"/>
      <c r="BR135" s="118"/>
      <c r="BS135" s="118"/>
      <c r="BT135" s="124"/>
      <c r="BU135" s="113"/>
      <c r="BV135" s="113"/>
      <c r="BW135" s="113"/>
      <c r="BX135" s="124"/>
      <c r="BY135" s="118"/>
    </row>
    <row r="136" customFormat="false" ht="13.8" hidden="false" customHeight="false" outlineLevel="0" collapsed="false">
      <c r="A136" s="46"/>
      <c r="B136" s="122" t="str">
        <f aca="false">IF(ISBLANK(Liga_Cabron!$B136),"",Liga_Cabron!$B136)</f>
        <v/>
      </c>
      <c r="C136" s="113" t="str">
        <f aca="false">IF(ISTEXT($B136),"",_xlfn.SWITCH(Liga_Cabron!AH136,$D$3,$D$2,$E$3,$E$2,$F$3,$F$2,$D$6,$D$5,$E$6,$E$5,$I$5,$D$2,$I$6,$D$2,$I$4,$D$2))</f>
        <v/>
      </c>
      <c r="D136" s="113" t="str">
        <f aca="false">IF(ISTEXT($B136),"",_xlfn.SWITCH(Liga_Cabron!AI136,$D$3,$D$2,$E$3,$E$2,$F$3,$F$2,$D$6,$D$5,$E$6,$E$5,$I$5,$D$2,$I$6,$D$2,$I$4,$D$2))</f>
        <v/>
      </c>
      <c r="E136" s="113" t="str">
        <f aca="false">IF(ISTEXT($B136),"",_xlfn.SWITCH(Liga_Cabron!AJ136,$D$3,$D$2,$E$3,$E$2,$F$3,$F$2,$D$6,$D$5,$E$6,$E$5,$I$5,$D$2,$I$6,$D$2,$I$4,$D$2))</f>
        <v/>
      </c>
      <c r="F136" s="105"/>
      <c r="G136" s="102"/>
      <c r="H136" s="102"/>
      <c r="I136" s="113" t="str">
        <f aca="false">IF(ISNUMBER($B136),I135+Liga_Cabron!AH136,"")</f>
        <v/>
      </c>
      <c r="J136" s="113" t="str">
        <f aca="false">IF(ISNUMBER($B136),J135+Liga_Cabron!AI136,"")</f>
        <v/>
      </c>
      <c r="K136" s="113" t="str">
        <f aca="false">IF(ISNUMBER($B136),K135+Liga_Cabron!AJ136,"")</f>
        <v/>
      </c>
      <c r="L136" s="118"/>
      <c r="M136" s="118"/>
      <c r="N136" s="114" t="str">
        <f aca="false">IF(ISNUMBER($B136),I136/SUM($I136:$L136),"")</f>
        <v/>
      </c>
      <c r="O136" s="114" t="str">
        <f aca="false">IF(ISNUMBER($B136),J136/SUM($I136:$L136),"")</f>
        <v/>
      </c>
      <c r="P136" s="114" t="str">
        <f aca="false">IF(ISNUMBER($B136),K136/SUM($I136:$L136),"")</f>
        <v/>
      </c>
      <c r="Q136" s="46"/>
      <c r="R136" s="102"/>
      <c r="S136" s="113" t="str">
        <f aca="false">IF(ISNUMBER(Liga_Cabron!C136),Liga_Cabron!C136,"")</f>
        <v/>
      </c>
      <c r="T136" s="113" t="str">
        <f aca="false">IF(ISNUMBER(Liga_Cabron!D136),Liga_Cabron!D136,"")</f>
        <v/>
      </c>
      <c r="U136" s="113" t="str">
        <f aca="false">IF(ISNUMBER(Liga_Cabron!E136),Liga_Cabron!E136,"")</f>
        <v/>
      </c>
      <c r="V136" s="108"/>
      <c r="W136" s="46"/>
      <c r="X136" s="102"/>
      <c r="Y136" s="113" t="str">
        <f aca="false">IF(ISNUMBER($B136),S136+Y135,"")</f>
        <v/>
      </c>
      <c r="Z136" s="113" t="str">
        <f aca="false">IF(ISNUMBER($B136),T136+Z135,"")</f>
        <v/>
      </c>
      <c r="AA136" s="113" t="str">
        <f aca="false">IF(ISNUMBER($B136),U136+AA135,"")</f>
        <v/>
      </c>
      <c r="AB136" s="118"/>
      <c r="AC136" s="123"/>
      <c r="AD136" s="113" t="str">
        <f aca="false">IF(ISNUMBER($B136),Y136/COUNTA(Y$10:Y136),"")</f>
        <v/>
      </c>
      <c r="AE136" s="113" t="str">
        <f aca="false">IF(ISNUMBER($B136),Z136/COUNTA(Z$10:Z136),"")</f>
        <v/>
      </c>
      <c r="AF136" s="113" t="str">
        <f aca="false">IF(ISNUMBER($B136),AA136/COUNTA(AA$10:AA136),"")</f>
        <v/>
      </c>
      <c r="AG136" s="118"/>
      <c r="AH136" s="123"/>
      <c r="AI136" s="113" t="str">
        <f aca="false">IF(ISNUMBER($B136),SQRT(VAR(S$10:S136)),"")</f>
        <v/>
      </c>
      <c r="AJ136" s="113" t="str">
        <f aca="false">IF(ISNUMBER($B136),SQRT(VAR(T$10:T136)),"")</f>
        <v/>
      </c>
      <c r="AK136" s="113" t="str">
        <f aca="false">IF(ISNUMBER($B136),SQRT(VAR(U$10:U136)),"")</f>
        <v/>
      </c>
      <c r="AL136" s="118"/>
      <c r="AM136" s="118"/>
      <c r="AN136" s="117" t="str">
        <f aca="false">IF(ISBLANK(Liga_Cabron!$F136),"",IF(Liga_Cabron!$F137&lt;&gt;Liga_Cabron!$F136,Liga_Cabron!$F136,""))</f>
        <v/>
      </c>
      <c r="AO136" s="113" t="str">
        <f aca="false">IF(ISTEXT($AN136),"",Y136-SUM(AO$10:AO135))</f>
        <v/>
      </c>
      <c r="AP136" s="113" t="str">
        <f aca="false">IF(ISTEXT($AN136),"",Z136-SUM(AP$10:AP135))</f>
        <v/>
      </c>
      <c r="AQ136" s="113" t="str">
        <f aca="false">IF(ISTEXT($AN136),"",AA136-SUM(AQ$10:AQ135))</f>
        <v/>
      </c>
      <c r="AR136" s="118"/>
      <c r="AS136" s="118"/>
      <c r="AT136" s="117" t="str">
        <f aca="false">IF(ISBLANK(Liga_Cabron!$F136),"",IF(Liga_Cabron!$F137&lt;&gt;Liga_Cabron!$F136,Liga_Cabron!$F136,""))</f>
        <v/>
      </c>
      <c r="AU136" s="113" t="str">
        <f aca="false">IF(ISTEXT($AT136),"",(Y136 - SUM(AO$10:AO135))/COUNTIF(Liga_Cabron!$F$10:$F$304,"="&amp;$AT136))</f>
        <v/>
      </c>
      <c r="AV136" s="113" t="str">
        <f aca="false">IF(ISTEXT($AT136),"",(Z136 - SUM(AP$10:AP135))/COUNTIF(Liga_Cabron!$F$10:$F$304,"="&amp;$AT136))</f>
        <v/>
      </c>
      <c r="AW136" s="113" t="str">
        <f aca="false">IF(ISTEXT($AT136),"",(AA136 - SUM(AQ$10:AQ135))/COUNTIF(Liga_Cabron!$F$10:$F$304,"="&amp;$AT136))</f>
        <v/>
      </c>
      <c r="AX136" s="105" t="str">
        <f aca="false">IF(ISTEXT($AT136),"",COUNT($AU$10:$AU136))</f>
        <v/>
      </c>
      <c r="AY136" s="118"/>
      <c r="AZ136" s="117" t="str">
        <f aca="false">IF(ISBLANK(Liga_Cabron!$F136),"",IF(Liga_Cabron!$F137&lt;&gt;Liga_Cabron!$F136,Liga_Cabron!$F136,""))</f>
        <v/>
      </c>
      <c r="BA136" s="113" t="str">
        <f aca="false">IF(ISTEXT($AT136),"",(I136 - SUM(BH$10:BH135))/COUNTIF(Liga_Cabron!$F$10:$F$304,"="&amp;$AZ136))</f>
        <v/>
      </c>
      <c r="BB136" s="113" t="str">
        <f aca="false">IF(ISTEXT($AT136),"",(J136 - SUM(BI$10:BI135))/COUNTIF(Liga_Cabron!$F$10:$F$304,"="&amp;$AZ136))</f>
        <v/>
      </c>
      <c r="BC136" s="113" t="str">
        <f aca="false">IF(ISTEXT($AT136),"",(K136 - SUM(BJ$10:BJ135))/COUNTIF(Liga_Cabron!$F$10:$F$304,"="&amp;$AZ136))</f>
        <v/>
      </c>
      <c r="BD136" s="105" t="str">
        <f aca="false">IF(ISTEXT($AT136),"",COUNT($AU$10:$AU136))</f>
        <v/>
      </c>
      <c r="BE136" s="103"/>
      <c r="BF136" s="118"/>
      <c r="BG136" s="117" t="str">
        <f aca="false">IF(ISBLANK(Liga_Cabron!$F136),"",IF(Liga_Cabron!$F137&lt;&gt;Liga_Cabron!$F136,Liga_Cabron!$F136,""))</f>
        <v/>
      </c>
      <c r="BH136" s="113" t="str">
        <f aca="false">IF(ISTEXT($BG136),"",I136-SUM(BH$10:BH135))</f>
        <v/>
      </c>
      <c r="BI136" s="113" t="str">
        <f aca="false">IF(ISTEXT($BG136),"",J136-SUM(BI$10:BI135))</f>
        <v/>
      </c>
      <c r="BJ136" s="113" t="str">
        <f aca="false">IF(ISTEXT($BG136),"",K136-SUM(BJ$10:BJ135))</f>
        <v/>
      </c>
      <c r="BK136" s="118"/>
      <c r="BL136" s="118"/>
      <c r="BM136" s="124"/>
      <c r="BN136" s="113"/>
      <c r="BO136" s="113"/>
      <c r="BP136" s="113"/>
      <c r="BQ136" s="124"/>
      <c r="BR136" s="118"/>
      <c r="BS136" s="118"/>
      <c r="BT136" s="124"/>
      <c r="BU136" s="113"/>
      <c r="BV136" s="113"/>
      <c r="BW136" s="113"/>
      <c r="BX136" s="124"/>
      <c r="BY136" s="118"/>
    </row>
    <row r="137" customFormat="false" ht="13.8" hidden="false" customHeight="false" outlineLevel="0" collapsed="false">
      <c r="A137" s="46"/>
      <c r="B137" s="122" t="str">
        <f aca="false">IF(ISBLANK(Liga_Cabron!$B137),"",Liga_Cabron!$B137)</f>
        <v/>
      </c>
      <c r="C137" s="113" t="str">
        <f aca="false">IF(ISTEXT($B137),"",_xlfn.SWITCH(Liga_Cabron!AH137,$D$3,$D$2,$E$3,$E$2,$F$3,$F$2,$D$6,$D$5,$E$6,$E$5,$I$5,$D$2,$I$6,$D$2,$I$4,$D$2))</f>
        <v/>
      </c>
      <c r="D137" s="113" t="str">
        <f aca="false">IF(ISTEXT($B137),"",_xlfn.SWITCH(Liga_Cabron!AI137,$D$3,$D$2,$E$3,$E$2,$F$3,$F$2,$D$6,$D$5,$E$6,$E$5,$I$5,$D$2,$I$6,$D$2,$I$4,$D$2))</f>
        <v/>
      </c>
      <c r="E137" s="113" t="str">
        <f aca="false">IF(ISTEXT($B137),"",_xlfn.SWITCH(Liga_Cabron!AJ137,$D$3,$D$2,$E$3,$E$2,$F$3,$F$2,$D$6,$D$5,$E$6,$E$5,$I$5,$D$2,$I$6,$D$2,$I$4,$D$2))</f>
        <v/>
      </c>
      <c r="F137" s="105"/>
      <c r="G137" s="102"/>
      <c r="H137" s="102"/>
      <c r="I137" s="113" t="str">
        <f aca="false">IF(ISNUMBER($B137),I136+Liga_Cabron!AH137,"")</f>
        <v/>
      </c>
      <c r="J137" s="113" t="str">
        <f aca="false">IF(ISNUMBER($B137),J136+Liga_Cabron!AI137,"")</f>
        <v/>
      </c>
      <c r="K137" s="113" t="str">
        <f aca="false">IF(ISNUMBER($B137),K136+Liga_Cabron!AJ137,"")</f>
        <v/>
      </c>
      <c r="L137" s="118"/>
      <c r="M137" s="118"/>
      <c r="N137" s="114" t="str">
        <f aca="false">IF(ISNUMBER($B137),I137/SUM($I137:$L137),"")</f>
        <v/>
      </c>
      <c r="O137" s="114" t="str">
        <f aca="false">IF(ISNUMBER($B137),J137/SUM($I137:$L137),"")</f>
        <v/>
      </c>
      <c r="P137" s="114" t="str">
        <f aca="false">IF(ISNUMBER($B137),K137/SUM($I137:$L137),"")</f>
        <v/>
      </c>
      <c r="Q137" s="46"/>
      <c r="R137" s="102"/>
      <c r="S137" s="113" t="str">
        <f aca="false">IF(ISNUMBER(Liga_Cabron!C137),Liga_Cabron!C137,"")</f>
        <v/>
      </c>
      <c r="T137" s="113" t="str">
        <f aca="false">IF(ISNUMBER(Liga_Cabron!D137),Liga_Cabron!D137,"")</f>
        <v/>
      </c>
      <c r="U137" s="113" t="str">
        <f aca="false">IF(ISNUMBER(Liga_Cabron!E137),Liga_Cabron!E137,"")</f>
        <v/>
      </c>
      <c r="V137" s="108"/>
      <c r="W137" s="46"/>
      <c r="X137" s="102"/>
      <c r="Y137" s="113" t="str">
        <f aca="false">IF(ISNUMBER($B137),S137+Y136,"")</f>
        <v/>
      </c>
      <c r="Z137" s="113" t="str">
        <f aca="false">IF(ISNUMBER($B137),T137+Z136,"")</f>
        <v/>
      </c>
      <c r="AA137" s="113" t="str">
        <f aca="false">IF(ISNUMBER($B137),U137+AA136,"")</f>
        <v/>
      </c>
      <c r="AB137" s="118"/>
      <c r="AC137" s="123"/>
      <c r="AD137" s="113" t="str">
        <f aca="false">IF(ISNUMBER($B137),Y137/COUNTA(Y$10:Y137),"")</f>
        <v/>
      </c>
      <c r="AE137" s="113" t="str">
        <f aca="false">IF(ISNUMBER($B137),Z137/COUNTA(Z$10:Z137),"")</f>
        <v/>
      </c>
      <c r="AF137" s="113" t="str">
        <f aca="false">IF(ISNUMBER($B137),AA137/COUNTA(AA$10:AA137),"")</f>
        <v/>
      </c>
      <c r="AG137" s="118"/>
      <c r="AH137" s="123"/>
      <c r="AI137" s="113" t="str">
        <f aca="false">IF(ISNUMBER($B137),SQRT(VAR(S$10:S137)),"")</f>
        <v/>
      </c>
      <c r="AJ137" s="113" t="str">
        <f aca="false">IF(ISNUMBER($B137),SQRT(VAR(T$10:T137)),"")</f>
        <v/>
      </c>
      <c r="AK137" s="113" t="str">
        <f aca="false">IF(ISNUMBER($B137),SQRT(VAR(U$10:U137)),"")</f>
        <v/>
      </c>
      <c r="AL137" s="118"/>
      <c r="AM137" s="118"/>
      <c r="AN137" s="117" t="str">
        <f aca="false">IF(ISBLANK(Liga_Cabron!$F137),"",IF(Liga_Cabron!$F138&lt;&gt;Liga_Cabron!$F137,Liga_Cabron!$F137,""))</f>
        <v/>
      </c>
      <c r="AO137" s="113" t="str">
        <f aca="false">IF(ISTEXT($AN137),"",Y137-SUM(AO$10:AO136))</f>
        <v/>
      </c>
      <c r="AP137" s="113" t="str">
        <f aca="false">IF(ISTEXT($AN137),"",Z137-SUM(AP$10:AP136))</f>
        <v/>
      </c>
      <c r="AQ137" s="113" t="str">
        <f aca="false">IF(ISTEXT($AN137),"",AA137-SUM(AQ$10:AQ136))</f>
        <v/>
      </c>
      <c r="AR137" s="118"/>
      <c r="AS137" s="118"/>
      <c r="AT137" s="117" t="str">
        <f aca="false">IF(ISBLANK(Liga_Cabron!$F137),"",IF(Liga_Cabron!$F138&lt;&gt;Liga_Cabron!$F137,Liga_Cabron!$F137,""))</f>
        <v/>
      </c>
      <c r="AU137" s="113" t="str">
        <f aca="false">IF(ISTEXT($AT137),"",(Y137 - SUM(AO$10:AO136))/COUNTIF(Liga_Cabron!$F$10:$F$304,"="&amp;$AT137))</f>
        <v/>
      </c>
      <c r="AV137" s="113" t="str">
        <f aca="false">IF(ISTEXT($AT137),"",(Z137 - SUM(AP$10:AP136))/COUNTIF(Liga_Cabron!$F$10:$F$304,"="&amp;$AT137))</f>
        <v/>
      </c>
      <c r="AW137" s="113" t="str">
        <f aca="false">IF(ISTEXT($AT137),"",(AA137 - SUM(AQ$10:AQ136))/COUNTIF(Liga_Cabron!$F$10:$F$304,"="&amp;$AT137))</f>
        <v/>
      </c>
      <c r="AX137" s="105" t="str">
        <f aca="false">IF(ISTEXT($AT137),"",COUNT($AU$10:$AU137))</f>
        <v/>
      </c>
      <c r="AY137" s="118"/>
      <c r="AZ137" s="117" t="str">
        <f aca="false">IF(ISBLANK(Liga_Cabron!$F137),"",IF(Liga_Cabron!$F138&lt;&gt;Liga_Cabron!$F137,Liga_Cabron!$F137,""))</f>
        <v/>
      </c>
      <c r="BA137" s="113" t="str">
        <f aca="false">IF(ISTEXT($AT137),"",(I137 - SUM(BH$10:BH136))/COUNTIF(Liga_Cabron!$F$10:$F$304,"="&amp;$AZ137))</f>
        <v/>
      </c>
      <c r="BB137" s="113" t="str">
        <f aca="false">IF(ISTEXT($AT137),"",(J137 - SUM(BI$10:BI136))/COUNTIF(Liga_Cabron!$F$10:$F$304,"="&amp;$AZ137))</f>
        <v/>
      </c>
      <c r="BC137" s="113" t="str">
        <f aca="false">IF(ISTEXT($AT137),"",(K137 - SUM(BJ$10:BJ136))/COUNTIF(Liga_Cabron!$F$10:$F$304,"="&amp;$AZ137))</f>
        <v/>
      </c>
      <c r="BD137" s="105" t="str">
        <f aca="false">IF(ISTEXT($AT137),"",COUNT($AU$10:$AU137))</f>
        <v/>
      </c>
      <c r="BE137" s="103"/>
      <c r="BF137" s="118"/>
      <c r="BG137" s="117" t="str">
        <f aca="false">IF(ISBLANK(Liga_Cabron!$F137),"",IF(Liga_Cabron!$F138&lt;&gt;Liga_Cabron!$F137,Liga_Cabron!$F137,""))</f>
        <v/>
      </c>
      <c r="BH137" s="113" t="str">
        <f aca="false">IF(ISTEXT($BG137),"",I137-SUM(BH$10:BH136))</f>
        <v/>
      </c>
      <c r="BI137" s="113" t="str">
        <f aca="false">IF(ISTEXT($BG137),"",J137-SUM(BI$10:BI136))</f>
        <v/>
      </c>
      <c r="BJ137" s="113" t="str">
        <f aca="false">IF(ISTEXT($BG137),"",K137-SUM(BJ$10:BJ136))</f>
        <v/>
      </c>
      <c r="BK137" s="118"/>
      <c r="BL137" s="118"/>
      <c r="BM137" s="124"/>
      <c r="BN137" s="113"/>
      <c r="BO137" s="113"/>
      <c r="BP137" s="113"/>
      <c r="BQ137" s="124"/>
      <c r="BR137" s="118"/>
      <c r="BS137" s="118"/>
      <c r="BT137" s="124"/>
      <c r="BU137" s="113"/>
      <c r="BV137" s="113"/>
      <c r="BW137" s="113"/>
      <c r="BX137" s="124"/>
      <c r="BY137" s="118"/>
    </row>
    <row r="138" customFormat="false" ht="13.8" hidden="false" customHeight="false" outlineLevel="0" collapsed="false">
      <c r="A138" s="46"/>
      <c r="B138" s="122" t="str">
        <f aca="false">IF(ISBLANK(Liga_Cabron!$B138),"",Liga_Cabron!$B138)</f>
        <v/>
      </c>
      <c r="C138" s="113" t="str">
        <f aca="false">IF(ISTEXT($B138),"",_xlfn.SWITCH(Liga_Cabron!AH138,$D$3,$D$2,$E$3,$E$2,$F$3,$F$2,$D$6,$D$5,$E$6,$E$5,$I$5,$D$2,$I$6,$D$2,$I$4,$D$2))</f>
        <v/>
      </c>
      <c r="D138" s="113" t="str">
        <f aca="false">IF(ISTEXT($B138),"",_xlfn.SWITCH(Liga_Cabron!AI138,$D$3,$D$2,$E$3,$E$2,$F$3,$F$2,$D$6,$D$5,$E$6,$E$5,$I$5,$D$2,$I$6,$D$2,$I$4,$D$2))</f>
        <v/>
      </c>
      <c r="E138" s="113" t="str">
        <f aca="false">IF(ISTEXT($B138),"",_xlfn.SWITCH(Liga_Cabron!AJ138,$D$3,$D$2,$E$3,$E$2,$F$3,$F$2,$D$6,$D$5,$E$6,$E$5,$I$5,$D$2,$I$6,$D$2,$I$4,$D$2))</f>
        <v/>
      </c>
      <c r="F138" s="105"/>
      <c r="G138" s="102"/>
      <c r="H138" s="102"/>
      <c r="I138" s="113" t="str">
        <f aca="false">IF(ISNUMBER($B138),I137+Liga_Cabron!AH138,"")</f>
        <v/>
      </c>
      <c r="J138" s="113" t="str">
        <f aca="false">IF(ISNUMBER($B138),J137+Liga_Cabron!AI138,"")</f>
        <v/>
      </c>
      <c r="K138" s="113" t="str">
        <f aca="false">IF(ISNUMBER($B138),K137+Liga_Cabron!AJ138,"")</f>
        <v/>
      </c>
      <c r="L138" s="118"/>
      <c r="M138" s="118"/>
      <c r="N138" s="114" t="str">
        <f aca="false">IF(ISNUMBER($B138),I138/SUM($I138:$L138),"")</f>
        <v/>
      </c>
      <c r="O138" s="114" t="str">
        <f aca="false">IF(ISNUMBER($B138),J138/SUM($I138:$L138),"")</f>
        <v/>
      </c>
      <c r="P138" s="114" t="str">
        <f aca="false">IF(ISNUMBER($B138),K138/SUM($I138:$L138),"")</f>
        <v/>
      </c>
      <c r="Q138" s="46"/>
      <c r="R138" s="102"/>
      <c r="S138" s="113" t="str">
        <f aca="false">IF(ISNUMBER(Liga_Cabron!C138),Liga_Cabron!C138,"")</f>
        <v/>
      </c>
      <c r="T138" s="113" t="str">
        <f aca="false">IF(ISNUMBER(Liga_Cabron!D138),Liga_Cabron!D138,"")</f>
        <v/>
      </c>
      <c r="U138" s="113" t="str">
        <f aca="false">IF(ISNUMBER(Liga_Cabron!E138),Liga_Cabron!E138,"")</f>
        <v/>
      </c>
      <c r="V138" s="108"/>
      <c r="W138" s="46"/>
      <c r="X138" s="102"/>
      <c r="Y138" s="113" t="str">
        <f aca="false">IF(ISNUMBER($B138),S138+Y137,"")</f>
        <v/>
      </c>
      <c r="Z138" s="113" t="str">
        <f aca="false">IF(ISNUMBER($B138),T138+Z137,"")</f>
        <v/>
      </c>
      <c r="AA138" s="113" t="str">
        <f aca="false">IF(ISNUMBER($B138),U138+AA137,"")</f>
        <v/>
      </c>
      <c r="AB138" s="118"/>
      <c r="AC138" s="123"/>
      <c r="AD138" s="113" t="str">
        <f aca="false">IF(ISNUMBER($B138),Y138/COUNTA(Y$10:Y138),"")</f>
        <v/>
      </c>
      <c r="AE138" s="113" t="str">
        <f aca="false">IF(ISNUMBER($B138),Z138/COUNTA(Z$10:Z138),"")</f>
        <v/>
      </c>
      <c r="AF138" s="113" t="str">
        <f aca="false">IF(ISNUMBER($B138),AA138/COUNTA(AA$10:AA138),"")</f>
        <v/>
      </c>
      <c r="AG138" s="118"/>
      <c r="AH138" s="123"/>
      <c r="AI138" s="113" t="str">
        <f aca="false">IF(ISNUMBER($B138),SQRT(VAR(S$10:S138)),"")</f>
        <v/>
      </c>
      <c r="AJ138" s="113" t="str">
        <f aca="false">IF(ISNUMBER($B138),SQRT(VAR(T$10:T138)),"")</f>
        <v/>
      </c>
      <c r="AK138" s="113" t="str">
        <f aca="false">IF(ISNUMBER($B138),SQRT(VAR(U$10:U138)),"")</f>
        <v/>
      </c>
      <c r="AL138" s="118"/>
      <c r="AM138" s="118"/>
      <c r="AN138" s="117" t="str">
        <f aca="false">IF(ISBLANK(Liga_Cabron!$F138),"",IF(Liga_Cabron!$F139&lt;&gt;Liga_Cabron!$F138,Liga_Cabron!$F138,""))</f>
        <v/>
      </c>
      <c r="AO138" s="113" t="str">
        <f aca="false">IF(ISTEXT($AN138),"",Y138-SUM(AO$10:AO137))</f>
        <v/>
      </c>
      <c r="AP138" s="113" t="str">
        <f aca="false">IF(ISTEXT($AN138),"",Z138-SUM(AP$10:AP137))</f>
        <v/>
      </c>
      <c r="AQ138" s="113" t="str">
        <f aca="false">IF(ISTEXT($AN138),"",AA138-SUM(AQ$10:AQ137))</f>
        <v/>
      </c>
      <c r="AR138" s="118"/>
      <c r="AS138" s="118"/>
      <c r="AT138" s="117" t="str">
        <f aca="false">IF(ISBLANK(Liga_Cabron!$F138),"",IF(Liga_Cabron!$F139&lt;&gt;Liga_Cabron!$F138,Liga_Cabron!$F138,""))</f>
        <v/>
      </c>
      <c r="AU138" s="113" t="str">
        <f aca="false">IF(ISTEXT($AT138),"",(Y138 - SUM(AO$10:AO137))/COUNTIF(Liga_Cabron!$F$10:$F$304,"="&amp;$AT138))</f>
        <v/>
      </c>
      <c r="AV138" s="113" t="str">
        <f aca="false">IF(ISTEXT($AT138),"",(Z138 - SUM(AP$10:AP137))/COUNTIF(Liga_Cabron!$F$10:$F$304,"="&amp;$AT138))</f>
        <v/>
      </c>
      <c r="AW138" s="113" t="str">
        <f aca="false">IF(ISTEXT($AT138),"",(AA138 - SUM(AQ$10:AQ137))/COUNTIF(Liga_Cabron!$F$10:$F$304,"="&amp;$AT138))</f>
        <v/>
      </c>
      <c r="AX138" s="105" t="str">
        <f aca="false">IF(ISTEXT($AT138),"",COUNT($AU$10:$AU138))</f>
        <v/>
      </c>
      <c r="AY138" s="118"/>
      <c r="AZ138" s="117" t="str">
        <f aca="false">IF(ISBLANK(Liga_Cabron!$F138),"",IF(Liga_Cabron!$F139&lt;&gt;Liga_Cabron!$F138,Liga_Cabron!$F138,""))</f>
        <v/>
      </c>
      <c r="BA138" s="113" t="str">
        <f aca="false">IF(ISTEXT($AT138),"",(I138 - SUM(BH$10:BH137))/COUNTIF(Liga_Cabron!$F$10:$F$304,"="&amp;$AZ138))</f>
        <v/>
      </c>
      <c r="BB138" s="113" t="str">
        <f aca="false">IF(ISTEXT($AT138),"",(J138 - SUM(BI$10:BI137))/COUNTIF(Liga_Cabron!$F$10:$F$304,"="&amp;$AZ138))</f>
        <v/>
      </c>
      <c r="BC138" s="113" t="str">
        <f aca="false">IF(ISTEXT($AT138),"",(K138 - SUM(BJ$10:BJ137))/COUNTIF(Liga_Cabron!$F$10:$F$304,"="&amp;$AZ138))</f>
        <v/>
      </c>
      <c r="BD138" s="105" t="str">
        <f aca="false">IF(ISTEXT($AT138),"",COUNT($AU$10:$AU138))</f>
        <v/>
      </c>
      <c r="BE138" s="103"/>
      <c r="BF138" s="118"/>
      <c r="BG138" s="117" t="str">
        <f aca="false">IF(ISBLANK(Liga_Cabron!$F138),"",IF(Liga_Cabron!$F139&lt;&gt;Liga_Cabron!$F138,Liga_Cabron!$F138,""))</f>
        <v/>
      </c>
      <c r="BH138" s="113" t="str">
        <f aca="false">IF(ISTEXT($BG138),"",I138-SUM(BH$10:BH137))</f>
        <v/>
      </c>
      <c r="BI138" s="113" t="str">
        <f aca="false">IF(ISTEXT($BG138),"",J138-SUM(BI$10:BI137))</f>
        <v/>
      </c>
      <c r="BJ138" s="113" t="str">
        <f aca="false">IF(ISTEXT($BG138),"",K138-SUM(BJ$10:BJ137))</f>
        <v/>
      </c>
      <c r="BK138" s="118"/>
      <c r="BL138" s="118"/>
      <c r="BM138" s="124"/>
      <c r="BN138" s="113"/>
      <c r="BO138" s="113"/>
      <c r="BP138" s="113"/>
      <c r="BQ138" s="124"/>
      <c r="BR138" s="118"/>
      <c r="BS138" s="118"/>
      <c r="BT138" s="124"/>
      <c r="BU138" s="113"/>
      <c r="BV138" s="113"/>
      <c r="BW138" s="113"/>
      <c r="BX138" s="124"/>
      <c r="BY138" s="118"/>
    </row>
    <row r="139" customFormat="false" ht="13.8" hidden="false" customHeight="false" outlineLevel="0" collapsed="false">
      <c r="A139" s="46"/>
      <c r="B139" s="122" t="str">
        <f aca="false">IF(ISBLANK(Liga_Cabron!$B139),"",Liga_Cabron!$B139)</f>
        <v/>
      </c>
      <c r="C139" s="113" t="str">
        <f aca="false">IF(ISTEXT($B139),"",_xlfn.SWITCH(Liga_Cabron!AH139,$D$3,$D$2,$E$3,$E$2,$F$3,$F$2,$D$6,$D$5,$E$6,$E$5,$I$5,$D$2,$I$6,$D$2,$I$4,$D$2))</f>
        <v/>
      </c>
      <c r="D139" s="113" t="str">
        <f aca="false">IF(ISTEXT($B139),"",_xlfn.SWITCH(Liga_Cabron!AI139,$D$3,$D$2,$E$3,$E$2,$F$3,$F$2,$D$6,$D$5,$E$6,$E$5,$I$5,$D$2,$I$6,$D$2,$I$4,$D$2))</f>
        <v/>
      </c>
      <c r="E139" s="113" t="str">
        <f aca="false">IF(ISTEXT($B139),"",_xlfn.SWITCH(Liga_Cabron!AJ139,$D$3,$D$2,$E$3,$E$2,$F$3,$F$2,$D$6,$D$5,$E$6,$E$5,$I$5,$D$2,$I$6,$D$2,$I$4,$D$2))</f>
        <v/>
      </c>
      <c r="F139" s="105"/>
      <c r="G139" s="102"/>
      <c r="H139" s="102"/>
      <c r="I139" s="113" t="str">
        <f aca="false">IF(ISNUMBER($B139),I138+Liga_Cabron!AH139,"")</f>
        <v/>
      </c>
      <c r="J139" s="113" t="str">
        <f aca="false">IF(ISNUMBER($B139),J138+Liga_Cabron!AI139,"")</f>
        <v/>
      </c>
      <c r="K139" s="113" t="str">
        <f aca="false">IF(ISNUMBER($B139),K138+Liga_Cabron!AJ139,"")</f>
        <v/>
      </c>
      <c r="L139" s="118"/>
      <c r="M139" s="118"/>
      <c r="N139" s="114" t="str">
        <f aca="false">IF(ISNUMBER($B139),I139/SUM($I139:$L139),"")</f>
        <v/>
      </c>
      <c r="O139" s="114" t="str">
        <f aca="false">IF(ISNUMBER($B139),J139/SUM($I139:$L139),"")</f>
        <v/>
      </c>
      <c r="P139" s="114" t="str">
        <f aca="false">IF(ISNUMBER($B139),K139/SUM($I139:$L139),"")</f>
        <v/>
      </c>
      <c r="Q139" s="46"/>
      <c r="R139" s="102"/>
      <c r="S139" s="113" t="str">
        <f aca="false">IF(ISNUMBER(Liga_Cabron!C139),Liga_Cabron!C139,"")</f>
        <v/>
      </c>
      <c r="T139" s="113" t="str">
        <f aca="false">IF(ISNUMBER(Liga_Cabron!D139),Liga_Cabron!D139,"")</f>
        <v/>
      </c>
      <c r="U139" s="113" t="str">
        <f aca="false">IF(ISNUMBER(Liga_Cabron!E139),Liga_Cabron!E139,"")</f>
        <v/>
      </c>
      <c r="V139" s="108"/>
      <c r="W139" s="46"/>
      <c r="X139" s="102"/>
      <c r="Y139" s="113" t="str">
        <f aca="false">IF(ISNUMBER($B139),S139+Y138,"")</f>
        <v/>
      </c>
      <c r="Z139" s="113" t="str">
        <f aca="false">IF(ISNUMBER($B139),T139+Z138,"")</f>
        <v/>
      </c>
      <c r="AA139" s="113" t="str">
        <f aca="false">IF(ISNUMBER($B139),U139+AA138,"")</f>
        <v/>
      </c>
      <c r="AB139" s="118"/>
      <c r="AC139" s="123"/>
      <c r="AD139" s="113" t="str">
        <f aca="false">IF(ISNUMBER($B139),Y139/COUNTA(Y$10:Y139),"")</f>
        <v/>
      </c>
      <c r="AE139" s="113" t="str">
        <f aca="false">IF(ISNUMBER($B139),Z139/COUNTA(Z$10:Z139),"")</f>
        <v/>
      </c>
      <c r="AF139" s="113" t="str">
        <f aca="false">IF(ISNUMBER($B139),AA139/COUNTA(AA$10:AA139),"")</f>
        <v/>
      </c>
      <c r="AG139" s="118"/>
      <c r="AH139" s="123"/>
      <c r="AI139" s="113" t="str">
        <f aca="false">IF(ISNUMBER($B139),SQRT(VAR(S$10:S139)),"")</f>
        <v/>
      </c>
      <c r="AJ139" s="113" t="str">
        <f aca="false">IF(ISNUMBER($B139),SQRT(VAR(T$10:T139)),"")</f>
        <v/>
      </c>
      <c r="AK139" s="113" t="str">
        <f aca="false">IF(ISNUMBER($B139),SQRT(VAR(U$10:U139)),"")</f>
        <v/>
      </c>
      <c r="AL139" s="118"/>
      <c r="AM139" s="118"/>
      <c r="AN139" s="117" t="str">
        <f aca="false">IF(ISBLANK(Liga_Cabron!$F139),"",IF(Liga_Cabron!$F140&lt;&gt;Liga_Cabron!$F139,Liga_Cabron!$F139,""))</f>
        <v/>
      </c>
      <c r="AO139" s="113" t="str">
        <f aca="false">IF(ISTEXT($AN139),"",Y139-SUM(AO$10:AO138))</f>
        <v/>
      </c>
      <c r="AP139" s="113" t="str">
        <f aca="false">IF(ISTEXT($AN139),"",Z139-SUM(AP$10:AP138))</f>
        <v/>
      </c>
      <c r="AQ139" s="113" t="str">
        <f aca="false">IF(ISTEXT($AN139),"",AA139-SUM(AQ$10:AQ138))</f>
        <v/>
      </c>
      <c r="AR139" s="118"/>
      <c r="AS139" s="118"/>
      <c r="AT139" s="117" t="str">
        <f aca="false">IF(ISBLANK(Liga_Cabron!$F139),"",IF(Liga_Cabron!$F140&lt;&gt;Liga_Cabron!$F139,Liga_Cabron!$F139,""))</f>
        <v/>
      </c>
      <c r="AU139" s="113" t="str">
        <f aca="false">IF(ISTEXT($AT139),"",(Y139 - SUM(AO$10:AO138))/COUNTIF(Liga_Cabron!$F$10:$F$304,"="&amp;$AT139))</f>
        <v/>
      </c>
      <c r="AV139" s="113" t="str">
        <f aca="false">IF(ISTEXT($AT139),"",(Z139 - SUM(AP$10:AP138))/COUNTIF(Liga_Cabron!$F$10:$F$304,"="&amp;$AT139))</f>
        <v/>
      </c>
      <c r="AW139" s="113" t="str">
        <f aca="false">IF(ISTEXT($AT139),"",(AA139 - SUM(AQ$10:AQ138))/COUNTIF(Liga_Cabron!$F$10:$F$304,"="&amp;$AT139))</f>
        <v/>
      </c>
      <c r="AX139" s="105" t="str">
        <f aca="false">IF(ISTEXT($AT139),"",COUNT($AU$10:$AU139))</f>
        <v/>
      </c>
      <c r="AY139" s="118"/>
      <c r="AZ139" s="117" t="str">
        <f aca="false">IF(ISBLANK(Liga_Cabron!$F139),"",IF(Liga_Cabron!$F140&lt;&gt;Liga_Cabron!$F139,Liga_Cabron!$F139,""))</f>
        <v/>
      </c>
      <c r="BA139" s="113" t="str">
        <f aca="false">IF(ISTEXT($AT139),"",(I139 - SUM(BH$10:BH138))/COUNTIF(Liga_Cabron!$F$10:$F$304,"="&amp;$AZ139))</f>
        <v/>
      </c>
      <c r="BB139" s="113" t="str">
        <f aca="false">IF(ISTEXT($AT139),"",(J139 - SUM(BI$10:BI138))/COUNTIF(Liga_Cabron!$F$10:$F$304,"="&amp;$AZ139))</f>
        <v/>
      </c>
      <c r="BC139" s="113" t="str">
        <f aca="false">IF(ISTEXT($AT139),"",(K139 - SUM(BJ$10:BJ138))/COUNTIF(Liga_Cabron!$F$10:$F$304,"="&amp;$AZ139))</f>
        <v/>
      </c>
      <c r="BD139" s="105" t="str">
        <f aca="false">IF(ISTEXT($AT139),"",COUNT($AU$10:$AU139))</f>
        <v/>
      </c>
      <c r="BE139" s="103"/>
      <c r="BF139" s="118"/>
      <c r="BG139" s="117" t="str">
        <f aca="false">IF(ISBLANK(Liga_Cabron!$F139),"",IF(Liga_Cabron!$F140&lt;&gt;Liga_Cabron!$F139,Liga_Cabron!$F139,""))</f>
        <v/>
      </c>
      <c r="BH139" s="113" t="str">
        <f aca="false">IF(ISTEXT($BG139),"",I139-SUM(BH$10:BH138))</f>
        <v/>
      </c>
      <c r="BI139" s="113" t="str">
        <f aca="false">IF(ISTEXT($BG139),"",J139-SUM(BI$10:BI138))</f>
        <v/>
      </c>
      <c r="BJ139" s="113" t="str">
        <f aca="false">IF(ISTEXT($BG139),"",K139-SUM(BJ$10:BJ138))</f>
        <v/>
      </c>
      <c r="BK139" s="118"/>
      <c r="BL139" s="118"/>
      <c r="BM139" s="124"/>
      <c r="BN139" s="113"/>
      <c r="BO139" s="113"/>
      <c r="BP139" s="113"/>
      <c r="BQ139" s="124"/>
      <c r="BR139" s="118"/>
      <c r="BS139" s="118"/>
      <c r="BT139" s="124"/>
      <c r="BU139" s="113"/>
      <c r="BV139" s="113"/>
      <c r="BW139" s="113"/>
      <c r="BX139" s="124"/>
      <c r="BY139" s="118"/>
    </row>
    <row r="140" customFormat="false" ht="13.8" hidden="false" customHeight="false" outlineLevel="0" collapsed="false">
      <c r="A140" s="46"/>
      <c r="B140" s="122" t="str">
        <f aca="false">IF(ISBLANK(Liga_Cabron!$B140),"",Liga_Cabron!$B140)</f>
        <v/>
      </c>
      <c r="C140" s="113" t="str">
        <f aca="false">IF(ISTEXT($B140),"",_xlfn.SWITCH(Liga_Cabron!AH140,$D$3,$D$2,$E$3,$E$2,$F$3,$F$2,$D$6,$D$5,$E$6,$E$5,$I$5,$D$2,$I$6,$D$2,$I$4,$D$2))</f>
        <v/>
      </c>
      <c r="D140" s="113" t="str">
        <f aca="false">IF(ISTEXT($B140),"",_xlfn.SWITCH(Liga_Cabron!AI140,$D$3,$D$2,$E$3,$E$2,$F$3,$F$2,$D$6,$D$5,$E$6,$E$5,$I$5,$D$2,$I$6,$D$2,$I$4,$D$2))</f>
        <v/>
      </c>
      <c r="E140" s="113" t="str">
        <f aca="false">IF(ISTEXT($B140),"",_xlfn.SWITCH(Liga_Cabron!AJ140,$D$3,$D$2,$E$3,$E$2,$F$3,$F$2,$D$6,$D$5,$E$6,$E$5,$I$5,$D$2,$I$6,$D$2,$I$4,$D$2))</f>
        <v/>
      </c>
      <c r="F140" s="105"/>
      <c r="G140" s="102"/>
      <c r="H140" s="102"/>
      <c r="I140" s="113" t="str">
        <f aca="false">IF(ISNUMBER($B140),I139+Liga_Cabron!AH140,"")</f>
        <v/>
      </c>
      <c r="J140" s="113" t="str">
        <f aca="false">IF(ISNUMBER($B140),J139+Liga_Cabron!AI140,"")</f>
        <v/>
      </c>
      <c r="K140" s="113" t="str">
        <f aca="false">IF(ISNUMBER($B140),K139+Liga_Cabron!AJ140,"")</f>
        <v/>
      </c>
      <c r="L140" s="118"/>
      <c r="M140" s="118"/>
      <c r="N140" s="114" t="str">
        <f aca="false">IF(ISNUMBER($B140),I140/SUM($I140:$L140),"")</f>
        <v/>
      </c>
      <c r="O140" s="114" t="str">
        <f aca="false">IF(ISNUMBER($B140),J140/SUM($I140:$L140),"")</f>
        <v/>
      </c>
      <c r="P140" s="114" t="str">
        <f aca="false">IF(ISNUMBER($B140),K140/SUM($I140:$L140),"")</f>
        <v/>
      </c>
      <c r="Q140" s="46"/>
      <c r="R140" s="102"/>
      <c r="S140" s="113" t="str">
        <f aca="false">IF(ISNUMBER(Liga_Cabron!C140),Liga_Cabron!C140,"")</f>
        <v/>
      </c>
      <c r="T140" s="113" t="str">
        <f aca="false">IF(ISNUMBER(Liga_Cabron!D140),Liga_Cabron!D140,"")</f>
        <v/>
      </c>
      <c r="U140" s="113" t="str">
        <f aca="false">IF(ISNUMBER(Liga_Cabron!E140),Liga_Cabron!E140,"")</f>
        <v/>
      </c>
      <c r="V140" s="108"/>
      <c r="W140" s="46"/>
      <c r="X140" s="102"/>
      <c r="Y140" s="113" t="str">
        <f aca="false">IF(ISNUMBER($B140),S140+Y139,"")</f>
        <v/>
      </c>
      <c r="Z140" s="113" t="str">
        <f aca="false">IF(ISNUMBER($B140),T140+Z139,"")</f>
        <v/>
      </c>
      <c r="AA140" s="113" t="str">
        <f aca="false">IF(ISNUMBER($B140),U140+AA139,"")</f>
        <v/>
      </c>
      <c r="AB140" s="118"/>
      <c r="AC140" s="123"/>
      <c r="AD140" s="113" t="str">
        <f aca="false">IF(ISNUMBER($B140),Y140/COUNTA(Y$10:Y140),"")</f>
        <v/>
      </c>
      <c r="AE140" s="113" t="str">
        <f aca="false">IF(ISNUMBER($B140),Z140/COUNTA(Z$10:Z140),"")</f>
        <v/>
      </c>
      <c r="AF140" s="113" t="str">
        <f aca="false">IF(ISNUMBER($B140),AA140/COUNTA(AA$10:AA140),"")</f>
        <v/>
      </c>
      <c r="AG140" s="118"/>
      <c r="AH140" s="123"/>
      <c r="AI140" s="113" t="str">
        <f aca="false">IF(ISNUMBER($B140),SQRT(VAR(S$10:S140)),"")</f>
        <v/>
      </c>
      <c r="AJ140" s="113" t="str">
        <f aca="false">IF(ISNUMBER($B140),SQRT(VAR(T$10:T140)),"")</f>
        <v/>
      </c>
      <c r="AK140" s="113" t="str">
        <f aca="false">IF(ISNUMBER($B140),SQRT(VAR(U$10:U140)),"")</f>
        <v/>
      </c>
      <c r="AL140" s="118"/>
      <c r="AM140" s="118"/>
      <c r="AN140" s="117" t="str">
        <f aca="false">IF(ISBLANK(Liga_Cabron!$F140),"",IF(Liga_Cabron!$F141&lt;&gt;Liga_Cabron!$F140,Liga_Cabron!$F140,""))</f>
        <v/>
      </c>
      <c r="AO140" s="113" t="str">
        <f aca="false">IF(ISTEXT($AN140),"",Y140-SUM(AO$10:AO139))</f>
        <v/>
      </c>
      <c r="AP140" s="113" t="str">
        <f aca="false">IF(ISTEXT($AN140),"",Z140-SUM(AP$10:AP139))</f>
        <v/>
      </c>
      <c r="AQ140" s="113" t="str">
        <f aca="false">IF(ISTEXT($AN140),"",AA140-SUM(AQ$10:AQ139))</f>
        <v/>
      </c>
      <c r="AR140" s="118"/>
      <c r="AS140" s="118"/>
      <c r="AT140" s="117" t="str">
        <f aca="false">IF(ISBLANK(Liga_Cabron!$F140),"",IF(Liga_Cabron!$F141&lt;&gt;Liga_Cabron!$F140,Liga_Cabron!$F140,""))</f>
        <v/>
      </c>
      <c r="AU140" s="113" t="str">
        <f aca="false">IF(ISTEXT($AT140),"",(Y140 - SUM(AO$10:AO139))/COUNTIF(Liga_Cabron!$F$10:$F$304,"="&amp;$AT140))</f>
        <v/>
      </c>
      <c r="AV140" s="113" t="str">
        <f aca="false">IF(ISTEXT($AT140),"",(Z140 - SUM(AP$10:AP139))/COUNTIF(Liga_Cabron!$F$10:$F$304,"="&amp;$AT140))</f>
        <v/>
      </c>
      <c r="AW140" s="113" t="str">
        <f aca="false">IF(ISTEXT($AT140),"",(AA140 - SUM(AQ$10:AQ139))/COUNTIF(Liga_Cabron!$F$10:$F$304,"="&amp;$AT140))</f>
        <v/>
      </c>
      <c r="AX140" s="105" t="str">
        <f aca="false">IF(ISTEXT($AT140),"",COUNT($AU$10:$AU140))</f>
        <v/>
      </c>
      <c r="AY140" s="118"/>
      <c r="AZ140" s="117" t="str">
        <f aca="false">IF(ISBLANK(Liga_Cabron!$F140),"",IF(Liga_Cabron!$F141&lt;&gt;Liga_Cabron!$F140,Liga_Cabron!$F140,""))</f>
        <v/>
      </c>
      <c r="BA140" s="113" t="str">
        <f aca="false">IF(ISTEXT($AT140),"",(I140 - SUM(BH$10:BH139))/COUNTIF(Liga_Cabron!$F$10:$F$304,"="&amp;$AZ140))</f>
        <v/>
      </c>
      <c r="BB140" s="113" t="str">
        <f aca="false">IF(ISTEXT($AT140),"",(J140 - SUM(BI$10:BI139))/COUNTIF(Liga_Cabron!$F$10:$F$304,"="&amp;$AZ140))</f>
        <v/>
      </c>
      <c r="BC140" s="113" t="str">
        <f aca="false">IF(ISTEXT($AT140),"",(K140 - SUM(BJ$10:BJ139))/COUNTIF(Liga_Cabron!$F$10:$F$304,"="&amp;$AZ140))</f>
        <v/>
      </c>
      <c r="BD140" s="105" t="str">
        <f aca="false">IF(ISTEXT($AT140),"",COUNT($AU$10:$AU140))</f>
        <v/>
      </c>
      <c r="BE140" s="103"/>
      <c r="BF140" s="118"/>
      <c r="BG140" s="117" t="str">
        <f aca="false">IF(ISBLANK(Liga_Cabron!$F140),"",IF(Liga_Cabron!$F141&lt;&gt;Liga_Cabron!$F140,Liga_Cabron!$F140,""))</f>
        <v/>
      </c>
      <c r="BH140" s="113" t="str">
        <f aca="false">IF(ISTEXT($BG140),"",I140-SUM(BH$10:BH139))</f>
        <v/>
      </c>
      <c r="BI140" s="113" t="str">
        <f aca="false">IF(ISTEXT($BG140),"",J140-SUM(BI$10:BI139))</f>
        <v/>
      </c>
      <c r="BJ140" s="113" t="str">
        <f aca="false">IF(ISTEXT($BG140),"",K140-SUM(BJ$10:BJ139))</f>
        <v/>
      </c>
      <c r="BK140" s="118"/>
      <c r="BL140" s="118"/>
      <c r="BM140" s="124"/>
      <c r="BN140" s="113"/>
      <c r="BO140" s="113"/>
      <c r="BP140" s="113"/>
      <c r="BQ140" s="124"/>
      <c r="BR140" s="118"/>
      <c r="BS140" s="118"/>
      <c r="BT140" s="124"/>
      <c r="BU140" s="113"/>
      <c r="BV140" s="113"/>
      <c r="BW140" s="113"/>
      <c r="BX140" s="124"/>
      <c r="BY140" s="118"/>
    </row>
    <row r="141" customFormat="false" ht="13.8" hidden="false" customHeight="false" outlineLevel="0" collapsed="false">
      <c r="A141" s="46"/>
      <c r="B141" s="122" t="str">
        <f aca="false">IF(ISBLANK(Liga_Cabron!$B141),"",Liga_Cabron!$B141)</f>
        <v/>
      </c>
      <c r="C141" s="113" t="str">
        <f aca="false">IF(ISTEXT($B141),"",_xlfn.SWITCH(Liga_Cabron!AH141,$D$3,$D$2,$E$3,$E$2,$F$3,$F$2,$D$6,$D$5,$E$6,$E$5,$I$5,$D$2,$I$6,$D$2,$I$4,$D$2))</f>
        <v/>
      </c>
      <c r="D141" s="113" t="str">
        <f aca="false">IF(ISTEXT($B141),"",_xlfn.SWITCH(Liga_Cabron!AI141,$D$3,$D$2,$E$3,$E$2,$F$3,$F$2,$D$6,$D$5,$E$6,$E$5,$I$5,$D$2,$I$6,$D$2,$I$4,$D$2))</f>
        <v/>
      </c>
      <c r="E141" s="113" t="str">
        <f aca="false">IF(ISTEXT($B141),"",_xlfn.SWITCH(Liga_Cabron!AJ141,$D$3,$D$2,$E$3,$E$2,$F$3,$F$2,$D$6,$D$5,$E$6,$E$5,$I$5,$D$2,$I$6,$D$2,$I$4,$D$2))</f>
        <v/>
      </c>
      <c r="F141" s="105"/>
      <c r="G141" s="102"/>
      <c r="H141" s="102"/>
      <c r="I141" s="113" t="str">
        <f aca="false">IF(ISNUMBER($B141),I140+Liga_Cabron!AH141,"")</f>
        <v/>
      </c>
      <c r="J141" s="113" t="str">
        <f aca="false">IF(ISNUMBER($B141),J140+Liga_Cabron!AI141,"")</f>
        <v/>
      </c>
      <c r="K141" s="113" t="str">
        <f aca="false">IF(ISNUMBER($B141),K140+Liga_Cabron!AJ141,"")</f>
        <v/>
      </c>
      <c r="L141" s="118"/>
      <c r="M141" s="118"/>
      <c r="N141" s="114" t="str">
        <f aca="false">IF(ISNUMBER($B141),I141/SUM($I141:$L141),"")</f>
        <v/>
      </c>
      <c r="O141" s="114" t="str">
        <f aca="false">IF(ISNUMBER($B141),J141/SUM($I141:$L141),"")</f>
        <v/>
      </c>
      <c r="P141" s="114" t="str">
        <f aca="false">IF(ISNUMBER($B141),K141/SUM($I141:$L141),"")</f>
        <v/>
      </c>
      <c r="Q141" s="46"/>
      <c r="R141" s="102"/>
      <c r="S141" s="113" t="str">
        <f aca="false">IF(ISNUMBER(Liga_Cabron!C141),Liga_Cabron!C141,"")</f>
        <v/>
      </c>
      <c r="T141" s="113" t="str">
        <f aca="false">IF(ISNUMBER(Liga_Cabron!D141),Liga_Cabron!D141,"")</f>
        <v/>
      </c>
      <c r="U141" s="113" t="str">
        <f aca="false">IF(ISNUMBER(Liga_Cabron!E141),Liga_Cabron!E141,"")</f>
        <v/>
      </c>
      <c r="V141" s="108"/>
      <c r="W141" s="46"/>
      <c r="X141" s="102"/>
      <c r="Y141" s="113" t="str">
        <f aca="false">IF(ISNUMBER($B141),S141+Y140,"")</f>
        <v/>
      </c>
      <c r="Z141" s="113" t="str">
        <f aca="false">IF(ISNUMBER($B141),T141+Z140,"")</f>
        <v/>
      </c>
      <c r="AA141" s="113" t="str">
        <f aca="false">IF(ISNUMBER($B141),U141+AA140,"")</f>
        <v/>
      </c>
      <c r="AB141" s="118"/>
      <c r="AC141" s="123"/>
      <c r="AD141" s="113" t="str">
        <f aca="false">IF(ISNUMBER($B141),Y141/COUNTA(Y$10:Y141),"")</f>
        <v/>
      </c>
      <c r="AE141" s="113" t="str">
        <f aca="false">IF(ISNUMBER($B141),Z141/COUNTA(Z$10:Z141),"")</f>
        <v/>
      </c>
      <c r="AF141" s="113" t="str">
        <f aca="false">IF(ISNUMBER($B141),AA141/COUNTA(AA$10:AA141),"")</f>
        <v/>
      </c>
      <c r="AG141" s="118"/>
      <c r="AH141" s="123"/>
      <c r="AI141" s="113" t="str">
        <f aca="false">IF(ISNUMBER($B141),SQRT(VAR(S$10:S141)),"")</f>
        <v/>
      </c>
      <c r="AJ141" s="113" t="str">
        <f aca="false">IF(ISNUMBER($B141),SQRT(VAR(T$10:T141)),"")</f>
        <v/>
      </c>
      <c r="AK141" s="113" t="str">
        <f aca="false">IF(ISNUMBER($B141),SQRT(VAR(U$10:U141)),"")</f>
        <v/>
      </c>
      <c r="AL141" s="118"/>
      <c r="AM141" s="118"/>
      <c r="AN141" s="117" t="str">
        <f aca="false">IF(ISBLANK(Liga_Cabron!$F141),"",IF(Liga_Cabron!$F142&lt;&gt;Liga_Cabron!$F141,Liga_Cabron!$F141,""))</f>
        <v/>
      </c>
      <c r="AO141" s="113" t="str">
        <f aca="false">IF(ISTEXT($AN141),"",Y141-SUM(AO$10:AO140))</f>
        <v/>
      </c>
      <c r="AP141" s="113" t="str">
        <f aca="false">IF(ISTEXT($AN141),"",Z141-SUM(AP$10:AP140))</f>
        <v/>
      </c>
      <c r="AQ141" s="113" t="str">
        <f aca="false">IF(ISTEXT($AN141),"",AA141-SUM(AQ$10:AQ140))</f>
        <v/>
      </c>
      <c r="AR141" s="118"/>
      <c r="AS141" s="118"/>
      <c r="AT141" s="117" t="str">
        <f aca="false">IF(ISBLANK(Liga_Cabron!$F141),"",IF(Liga_Cabron!$F142&lt;&gt;Liga_Cabron!$F141,Liga_Cabron!$F141,""))</f>
        <v/>
      </c>
      <c r="AU141" s="113" t="str">
        <f aca="false">IF(ISTEXT($AT141),"",(Y141 - SUM(AO$10:AO140))/COUNTIF(Liga_Cabron!$F$10:$F$304,"="&amp;$AT141))</f>
        <v/>
      </c>
      <c r="AV141" s="113" t="str">
        <f aca="false">IF(ISTEXT($AT141),"",(Z141 - SUM(AP$10:AP140))/COUNTIF(Liga_Cabron!$F$10:$F$304,"="&amp;$AT141))</f>
        <v/>
      </c>
      <c r="AW141" s="113" t="str">
        <f aca="false">IF(ISTEXT($AT141),"",(AA141 - SUM(AQ$10:AQ140))/COUNTIF(Liga_Cabron!$F$10:$F$304,"="&amp;$AT141))</f>
        <v/>
      </c>
      <c r="AX141" s="105" t="str">
        <f aca="false">IF(ISTEXT($AT141),"",COUNT($AU$10:$AU141))</f>
        <v/>
      </c>
      <c r="AY141" s="118"/>
      <c r="AZ141" s="117" t="str">
        <f aca="false">IF(ISBLANK(Liga_Cabron!$F141),"",IF(Liga_Cabron!$F142&lt;&gt;Liga_Cabron!$F141,Liga_Cabron!$F141,""))</f>
        <v/>
      </c>
      <c r="BA141" s="113" t="str">
        <f aca="false">IF(ISTEXT($AT141),"",(I141 - SUM(BH$10:BH140))/COUNTIF(Liga_Cabron!$F$10:$F$304,"="&amp;$AZ141))</f>
        <v/>
      </c>
      <c r="BB141" s="113" t="str">
        <f aca="false">IF(ISTEXT($AT141),"",(J141 - SUM(BI$10:BI140))/COUNTIF(Liga_Cabron!$F$10:$F$304,"="&amp;$AZ141))</f>
        <v/>
      </c>
      <c r="BC141" s="113" t="str">
        <f aca="false">IF(ISTEXT($AT141),"",(K141 - SUM(BJ$10:BJ140))/COUNTIF(Liga_Cabron!$F$10:$F$304,"="&amp;$AZ141))</f>
        <v/>
      </c>
      <c r="BD141" s="105" t="str">
        <f aca="false">IF(ISTEXT($AT141),"",COUNT($AU$10:$AU141))</f>
        <v/>
      </c>
      <c r="BE141" s="103"/>
      <c r="BF141" s="118"/>
      <c r="BG141" s="117" t="str">
        <f aca="false">IF(ISBLANK(Liga_Cabron!$F141),"",IF(Liga_Cabron!$F142&lt;&gt;Liga_Cabron!$F141,Liga_Cabron!$F141,""))</f>
        <v/>
      </c>
      <c r="BH141" s="113" t="str">
        <f aca="false">IF(ISTEXT($BG141),"",I141-SUM(BH$10:BH140))</f>
        <v/>
      </c>
      <c r="BI141" s="113" t="str">
        <f aca="false">IF(ISTEXT($BG141),"",J141-SUM(BI$10:BI140))</f>
        <v/>
      </c>
      <c r="BJ141" s="113" t="str">
        <f aca="false">IF(ISTEXT($BG141),"",K141-SUM(BJ$10:BJ140))</f>
        <v/>
      </c>
      <c r="BK141" s="118"/>
      <c r="BL141" s="118"/>
      <c r="BM141" s="124"/>
      <c r="BN141" s="113"/>
      <c r="BO141" s="113"/>
      <c r="BP141" s="113"/>
      <c r="BQ141" s="124"/>
      <c r="BR141" s="118"/>
      <c r="BS141" s="118"/>
      <c r="BT141" s="124"/>
      <c r="BU141" s="113"/>
      <c r="BV141" s="113"/>
      <c r="BW141" s="113"/>
      <c r="BX141" s="124"/>
      <c r="BY141" s="118"/>
    </row>
    <row r="142" customFormat="false" ht="13.8" hidden="false" customHeight="false" outlineLevel="0" collapsed="false">
      <c r="A142" s="46"/>
      <c r="B142" s="122" t="str">
        <f aca="false">IF(ISBLANK(Liga_Cabron!$B142),"",Liga_Cabron!$B142)</f>
        <v/>
      </c>
      <c r="C142" s="113" t="str">
        <f aca="false">IF(ISTEXT($B142),"",_xlfn.SWITCH(Liga_Cabron!AH142,$D$3,$D$2,$E$3,$E$2,$F$3,$F$2,$D$6,$D$5,$E$6,$E$5,$I$5,$D$2,$I$6,$D$2,$I$4,$D$2))</f>
        <v/>
      </c>
      <c r="D142" s="113" t="str">
        <f aca="false">IF(ISTEXT($B142),"",_xlfn.SWITCH(Liga_Cabron!AI142,$D$3,$D$2,$E$3,$E$2,$F$3,$F$2,$D$6,$D$5,$E$6,$E$5,$I$5,$D$2,$I$6,$D$2,$I$4,$D$2))</f>
        <v/>
      </c>
      <c r="E142" s="113" t="str">
        <f aca="false">IF(ISTEXT($B142),"",_xlfn.SWITCH(Liga_Cabron!AJ142,$D$3,$D$2,$E$3,$E$2,$F$3,$F$2,$D$6,$D$5,$E$6,$E$5,$I$5,$D$2,$I$6,$D$2,$I$4,$D$2))</f>
        <v/>
      </c>
      <c r="F142" s="105"/>
      <c r="G142" s="102"/>
      <c r="H142" s="102"/>
      <c r="I142" s="113" t="str">
        <f aca="false">IF(ISNUMBER($B142),I141+Liga_Cabron!AH142,"")</f>
        <v/>
      </c>
      <c r="J142" s="113" t="str">
        <f aca="false">IF(ISNUMBER($B142),J141+Liga_Cabron!AI142,"")</f>
        <v/>
      </c>
      <c r="K142" s="113" t="str">
        <f aca="false">IF(ISNUMBER($B142),K141+Liga_Cabron!AJ142,"")</f>
        <v/>
      </c>
      <c r="L142" s="118"/>
      <c r="M142" s="118"/>
      <c r="N142" s="114" t="str">
        <f aca="false">IF(ISNUMBER($B142),I142/SUM($I142:$L142),"")</f>
        <v/>
      </c>
      <c r="O142" s="114" t="str">
        <f aca="false">IF(ISNUMBER($B142),J142/SUM($I142:$L142),"")</f>
        <v/>
      </c>
      <c r="P142" s="114" t="str">
        <f aca="false">IF(ISNUMBER($B142),K142/SUM($I142:$L142),"")</f>
        <v/>
      </c>
      <c r="Q142" s="46"/>
      <c r="R142" s="102"/>
      <c r="S142" s="113" t="str">
        <f aca="false">IF(ISNUMBER(Liga_Cabron!C142),Liga_Cabron!C142,"")</f>
        <v/>
      </c>
      <c r="T142" s="113" t="str">
        <f aca="false">IF(ISNUMBER(Liga_Cabron!D142),Liga_Cabron!D142,"")</f>
        <v/>
      </c>
      <c r="U142" s="113" t="str">
        <f aca="false">IF(ISNUMBER(Liga_Cabron!E142),Liga_Cabron!E142,"")</f>
        <v/>
      </c>
      <c r="V142" s="108"/>
      <c r="W142" s="46"/>
      <c r="X142" s="102"/>
      <c r="Y142" s="113" t="str">
        <f aca="false">IF(ISNUMBER($B142),S142+Y141,"")</f>
        <v/>
      </c>
      <c r="Z142" s="113" t="str">
        <f aca="false">IF(ISNUMBER($B142),T142+Z141,"")</f>
        <v/>
      </c>
      <c r="AA142" s="113" t="str">
        <f aca="false">IF(ISNUMBER($B142),U142+AA141,"")</f>
        <v/>
      </c>
      <c r="AB142" s="118"/>
      <c r="AC142" s="123"/>
      <c r="AD142" s="113" t="str">
        <f aca="false">IF(ISNUMBER($B142),Y142/COUNTA(Y$10:Y142),"")</f>
        <v/>
      </c>
      <c r="AE142" s="113" t="str">
        <f aca="false">IF(ISNUMBER($B142),Z142/COUNTA(Z$10:Z142),"")</f>
        <v/>
      </c>
      <c r="AF142" s="113" t="str">
        <f aca="false">IF(ISNUMBER($B142),AA142/COUNTA(AA$10:AA142),"")</f>
        <v/>
      </c>
      <c r="AG142" s="118"/>
      <c r="AH142" s="123"/>
      <c r="AI142" s="113" t="str">
        <f aca="false">IF(ISNUMBER($B142),SQRT(VAR(S$10:S142)),"")</f>
        <v/>
      </c>
      <c r="AJ142" s="113" t="str">
        <f aca="false">IF(ISNUMBER($B142),SQRT(VAR(T$10:T142)),"")</f>
        <v/>
      </c>
      <c r="AK142" s="113" t="str">
        <f aca="false">IF(ISNUMBER($B142),SQRT(VAR(U$10:U142)),"")</f>
        <v/>
      </c>
      <c r="AL142" s="118"/>
      <c r="AM142" s="118"/>
      <c r="AN142" s="117" t="str">
        <f aca="false">IF(ISBLANK(Liga_Cabron!$F142),"",IF(Liga_Cabron!$F143&lt;&gt;Liga_Cabron!$F142,Liga_Cabron!$F142,""))</f>
        <v/>
      </c>
      <c r="AO142" s="113" t="str">
        <f aca="false">IF(ISTEXT($AN142),"",Y142-SUM(AO$10:AO141))</f>
        <v/>
      </c>
      <c r="AP142" s="113" t="str">
        <f aca="false">IF(ISTEXT($AN142),"",Z142-SUM(AP$10:AP141))</f>
        <v/>
      </c>
      <c r="AQ142" s="113" t="str">
        <f aca="false">IF(ISTEXT($AN142),"",AA142-SUM(AQ$10:AQ141))</f>
        <v/>
      </c>
      <c r="AR142" s="118"/>
      <c r="AS142" s="118"/>
      <c r="AT142" s="117" t="str">
        <f aca="false">IF(ISBLANK(Liga_Cabron!$F142),"",IF(Liga_Cabron!$F143&lt;&gt;Liga_Cabron!$F142,Liga_Cabron!$F142,""))</f>
        <v/>
      </c>
      <c r="AU142" s="113" t="str">
        <f aca="false">IF(ISTEXT($AT142),"",(Y142 - SUM(AO$10:AO141))/COUNTIF(Liga_Cabron!$F$10:$F$304,"="&amp;$AT142))</f>
        <v/>
      </c>
      <c r="AV142" s="113" t="str">
        <f aca="false">IF(ISTEXT($AT142),"",(Z142 - SUM(AP$10:AP141))/COUNTIF(Liga_Cabron!$F$10:$F$304,"="&amp;$AT142))</f>
        <v/>
      </c>
      <c r="AW142" s="113" t="str">
        <f aca="false">IF(ISTEXT($AT142),"",(AA142 - SUM(AQ$10:AQ141))/COUNTIF(Liga_Cabron!$F$10:$F$304,"="&amp;$AT142))</f>
        <v/>
      </c>
      <c r="AX142" s="105" t="str">
        <f aca="false">IF(ISTEXT($AT142),"",COUNT($AU$10:$AU142))</f>
        <v/>
      </c>
      <c r="AY142" s="118"/>
      <c r="AZ142" s="117" t="str">
        <f aca="false">IF(ISBLANK(Liga_Cabron!$F142),"",IF(Liga_Cabron!$F143&lt;&gt;Liga_Cabron!$F142,Liga_Cabron!$F142,""))</f>
        <v/>
      </c>
      <c r="BA142" s="113" t="str">
        <f aca="false">IF(ISTEXT($AT142),"",(I142 - SUM(BH$10:BH141))/COUNTIF(Liga_Cabron!$F$10:$F$304,"="&amp;$AZ142))</f>
        <v/>
      </c>
      <c r="BB142" s="113" t="str">
        <f aca="false">IF(ISTEXT($AT142),"",(J142 - SUM(BI$10:BI141))/COUNTIF(Liga_Cabron!$F$10:$F$304,"="&amp;$AZ142))</f>
        <v/>
      </c>
      <c r="BC142" s="113" t="str">
        <f aca="false">IF(ISTEXT($AT142),"",(K142 - SUM(BJ$10:BJ141))/COUNTIF(Liga_Cabron!$F$10:$F$304,"="&amp;$AZ142))</f>
        <v/>
      </c>
      <c r="BD142" s="105" t="str">
        <f aca="false">IF(ISTEXT($AT142),"",COUNT($AU$10:$AU142))</f>
        <v/>
      </c>
      <c r="BE142" s="103"/>
      <c r="BF142" s="118"/>
      <c r="BG142" s="117" t="str">
        <f aca="false">IF(ISBLANK(Liga_Cabron!$F142),"",IF(Liga_Cabron!$F143&lt;&gt;Liga_Cabron!$F142,Liga_Cabron!$F142,""))</f>
        <v/>
      </c>
      <c r="BH142" s="113" t="str">
        <f aca="false">IF(ISTEXT($BG142),"",I142-SUM(BH$10:BH141))</f>
        <v/>
      </c>
      <c r="BI142" s="113" t="str">
        <f aca="false">IF(ISTEXT($BG142),"",J142-SUM(BI$10:BI141))</f>
        <v/>
      </c>
      <c r="BJ142" s="113" t="str">
        <f aca="false">IF(ISTEXT($BG142),"",K142-SUM(BJ$10:BJ141))</f>
        <v/>
      </c>
      <c r="BK142" s="118"/>
      <c r="BL142" s="118"/>
      <c r="BM142" s="124"/>
      <c r="BN142" s="113"/>
      <c r="BO142" s="113"/>
      <c r="BP142" s="113"/>
      <c r="BQ142" s="124"/>
      <c r="BR142" s="118"/>
      <c r="BS142" s="118"/>
      <c r="BT142" s="124"/>
      <c r="BU142" s="113"/>
      <c r="BV142" s="113"/>
      <c r="BW142" s="113"/>
      <c r="BX142" s="124"/>
      <c r="BY142" s="118"/>
    </row>
    <row r="143" customFormat="false" ht="13.8" hidden="false" customHeight="false" outlineLevel="0" collapsed="false">
      <c r="A143" s="46"/>
      <c r="B143" s="122" t="str">
        <f aca="false">IF(ISBLANK(Liga_Cabron!$B143),"",Liga_Cabron!$B143)</f>
        <v/>
      </c>
      <c r="C143" s="113" t="str">
        <f aca="false">IF(ISTEXT($B143),"",_xlfn.SWITCH(Liga_Cabron!AH143,$D$3,$D$2,$E$3,$E$2,$F$3,$F$2,$D$6,$D$5,$E$6,$E$5,$I$5,$D$2,$I$6,$D$2,$I$4,$D$2))</f>
        <v/>
      </c>
      <c r="D143" s="113" t="str">
        <f aca="false">IF(ISTEXT($B143),"",_xlfn.SWITCH(Liga_Cabron!AI143,$D$3,$D$2,$E$3,$E$2,$F$3,$F$2,$D$6,$D$5,$E$6,$E$5,$I$5,$D$2,$I$6,$D$2,$I$4,$D$2))</f>
        <v/>
      </c>
      <c r="E143" s="113" t="str">
        <f aca="false">IF(ISTEXT($B143),"",_xlfn.SWITCH(Liga_Cabron!AJ143,$D$3,$D$2,$E$3,$E$2,$F$3,$F$2,$D$6,$D$5,$E$6,$E$5,$I$5,$D$2,$I$6,$D$2,$I$4,$D$2))</f>
        <v/>
      </c>
      <c r="F143" s="105"/>
      <c r="G143" s="102"/>
      <c r="H143" s="102"/>
      <c r="I143" s="113" t="str">
        <f aca="false">IF(ISNUMBER($B143),I142+Liga_Cabron!AH143,"")</f>
        <v/>
      </c>
      <c r="J143" s="113" t="str">
        <f aca="false">IF(ISNUMBER($B143),J142+Liga_Cabron!AI143,"")</f>
        <v/>
      </c>
      <c r="K143" s="113" t="str">
        <f aca="false">IF(ISNUMBER($B143),K142+Liga_Cabron!AJ143,"")</f>
        <v/>
      </c>
      <c r="L143" s="118"/>
      <c r="M143" s="118"/>
      <c r="N143" s="114" t="str">
        <f aca="false">IF(ISNUMBER($B143),I143/SUM($I143:$L143),"")</f>
        <v/>
      </c>
      <c r="O143" s="114" t="str">
        <f aca="false">IF(ISNUMBER($B143),J143/SUM($I143:$L143),"")</f>
        <v/>
      </c>
      <c r="P143" s="114" t="str">
        <f aca="false">IF(ISNUMBER($B143),K143/SUM($I143:$L143),"")</f>
        <v/>
      </c>
      <c r="Q143" s="46"/>
      <c r="R143" s="102"/>
      <c r="S143" s="113" t="str">
        <f aca="false">IF(ISNUMBER(Liga_Cabron!C143),Liga_Cabron!C143,"")</f>
        <v/>
      </c>
      <c r="T143" s="113" t="str">
        <f aca="false">IF(ISNUMBER(Liga_Cabron!D143),Liga_Cabron!D143,"")</f>
        <v/>
      </c>
      <c r="U143" s="113" t="str">
        <f aca="false">IF(ISNUMBER(Liga_Cabron!E143),Liga_Cabron!E143,"")</f>
        <v/>
      </c>
      <c r="V143" s="108"/>
      <c r="W143" s="46"/>
      <c r="X143" s="102"/>
      <c r="Y143" s="113" t="str">
        <f aca="false">IF(ISNUMBER($B143),S143+Y142,"")</f>
        <v/>
      </c>
      <c r="Z143" s="113" t="str">
        <f aca="false">IF(ISNUMBER($B143),T143+Z142,"")</f>
        <v/>
      </c>
      <c r="AA143" s="113" t="str">
        <f aca="false">IF(ISNUMBER($B143),U143+AA142,"")</f>
        <v/>
      </c>
      <c r="AB143" s="118"/>
      <c r="AC143" s="123"/>
      <c r="AD143" s="113" t="str">
        <f aca="false">IF(ISNUMBER($B143),Y143/COUNTA(Y$10:Y143),"")</f>
        <v/>
      </c>
      <c r="AE143" s="113" t="str">
        <f aca="false">IF(ISNUMBER($B143),Z143/COUNTA(Z$10:Z143),"")</f>
        <v/>
      </c>
      <c r="AF143" s="113" t="str">
        <f aca="false">IF(ISNUMBER($B143),AA143/COUNTA(AA$10:AA143),"")</f>
        <v/>
      </c>
      <c r="AG143" s="118"/>
      <c r="AH143" s="123"/>
      <c r="AI143" s="113" t="str">
        <f aca="false">IF(ISNUMBER($B143),SQRT(VAR(S$10:S143)),"")</f>
        <v/>
      </c>
      <c r="AJ143" s="113" t="str">
        <f aca="false">IF(ISNUMBER($B143),SQRT(VAR(T$10:T143)),"")</f>
        <v/>
      </c>
      <c r="AK143" s="113" t="str">
        <f aca="false">IF(ISNUMBER($B143),SQRT(VAR(U$10:U143)),"")</f>
        <v/>
      </c>
      <c r="AL143" s="118"/>
      <c r="AM143" s="118"/>
      <c r="AN143" s="117" t="str">
        <f aca="false">IF(ISBLANK(Liga_Cabron!$F143),"",IF(Liga_Cabron!$F144&lt;&gt;Liga_Cabron!$F143,Liga_Cabron!$F143,""))</f>
        <v/>
      </c>
      <c r="AO143" s="113" t="str">
        <f aca="false">IF(ISTEXT($AN143),"",Y143-SUM(AO$10:AO142))</f>
        <v/>
      </c>
      <c r="AP143" s="113" t="str">
        <f aca="false">IF(ISTEXT($AN143),"",Z143-SUM(AP$10:AP142))</f>
        <v/>
      </c>
      <c r="AQ143" s="113" t="str">
        <f aca="false">IF(ISTEXT($AN143),"",AA143-SUM(AQ$10:AQ142))</f>
        <v/>
      </c>
      <c r="AR143" s="118"/>
      <c r="AS143" s="118"/>
      <c r="AT143" s="117" t="str">
        <f aca="false">IF(ISBLANK(Liga_Cabron!$F143),"",IF(Liga_Cabron!$F144&lt;&gt;Liga_Cabron!$F143,Liga_Cabron!$F143,""))</f>
        <v/>
      </c>
      <c r="AU143" s="113" t="str">
        <f aca="false">IF(ISTEXT($AT143),"",(Y143 - SUM(AO$10:AO142))/COUNTIF(Liga_Cabron!$F$10:$F$304,"="&amp;$AT143))</f>
        <v/>
      </c>
      <c r="AV143" s="113" t="str">
        <f aca="false">IF(ISTEXT($AT143),"",(Z143 - SUM(AP$10:AP142))/COUNTIF(Liga_Cabron!$F$10:$F$304,"="&amp;$AT143))</f>
        <v/>
      </c>
      <c r="AW143" s="113" t="str">
        <f aca="false">IF(ISTEXT($AT143),"",(AA143 - SUM(AQ$10:AQ142))/COUNTIF(Liga_Cabron!$F$10:$F$304,"="&amp;$AT143))</f>
        <v/>
      </c>
      <c r="AX143" s="105" t="str">
        <f aca="false">IF(ISTEXT($AT143),"",COUNT($AU$10:$AU143))</f>
        <v/>
      </c>
      <c r="AY143" s="118"/>
      <c r="AZ143" s="117" t="str">
        <f aca="false">IF(ISBLANK(Liga_Cabron!$F143),"",IF(Liga_Cabron!$F144&lt;&gt;Liga_Cabron!$F143,Liga_Cabron!$F143,""))</f>
        <v/>
      </c>
      <c r="BA143" s="113" t="str">
        <f aca="false">IF(ISTEXT($AT143),"",(I143 - SUM(BH$10:BH142))/COUNTIF(Liga_Cabron!$F$10:$F$304,"="&amp;$AZ143))</f>
        <v/>
      </c>
      <c r="BB143" s="113" t="str">
        <f aca="false">IF(ISTEXT($AT143),"",(J143 - SUM(BI$10:BI142))/COUNTIF(Liga_Cabron!$F$10:$F$304,"="&amp;$AZ143))</f>
        <v/>
      </c>
      <c r="BC143" s="113" t="str">
        <f aca="false">IF(ISTEXT($AT143),"",(K143 - SUM(BJ$10:BJ142))/COUNTIF(Liga_Cabron!$F$10:$F$304,"="&amp;$AZ143))</f>
        <v/>
      </c>
      <c r="BD143" s="105" t="str">
        <f aca="false">IF(ISTEXT($AT143),"",COUNT($AU$10:$AU143))</f>
        <v/>
      </c>
      <c r="BE143" s="103"/>
      <c r="BF143" s="118"/>
      <c r="BG143" s="117" t="str">
        <f aca="false">IF(ISBLANK(Liga_Cabron!$F143),"",IF(Liga_Cabron!$F144&lt;&gt;Liga_Cabron!$F143,Liga_Cabron!$F143,""))</f>
        <v/>
      </c>
      <c r="BH143" s="113" t="str">
        <f aca="false">IF(ISTEXT($BG143),"",I143-SUM(BH$10:BH142))</f>
        <v/>
      </c>
      <c r="BI143" s="113" t="str">
        <f aca="false">IF(ISTEXT($BG143),"",J143-SUM(BI$10:BI142))</f>
        <v/>
      </c>
      <c r="BJ143" s="113" t="str">
        <f aca="false">IF(ISTEXT($BG143),"",K143-SUM(BJ$10:BJ142))</f>
        <v/>
      </c>
      <c r="BK143" s="118"/>
      <c r="BL143" s="118"/>
      <c r="BM143" s="124"/>
      <c r="BN143" s="113"/>
      <c r="BO143" s="113"/>
      <c r="BP143" s="113"/>
      <c r="BQ143" s="124"/>
      <c r="BR143" s="118"/>
      <c r="BS143" s="118"/>
      <c r="BT143" s="124"/>
      <c r="BU143" s="113"/>
      <c r="BV143" s="113"/>
      <c r="BW143" s="113"/>
      <c r="BX143" s="124"/>
      <c r="BY143" s="118"/>
    </row>
    <row r="144" customFormat="false" ht="13.8" hidden="false" customHeight="false" outlineLevel="0" collapsed="false">
      <c r="A144" s="46"/>
      <c r="B144" s="122" t="str">
        <f aca="false">IF(ISBLANK(Liga_Cabron!$B144),"",Liga_Cabron!$B144)</f>
        <v/>
      </c>
      <c r="C144" s="113" t="str">
        <f aca="false">IF(ISTEXT($B144),"",_xlfn.SWITCH(Liga_Cabron!AH144,$D$3,$D$2,$E$3,$E$2,$F$3,$F$2,$D$6,$D$5,$E$6,$E$5,$I$5,$D$2,$I$6,$D$2,$I$4,$D$2))</f>
        <v/>
      </c>
      <c r="D144" s="113" t="str">
        <f aca="false">IF(ISTEXT($B144),"",_xlfn.SWITCH(Liga_Cabron!AI144,$D$3,$D$2,$E$3,$E$2,$F$3,$F$2,$D$6,$D$5,$E$6,$E$5,$I$5,$D$2,$I$6,$D$2,$I$4,$D$2))</f>
        <v/>
      </c>
      <c r="E144" s="113" t="str">
        <f aca="false">IF(ISTEXT($B144),"",_xlfn.SWITCH(Liga_Cabron!AJ144,$D$3,$D$2,$E$3,$E$2,$F$3,$F$2,$D$6,$D$5,$E$6,$E$5,$I$5,$D$2,$I$6,$D$2,$I$4,$D$2))</f>
        <v/>
      </c>
      <c r="F144" s="105"/>
      <c r="G144" s="102"/>
      <c r="H144" s="102"/>
      <c r="I144" s="113" t="str">
        <f aca="false">IF(ISNUMBER($B144),I143+Liga_Cabron!AH144,"")</f>
        <v/>
      </c>
      <c r="J144" s="113" t="str">
        <f aca="false">IF(ISNUMBER($B144),J143+Liga_Cabron!AI144,"")</f>
        <v/>
      </c>
      <c r="K144" s="113" t="str">
        <f aca="false">IF(ISNUMBER($B144),K143+Liga_Cabron!AJ144,"")</f>
        <v/>
      </c>
      <c r="L144" s="118"/>
      <c r="M144" s="118"/>
      <c r="N144" s="114" t="str">
        <f aca="false">IF(ISNUMBER($B144),I144/SUM($I144:$L144),"")</f>
        <v/>
      </c>
      <c r="O144" s="114" t="str">
        <f aca="false">IF(ISNUMBER($B144),J144/SUM($I144:$L144),"")</f>
        <v/>
      </c>
      <c r="P144" s="114" t="str">
        <f aca="false">IF(ISNUMBER($B144),K144/SUM($I144:$L144),"")</f>
        <v/>
      </c>
      <c r="Q144" s="46"/>
      <c r="R144" s="102"/>
      <c r="S144" s="113" t="str">
        <f aca="false">IF(ISNUMBER(Liga_Cabron!C144),Liga_Cabron!C144,"")</f>
        <v/>
      </c>
      <c r="T144" s="113" t="str">
        <f aca="false">IF(ISNUMBER(Liga_Cabron!D144),Liga_Cabron!D144,"")</f>
        <v/>
      </c>
      <c r="U144" s="113" t="str">
        <f aca="false">IF(ISNUMBER(Liga_Cabron!E144),Liga_Cabron!E144,"")</f>
        <v/>
      </c>
      <c r="V144" s="108"/>
      <c r="W144" s="46"/>
      <c r="X144" s="102"/>
      <c r="Y144" s="113" t="str">
        <f aca="false">IF(ISNUMBER($B144),S144+Y143,"")</f>
        <v/>
      </c>
      <c r="Z144" s="113" t="str">
        <f aca="false">IF(ISNUMBER($B144),T144+Z143,"")</f>
        <v/>
      </c>
      <c r="AA144" s="113" t="str">
        <f aca="false">IF(ISNUMBER($B144),U144+AA143,"")</f>
        <v/>
      </c>
      <c r="AB144" s="118"/>
      <c r="AC144" s="123"/>
      <c r="AD144" s="113" t="str">
        <f aca="false">IF(ISNUMBER($B144),Y144/COUNTA(Y$10:Y144),"")</f>
        <v/>
      </c>
      <c r="AE144" s="113" t="str">
        <f aca="false">IF(ISNUMBER($B144),Z144/COUNTA(Z$10:Z144),"")</f>
        <v/>
      </c>
      <c r="AF144" s="113" t="str">
        <f aca="false">IF(ISNUMBER($B144),AA144/COUNTA(AA$10:AA144),"")</f>
        <v/>
      </c>
      <c r="AG144" s="118"/>
      <c r="AH144" s="123"/>
      <c r="AI144" s="113" t="str">
        <f aca="false">IF(ISNUMBER($B144),SQRT(VAR(S$10:S144)),"")</f>
        <v/>
      </c>
      <c r="AJ144" s="113" t="str">
        <f aca="false">IF(ISNUMBER($B144),SQRT(VAR(T$10:T144)),"")</f>
        <v/>
      </c>
      <c r="AK144" s="113" t="str">
        <f aca="false">IF(ISNUMBER($B144),SQRT(VAR(U$10:U144)),"")</f>
        <v/>
      </c>
      <c r="AL144" s="118"/>
      <c r="AM144" s="118"/>
      <c r="AN144" s="117" t="str">
        <f aca="false">IF(ISBLANK(Liga_Cabron!$F144),"",IF(Liga_Cabron!$F145&lt;&gt;Liga_Cabron!$F144,Liga_Cabron!$F144,""))</f>
        <v/>
      </c>
      <c r="AO144" s="113" t="str">
        <f aca="false">IF(ISTEXT($AN144),"",Y144-SUM(AO$10:AO143))</f>
        <v/>
      </c>
      <c r="AP144" s="113" t="str">
        <f aca="false">IF(ISTEXT($AN144),"",Z144-SUM(AP$10:AP143))</f>
        <v/>
      </c>
      <c r="AQ144" s="113" t="str">
        <f aca="false">IF(ISTEXT($AN144),"",AA144-SUM(AQ$10:AQ143))</f>
        <v/>
      </c>
      <c r="AR144" s="118"/>
      <c r="AS144" s="118"/>
      <c r="AT144" s="117" t="str">
        <f aca="false">IF(ISBLANK(Liga_Cabron!$F144),"",IF(Liga_Cabron!$F145&lt;&gt;Liga_Cabron!$F144,Liga_Cabron!$F144,""))</f>
        <v/>
      </c>
      <c r="AU144" s="113" t="str">
        <f aca="false">IF(ISTEXT($AT144),"",(Y144 - SUM(AO$10:AO143))/COUNTIF(Liga_Cabron!$F$10:$F$304,"="&amp;$AT144))</f>
        <v/>
      </c>
      <c r="AV144" s="113" t="str">
        <f aca="false">IF(ISTEXT($AT144),"",(Z144 - SUM(AP$10:AP143))/COUNTIF(Liga_Cabron!$F$10:$F$304,"="&amp;$AT144))</f>
        <v/>
      </c>
      <c r="AW144" s="113" t="str">
        <f aca="false">IF(ISTEXT($AT144),"",(AA144 - SUM(AQ$10:AQ143))/COUNTIF(Liga_Cabron!$F$10:$F$304,"="&amp;$AT144))</f>
        <v/>
      </c>
      <c r="AX144" s="105" t="str">
        <f aca="false">IF(ISTEXT($AT144),"",COUNT($AU$10:$AU144))</f>
        <v/>
      </c>
      <c r="AY144" s="118"/>
      <c r="AZ144" s="117" t="str">
        <f aca="false">IF(ISBLANK(Liga_Cabron!$F144),"",IF(Liga_Cabron!$F145&lt;&gt;Liga_Cabron!$F144,Liga_Cabron!$F144,""))</f>
        <v/>
      </c>
      <c r="BA144" s="113" t="str">
        <f aca="false">IF(ISTEXT($AT144),"",(I144 - SUM(BH$10:BH143))/COUNTIF(Liga_Cabron!$F$10:$F$304,"="&amp;$AZ144))</f>
        <v/>
      </c>
      <c r="BB144" s="113" t="str">
        <f aca="false">IF(ISTEXT($AT144),"",(J144 - SUM(BI$10:BI143))/COUNTIF(Liga_Cabron!$F$10:$F$304,"="&amp;$AZ144))</f>
        <v/>
      </c>
      <c r="BC144" s="113" t="str">
        <f aca="false">IF(ISTEXT($AT144),"",(K144 - SUM(BJ$10:BJ143))/COUNTIF(Liga_Cabron!$F$10:$F$304,"="&amp;$AZ144))</f>
        <v/>
      </c>
      <c r="BD144" s="105" t="str">
        <f aca="false">IF(ISTEXT($AT144),"",COUNT($AU$10:$AU144))</f>
        <v/>
      </c>
      <c r="BE144" s="103"/>
      <c r="BF144" s="118"/>
      <c r="BG144" s="117" t="str">
        <f aca="false">IF(ISBLANK(Liga_Cabron!$F144),"",IF(Liga_Cabron!$F145&lt;&gt;Liga_Cabron!$F144,Liga_Cabron!$F144,""))</f>
        <v/>
      </c>
      <c r="BH144" s="113" t="str">
        <f aca="false">IF(ISTEXT($BG144),"",I144-SUM(BH$10:BH143))</f>
        <v/>
      </c>
      <c r="BI144" s="113" t="str">
        <f aca="false">IF(ISTEXT($BG144),"",J144-SUM(BI$10:BI143))</f>
        <v/>
      </c>
      <c r="BJ144" s="113" t="str">
        <f aca="false">IF(ISTEXT($BG144),"",K144-SUM(BJ$10:BJ143))</f>
        <v/>
      </c>
      <c r="BK144" s="118"/>
      <c r="BL144" s="118"/>
      <c r="BM144" s="124"/>
      <c r="BN144" s="113"/>
      <c r="BO144" s="113"/>
      <c r="BP144" s="113"/>
      <c r="BQ144" s="124"/>
      <c r="BR144" s="118"/>
      <c r="BS144" s="118"/>
      <c r="BT144" s="124"/>
      <c r="BU144" s="113"/>
      <c r="BV144" s="113"/>
      <c r="BW144" s="113"/>
      <c r="BX144" s="124"/>
      <c r="BY144" s="118"/>
    </row>
    <row r="145" customFormat="false" ht="13.8" hidden="false" customHeight="false" outlineLevel="0" collapsed="false">
      <c r="A145" s="46"/>
      <c r="B145" s="122" t="str">
        <f aca="false">IF(ISBLANK(Liga_Cabron!$B145),"",Liga_Cabron!$B145)</f>
        <v/>
      </c>
      <c r="C145" s="113" t="str">
        <f aca="false">IF(ISTEXT($B145),"",_xlfn.SWITCH(Liga_Cabron!AH145,$D$3,$D$2,$E$3,$E$2,$F$3,$F$2,$D$6,$D$5,$E$6,$E$5,$I$5,$D$2,$I$6,$D$2,$I$4,$D$2))</f>
        <v/>
      </c>
      <c r="D145" s="113" t="str">
        <f aca="false">IF(ISTEXT($B145),"",_xlfn.SWITCH(Liga_Cabron!AI145,$D$3,$D$2,$E$3,$E$2,$F$3,$F$2,$D$6,$D$5,$E$6,$E$5,$I$5,$D$2,$I$6,$D$2,$I$4,$D$2))</f>
        <v/>
      </c>
      <c r="E145" s="113" t="str">
        <f aca="false">IF(ISTEXT($B145),"",_xlfn.SWITCH(Liga_Cabron!AJ145,$D$3,$D$2,$E$3,$E$2,$F$3,$F$2,$D$6,$D$5,$E$6,$E$5,$I$5,$D$2,$I$6,$D$2,$I$4,$D$2))</f>
        <v/>
      </c>
      <c r="F145" s="105"/>
      <c r="G145" s="102"/>
      <c r="H145" s="102"/>
      <c r="I145" s="113" t="str">
        <f aca="false">IF(ISNUMBER($B145),I144+Liga_Cabron!AH145,"")</f>
        <v/>
      </c>
      <c r="J145" s="113" t="str">
        <f aca="false">IF(ISNUMBER($B145),J144+Liga_Cabron!AI145,"")</f>
        <v/>
      </c>
      <c r="K145" s="113" t="str">
        <f aca="false">IF(ISNUMBER($B145),K144+Liga_Cabron!AJ145,"")</f>
        <v/>
      </c>
      <c r="L145" s="118"/>
      <c r="M145" s="118"/>
      <c r="N145" s="114" t="str">
        <f aca="false">IF(ISNUMBER($B145),I145/SUM($I145:$L145),"")</f>
        <v/>
      </c>
      <c r="O145" s="114" t="str">
        <f aca="false">IF(ISNUMBER($B145),J145/SUM($I145:$L145),"")</f>
        <v/>
      </c>
      <c r="P145" s="114" t="str">
        <f aca="false">IF(ISNUMBER($B145),K145/SUM($I145:$L145),"")</f>
        <v/>
      </c>
      <c r="Q145" s="46"/>
      <c r="R145" s="102"/>
      <c r="S145" s="113" t="str">
        <f aca="false">IF(ISNUMBER(Liga_Cabron!C145),Liga_Cabron!C145,"")</f>
        <v/>
      </c>
      <c r="T145" s="113" t="str">
        <f aca="false">IF(ISNUMBER(Liga_Cabron!D145),Liga_Cabron!D145,"")</f>
        <v/>
      </c>
      <c r="U145" s="113" t="str">
        <f aca="false">IF(ISNUMBER(Liga_Cabron!E145),Liga_Cabron!E145,"")</f>
        <v/>
      </c>
      <c r="V145" s="108"/>
      <c r="W145" s="46"/>
      <c r="X145" s="102"/>
      <c r="Y145" s="113" t="str">
        <f aca="false">IF(ISNUMBER($B145),S145+Y144,"")</f>
        <v/>
      </c>
      <c r="Z145" s="113" t="str">
        <f aca="false">IF(ISNUMBER($B145),T145+Z144,"")</f>
        <v/>
      </c>
      <c r="AA145" s="113" t="str">
        <f aca="false">IF(ISNUMBER($B145),U145+AA144,"")</f>
        <v/>
      </c>
      <c r="AB145" s="118"/>
      <c r="AC145" s="123"/>
      <c r="AD145" s="113" t="str">
        <f aca="false">IF(ISNUMBER($B145),Y145/COUNTA(Y$10:Y145),"")</f>
        <v/>
      </c>
      <c r="AE145" s="113" t="str">
        <f aca="false">IF(ISNUMBER($B145),Z145/COUNTA(Z$10:Z145),"")</f>
        <v/>
      </c>
      <c r="AF145" s="113" t="str">
        <f aca="false">IF(ISNUMBER($B145),AA145/COUNTA(AA$10:AA145),"")</f>
        <v/>
      </c>
      <c r="AG145" s="118"/>
      <c r="AH145" s="123"/>
      <c r="AI145" s="113" t="str">
        <f aca="false">IF(ISNUMBER($B145),SQRT(VAR(S$10:S145)),"")</f>
        <v/>
      </c>
      <c r="AJ145" s="113" t="str">
        <f aca="false">IF(ISNUMBER($B145),SQRT(VAR(T$10:T145)),"")</f>
        <v/>
      </c>
      <c r="AK145" s="113" t="str">
        <f aca="false">IF(ISNUMBER($B145),SQRT(VAR(U$10:U145)),"")</f>
        <v/>
      </c>
      <c r="AL145" s="118"/>
      <c r="AM145" s="118"/>
      <c r="AN145" s="117" t="str">
        <f aca="false">IF(ISBLANK(Liga_Cabron!$F145),"",IF(Liga_Cabron!$F146&lt;&gt;Liga_Cabron!$F145,Liga_Cabron!$F145,""))</f>
        <v/>
      </c>
      <c r="AO145" s="113" t="str">
        <f aca="false">IF(ISTEXT($AN145),"",Y145-SUM(AO$10:AO144))</f>
        <v/>
      </c>
      <c r="AP145" s="113" t="str">
        <f aca="false">IF(ISTEXT($AN145),"",Z145-SUM(AP$10:AP144))</f>
        <v/>
      </c>
      <c r="AQ145" s="113" t="str">
        <f aca="false">IF(ISTEXT($AN145),"",AA145-SUM(AQ$10:AQ144))</f>
        <v/>
      </c>
      <c r="AR145" s="118"/>
      <c r="AS145" s="118"/>
      <c r="AT145" s="117" t="str">
        <f aca="false">IF(ISBLANK(Liga_Cabron!$F145),"",IF(Liga_Cabron!$F146&lt;&gt;Liga_Cabron!$F145,Liga_Cabron!$F145,""))</f>
        <v/>
      </c>
      <c r="AU145" s="113" t="str">
        <f aca="false">IF(ISTEXT($AT145),"",(Y145 - SUM(AO$10:AO144))/COUNTIF(Liga_Cabron!$F$10:$F$304,"="&amp;$AT145))</f>
        <v/>
      </c>
      <c r="AV145" s="113" t="str">
        <f aca="false">IF(ISTEXT($AT145),"",(Z145 - SUM(AP$10:AP144))/COUNTIF(Liga_Cabron!$F$10:$F$304,"="&amp;$AT145))</f>
        <v/>
      </c>
      <c r="AW145" s="113" t="str">
        <f aca="false">IF(ISTEXT($AT145),"",(AA145 - SUM(AQ$10:AQ144))/COUNTIF(Liga_Cabron!$F$10:$F$304,"="&amp;$AT145))</f>
        <v/>
      </c>
      <c r="AX145" s="105" t="str">
        <f aca="false">IF(ISTEXT($AT145),"",COUNT($AU$10:$AU145))</f>
        <v/>
      </c>
      <c r="AY145" s="118"/>
      <c r="AZ145" s="117" t="str">
        <f aca="false">IF(ISBLANK(Liga_Cabron!$F145),"",IF(Liga_Cabron!$F146&lt;&gt;Liga_Cabron!$F145,Liga_Cabron!$F145,""))</f>
        <v/>
      </c>
      <c r="BA145" s="113" t="str">
        <f aca="false">IF(ISTEXT($AT145),"",(I145 - SUM(BH$10:BH144))/COUNTIF(Liga_Cabron!$F$10:$F$304,"="&amp;$AZ145))</f>
        <v/>
      </c>
      <c r="BB145" s="113" t="str">
        <f aca="false">IF(ISTEXT($AT145),"",(J145 - SUM(BI$10:BI144))/COUNTIF(Liga_Cabron!$F$10:$F$304,"="&amp;$AZ145))</f>
        <v/>
      </c>
      <c r="BC145" s="113" t="str">
        <f aca="false">IF(ISTEXT($AT145),"",(K145 - SUM(BJ$10:BJ144))/COUNTIF(Liga_Cabron!$F$10:$F$304,"="&amp;$AZ145))</f>
        <v/>
      </c>
      <c r="BD145" s="105" t="str">
        <f aca="false">IF(ISTEXT($AT145),"",COUNT($AU$10:$AU145))</f>
        <v/>
      </c>
      <c r="BE145" s="103"/>
      <c r="BF145" s="118"/>
      <c r="BG145" s="117" t="str">
        <f aca="false">IF(ISBLANK(Liga_Cabron!$F145),"",IF(Liga_Cabron!$F146&lt;&gt;Liga_Cabron!$F145,Liga_Cabron!$F145,""))</f>
        <v/>
      </c>
      <c r="BH145" s="113" t="str">
        <f aca="false">IF(ISTEXT($BG145),"",I145-SUM(BH$10:BH144))</f>
        <v/>
      </c>
      <c r="BI145" s="113" t="str">
        <f aca="false">IF(ISTEXT($BG145),"",J145-SUM(BI$10:BI144))</f>
        <v/>
      </c>
      <c r="BJ145" s="113" t="str">
        <f aca="false">IF(ISTEXT($BG145),"",K145-SUM(BJ$10:BJ144))</f>
        <v/>
      </c>
      <c r="BK145" s="118"/>
      <c r="BL145" s="118"/>
      <c r="BM145" s="124"/>
      <c r="BN145" s="113"/>
      <c r="BO145" s="113"/>
      <c r="BP145" s="113"/>
      <c r="BQ145" s="124"/>
      <c r="BR145" s="118"/>
      <c r="BS145" s="118"/>
      <c r="BT145" s="124"/>
      <c r="BU145" s="113"/>
      <c r="BV145" s="113"/>
      <c r="BW145" s="113"/>
      <c r="BX145" s="124"/>
      <c r="BY145" s="118"/>
    </row>
    <row r="146" customFormat="false" ht="13.8" hidden="false" customHeight="false" outlineLevel="0" collapsed="false">
      <c r="A146" s="46"/>
      <c r="B146" s="122" t="str">
        <f aca="false">IF(ISBLANK(Liga_Cabron!$B146),"",Liga_Cabron!$B146)</f>
        <v/>
      </c>
      <c r="C146" s="113" t="str">
        <f aca="false">IF(ISTEXT($B146),"",_xlfn.SWITCH(Liga_Cabron!AH146,$D$3,$D$2,$E$3,$E$2,$F$3,$F$2,$D$6,$D$5,$E$6,$E$5,$I$5,$D$2,$I$6,$D$2,$I$4,$D$2))</f>
        <v/>
      </c>
      <c r="D146" s="113" t="str">
        <f aca="false">IF(ISTEXT($B146),"",_xlfn.SWITCH(Liga_Cabron!AI146,$D$3,$D$2,$E$3,$E$2,$F$3,$F$2,$D$6,$D$5,$E$6,$E$5,$I$5,$D$2,$I$6,$D$2,$I$4,$D$2))</f>
        <v/>
      </c>
      <c r="E146" s="113" t="str">
        <f aca="false">IF(ISTEXT($B146),"",_xlfn.SWITCH(Liga_Cabron!AJ146,$D$3,$D$2,$E$3,$E$2,$F$3,$F$2,$D$6,$D$5,$E$6,$E$5,$I$5,$D$2,$I$6,$D$2,$I$4,$D$2))</f>
        <v/>
      </c>
      <c r="F146" s="105"/>
      <c r="G146" s="102"/>
      <c r="H146" s="102"/>
      <c r="I146" s="113" t="str">
        <f aca="false">IF(ISNUMBER($B146),I145+Liga_Cabron!AH146,"")</f>
        <v/>
      </c>
      <c r="J146" s="113" t="str">
        <f aca="false">IF(ISNUMBER($B146),J145+Liga_Cabron!AI146,"")</f>
        <v/>
      </c>
      <c r="K146" s="113" t="str">
        <f aca="false">IF(ISNUMBER($B146),K145+Liga_Cabron!AJ146,"")</f>
        <v/>
      </c>
      <c r="L146" s="118"/>
      <c r="M146" s="118"/>
      <c r="N146" s="114" t="str">
        <f aca="false">IF(ISNUMBER($B146),I146/SUM($I146:$L146),"")</f>
        <v/>
      </c>
      <c r="O146" s="114" t="str">
        <f aca="false">IF(ISNUMBER($B146),J146/SUM($I146:$L146),"")</f>
        <v/>
      </c>
      <c r="P146" s="114" t="str">
        <f aca="false">IF(ISNUMBER($B146),K146/SUM($I146:$L146),"")</f>
        <v/>
      </c>
      <c r="Q146" s="46"/>
      <c r="R146" s="102"/>
      <c r="S146" s="113" t="str">
        <f aca="false">IF(ISNUMBER(Liga_Cabron!C146),Liga_Cabron!C146,"")</f>
        <v/>
      </c>
      <c r="T146" s="113" t="str">
        <f aca="false">IF(ISNUMBER(Liga_Cabron!D146),Liga_Cabron!D146,"")</f>
        <v/>
      </c>
      <c r="U146" s="113" t="str">
        <f aca="false">IF(ISNUMBER(Liga_Cabron!E146),Liga_Cabron!E146,"")</f>
        <v/>
      </c>
      <c r="V146" s="108"/>
      <c r="W146" s="46"/>
      <c r="X146" s="102"/>
      <c r="Y146" s="113" t="str">
        <f aca="false">IF(ISNUMBER($B146),S146+Y145,"")</f>
        <v/>
      </c>
      <c r="Z146" s="113" t="str">
        <f aca="false">IF(ISNUMBER($B146),T146+Z145,"")</f>
        <v/>
      </c>
      <c r="AA146" s="113" t="str">
        <f aca="false">IF(ISNUMBER($B146),U146+AA145,"")</f>
        <v/>
      </c>
      <c r="AB146" s="118"/>
      <c r="AC146" s="123"/>
      <c r="AD146" s="113" t="str">
        <f aca="false">IF(ISNUMBER($B146),Y146/COUNTA(Y$10:Y146),"")</f>
        <v/>
      </c>
      <c r="AE146" s="113" t="str">
        <f aca="false">IF(ISNUMBER($B146),Z146/COUNTA(Z$10:Z146),"")</f>
        <v/>
      </c>
      <c r="AF146" s="113" t="str">
        <f aca="false">IF(ISNUMBER($B146),AA146/COUNTA(AA$10:AA146),"")</f>
        <v/>
      </c>
      <c r="AG146" s="118"/>
      <c r="AH146" s="123"/>
      <c r="AI146" s="113" t="str">
        <f aca="false">IF(ISNUMBER($B146),SQRT(VAR(S$10:S146)),"")</f>
        <v/>
      </c>
      <c r="AJ146" s="113" t="str">
        <f aca="false">IF(ISNUMBER($B146),SQRT(VAR(T$10:T146)),"")</f>
        <v/>
      </c>
      <c r="AK146" s="113" t="str">
        <f aca="false">IF(ISNUMBER($B146),SQRT(VAR(U$10:U146)),"")</f>
        <v/>
      </c>
      <c r="AL146" s="118"/>
      <c r="AM146" s="118"/>
      <c r="AN146" s="117" t="str">
        <f aca="false">IF(ISBLANK(Liga_Cabron!$F146),"",IF(Liga_Cabron!$F147&lt;&gt;Liga_Cabron!$F146,Liga_Cabron!$F146,""))</f>
        <v/>
      </c>
      <c r="AO146" s="113" t="str">
        <f aca="false">IF(ISTEXT($AN146),"",Y146-SUM(AO$10:AO145))</f>
        <v/>
      </c>
      <c r="AP146" s="113" t="str">
        <f aca="false">IF(ISTEXT($AN146),"",Z146-SUM(AP$10:AP145))</f>
        <v/>
      </c>
      <c r="AQ146" s="113" t="str">
        <f aca="false">IF(ISTEXT($AN146),"",AA146-SUM(AQ$10:AQ145))</f>
        <v/>
      </c>
      <c r="AR146" s="118"/>
      <c r="AS146" s="118"/>
      <c r="AT146" s="117" t="str">
        <f aca="false">IF(ISBLANK(Liga_Cabron!$F146),"",IF(Liga_Cabron!$F147&lt;&gt;Liga_Cabron!$F146,Liga_Cabron!$F146,""))</f>
        <v/>
      </c>
      <c r="AU146" s="113" t="str">
        <f aca="false">IF(ISTEXT($AT146),"",(Y146 - SUM(AO$10:AO145))/COUNTIF(Liga_Cabron!$F$10:$F$304,"="&amp;$AT146))</f>
        <v/>
      </c>
      <c r="AV146" s="113" t="str">
        <f aca="false">IF(ISTEXT($AT146),"",(Z146 - SUM(AP$10:AP145))/COUNTIF(Liga_Cabron!$F$10:$F$304,"="&amp;$AT146))</f>
        <v/>
      </c>
      <c r="AW146" s="113" t="str">
        <f aca="false">IF(ISTEXT($AT146),"",(AA146 - SUM(AQ$10:AQ145))/COUNTIF(Liga_Cabron!$F$10:$F$304,"="&amp;$AT146))</f>
        <v/>
      </c>
      <c r="AX146" s="105" t="str">
        <f aca="false">IF(ISTEXT($AT146),"",COUNT($AU$10:$AU146))</f>
        <v/>
      </c>
      <c r="AY146" s="118"/>
      <c r="AZ146" s="117" t="str">
        <f aca="false">IF(ISBLANK(Liga_Cabron!$F146),"",IF(Liga_Cabron!$F147&lt;&gt;Liga_Cabron!$F146,Liga_Cabron!$F146,""))</f>
        <v/>
      </c>
      <c r="BA146" s="113" t="str">
        <f aca="false">IF(ISTEXT($AT146),"",(I146 - SUM(BH$10:BH145))/COUNTIF(Liga_Cabron!$F$10:$F$304,"="&amp;$AZ146))</f>
        <v/>
      </c>
      <c r="BB146" s="113" t="str">
        <f aca="false">IF(ISTEXT($AT146),"",(J146 - SUM(BI$10:BI145))/COUNTIF(Liga_Cabron!$F$10:$F$304,"="&amp;$AZ146))</f>
        <v/>
      </c>
      <c r="BC146" s="113" t="str">
        <f aca="false">IF(ISTEXT($AT146),"",(K146 - SUM(BJ$10:BJ145))/COUNTIF(Liga_Cabron!$F$10:$F$304,"="&amp;$AZ146))</f>
        <v/>
      </c>
      <c r="BD146" s="105" t="str">
        <f aca="false">IF(ISTEXT($AT146),"",COUNT($AU$10:$AU146))</f>
        <v/>
      </c>
      <c r="BE146" s="103"/>
      <c r="BF146" s="118"/>
      <c r="BG146" s="117" t="str">
        <f aca="false">IF(ISBLANK(Liga_Cabron!$F146),"",IF(Liga_Cabron!$F147&lt;&gt;Liga_Cabron!$F146,Liga_Cabron!$F146,""))</f>
        <v/>
      </c>
      <c r="BH146" s="113" t="str">
        <f aca="false">IF(ISTEXT($BG146),"",I146-SUM(BH$10:BH145))</f>
        <v/>
      </c>
      <c r="BI146" s="113" t="str">
        <f aca="false">IF(ISTEXT($BG146),"",J146-SUM(BI$10:BI145))</f>
        <v/>
      </c>
      <c r="BJ146" s="113" t="str">
        <f aca="false">IF(ISTEXT($BG146),"",K146-SUM(BJ$10:BJ145))</f>
        <v/>
      </c>
      <c r="BK146" s="118"/>
      <c r="BL146" s="118"/>
      <c r="BM146" s="124"/>
      <c r="BN146" s="113"/>
      <c r="BO146" s="113"/>
      <c r="BP146" s="113"/>
      <c r="BQ146" s="124"/>
      <c r="BR146" s="118"/>
      <c r="BS146" s="118"/>
      <c r="BT146" s="124"/>
      <c r="BU146" s="113"/>
      <c r="BV146" s="113"/>
      <c r="BW146" s="113"/>
      <c r="BX146" s="124"/>
      <c r="BY146" s="118"/>
    </row>
    <row r="147" customFormat="false" ht="13.8" hidden="false" customHeight="false" outlineLevel="0" collapsed="false">
      <c r="A147" s="46"/>
      <c r="B147" s="122" t="str">
        <f aca="false">IF(ISBLANK(Liga_Cabron!$B147),"",Liga_Cabron!$B147)</f>
        <v/>
      </c>
      <c r="C147" s="113" t="str">
        <f aca="false">IF(ISTEXT($B147),"",_xlfn.SWITCH(Liga_Cabron!AH147,$D$3,$D$2,$E$3,$E$2,$F$3,$F$2,$D$6,$D$5,$E$6,$E$5,$I$5,$D$2,$I$6,$D$2,$I$4,$D$2))</f>
        <v/>
      </c>
      <c r="D147" s="113" t="str">
        <f aca="false">IF(ISTEXT($B147),"",_xlfn.SWITCH(Liga_Cabron!AI147,$D$3,$D$2,$E$3,$E$2,$F$3,$F$2,$D$6,$D$5,$E$6,$E$5,$I$5,$D$2,$I$6,$D$2,$I$4,$D$2))</f>
        <v/>
      </c>
      <c r="E147" s="113" t="str">
        <f aca="false">IF(ISTEXT($B147),"",_xlfn.SWITCH(Liga_Cabron!AJ147,$D$3,$D$2,$E$3,$E$2,$F$3,$F$2,$D$6,$D$5,$E$6,$E$5,$I$5,$D$2,$I$6,$D$2,$I$4,$D$2))</f>
        <v/>
      </c>
      <c r="F147" s="105"/>
      <c r="G147" s="102"/>
      <c r="H147" s="102"/>
      <c r="I147" s="113" t="str">
        <f aca="false">IF(ISNUMBER($B147),I146+Liga_Cabron!AH147,"")</f>
        <v/>
      </c>
      <c r="J147" s="113" t="str">
        <f aca="false">IF(ISNUMBER($B147),J146+Liga_Cabron!AI147,"")</f>
        <v/>
      </c>
      <c r="K147" s="113" t="str">
        <f aca="false">IF(ISNUMBER($B147),K146+Liga_Cabron!AJ147,"")</f>
        <v/>
      </c>
      <c r="L147" s="118"/>
      <c r="M147" s="118"/>
      <c r="N147" s="114" t="str">
        <f aca="false">IF(ISNUMBER($B147),I147/SUM($I147:$L147),"")</f>
        <v/>
      </c>
      <c r="O147" s="114" t="str">
        <f aca="false">IF(ISNUMBER($B147),J147/SUM($I147:$L147),"")</f>
        <v/>
      </c>
      <c r="P147" s="114" t="str">
        <f aca="false">IF(ISNUMBER($B147),K147/SUM($I147:$L147),"")</f>
        <v/>
      </c>
      <c r="Q147" s="46"/>
      <c r="R147" s="102"/>
      <c r="S147" s="113" t="str">
        <f aca="false">IF(ISNUMBER(Liga_Cabron!C147),Liga_Cabron!C147,"")</f>
        <v/>
      </c>
      <c r="T147" s="113" t="str">
        <f aca="false">IF(ISNUMBER(Liga_Cabron!D147),Liga_Cabron!D147,"")</f>
        <v/>
      </c>
      <c r="U147" s="113" t="str">
        <f aca="false">IF(ISNUMBER(Liga_Cabron!E147),Liga_Cabron!E147,"")</f>
        <v/>
      </c>
      <c r="V147" s="108"/>
      <c r="W147" s="46"/>
      <c r="X147" s="102"/>
      <c r="Y147" s="113" t="str">
        <f aca="false">IF(ISNUMBER($B147),S147+Y146,"")</f>
        <v/>
      </c>
      <c r="Z147" s="113" t="str">
        <f aca="false">IF(ISNUMBER($B147),T147+Z146,"")</f>
        <v/>
      </c>
      <c r="AA147" s="113" t="str">
        <f aca="false">IF(ISNUMBER($B147),U147+AA146,"")</f>
        <v/>
      </c>
      <c r="AB147" s="118"/>
      <c r="AC147" s="123"/>
      <c r="AD147" s="113" t="str">
        <f aca="false">IF(ISNUMBER($B147),Y147/COUNTA(Y$10:Y147),"")</f>
        <v/>
      </c>
      <c r="AE147" s="113" t="str">
        <f aca="false">IF(ISNUMBER($B147),Z147/COUNTA(Z$10:Z147),"")</f>
        <v/>
      </c>
      <c r="AF147" s="113" t="str">
        <f aca="false">IF(ISNUMBER($B147),AA147/COUNTA(AA$10:AA147),"")</f>
        <v/>
      </c>
      <c r="AG147" s="118"/>
      <c r="AH147" s="123"/>
      <c r="AI147" s="113" t="str">
        <f aca="false">IF(ISNUMBER($B147),SQRT(VAR(S$10:S147)),"")</f>
        <v/>
      </c>
      <c r="AJ147" s="113" t="str">
        <f aca="false">IF(ISNUMBER($B147),SQRT(VAR(T$10:T147)),"")</f>
        <v/>
      </c>
      <c r="AK147" s="113" t="str">
        <f aca="false">IF(ISNUMBER($B147),SQRT(VAR(U$10:U147)),"")</f>
        <v/>
      </c>
      <c r="AL147" s="118"/>
      <c r="AM147" s="118"/>
      <c r="AN147" s="117" t="str">
        <f aca="false">IF(ISBLANK(Liga_Cabron!$F147),"",IF(Liga_Cabron!$F148&lt;&gt;Liga_Cabron!$F147,Liga_Cabron!$F147,""))</f>
        <v/>
      </c>
      <c r="AO147" s="113" t="str">
        <f aca="false">IF(ISTEXT($AN147),"",Y147-SUM(AO$10:AO146))</f>
        <v/>
      </c>
      <c r="AP147" s="113" t="str">
        <f aca="false">IF(ISTEXT($AN147),"",Z147-SUM(AP$10:AP146))</f>
        <v/>
      </c>
      <c r="AQ147" s="113" t="str">
        <f aca="false">IF(ISTEXT($AN147),"",AA147-SUM(AQ$10:AQ146))</f>
        <v/>
      </c>
      <c r="AR147" s="118"/>
      <c r="AS147" s="118"/>
      <c r="AT147" s="117" t="str">
        <f aca="false">IF(ISBLANK(Liga_Cabron!$F147),"",IF(Liga_Cabron!$F148&lt;&gt;Liga_Cabron!$F147,Liga_Cabron!$F147,""))</f>
        <v/>
      </c>
      <c r="AU147" s="113" t="str">
        <f aca="false">IF(ISTEXT($AT147),"",(Y147 - SUM(AO$10:AO146))/COUNTIF(Liga_Cabron!$F$10:$F$304,"="&amp;$AT147))</f>
        <v/>
      </c>
      <c r="AV147" s="113" t="str">
        <f aca="false">IF(ISTEXT($AT147),"",(Z147 - SUM(AP$10:AP146))/COUNTIF(Liga_Cabron!$F$10:$F$304,"="&amp;$AT147))</f>
        <v/>
      </c>
      <c r="AW147" s="113" t="str">
        <f aca="false">IF(ISTEXT($AT147),"",(AA147 - SUM(AQ$10:AQ146))/COUNTIF(Liga_Cabron!$F$10:$F$304,"="&amp;$AT147))</f>
        <v/>
      </c>
      <c r="AX147" s="105" t="str">
        <f aca="false">IF(ISTEXT($AT147),"",COUNT($AU$10:$AU147))</f>
        <v/>
      </c>
      <c r="AY147" s="118"/>
      <c r="AZ147" s="117" t="str">
        <f aca="false">IF(ISBLANK(Liga_Cabron!$F147),"",IF(Liga_Cabron!$F148&lt;&gt;Liga_Cabron!$F147,Liga_Cabron!$F147,""))</f>
        <v/>
      </c>
      <c r="BA147" s="113" t="str">
        <f aca="false">IF(ISTEXT($AT147),"",(I147 - SUM(BH$10:BH146))/COUNTIF(Liga_Cabron!$F$10:$F$304,"="&amp;$AZ147))</f>
        <v/>
      </c>
      <c r="BB147" s="113" t="str">
        <f aca="false">IF(ISTEXT($AT147),"",(J147 - SUM(BI$10:BI146))/COUNTIF(Liga_Cabron!$F$10:$F$304,"="&amp;$AZ147))</f>
        <v/>
      </c>
      <c r="BC147" s="113" t="str">
        <f aca="false">IF(ISTEXT($AT147),"",(K147 - SUM(BJ$10:BJ146))/COUNTIF(Liga_Cabron!$F$10:$F$304,"="&amp;$AZ147))</f>
        <v/>
      </c>
      <c r="BD147" s="105" t="str">
        <f aca="false">IF(ISTEXT($AT147),"",COUNT($AU$10:$AU147))</f>
        <v/>
      </c>
      <c r="BE147" s="103"/>
      <c r="BF147" s="118"/>
      <c r="BG147" s="117" t="str">
        <f aca="false">IF(ISBLANK(Liga_Cabron!$F147),"",IF(Liga_Cabron!$F148&lt;&gt;Liga_Cabron!$F147,Liga_Cabron!$F147,""))</f>
        <v/>
      </c>
      <c r="BH147" s="113" t="str">
        <f aca="false">IF(ISTEXT($BG147),"",I147-SUM(BH$10:BH146))</f>
        <v/>
      </c>
      <c r="BI147" s="113" t="str">
        <f aca="false">IF(ISTEXT($BG147),"",J147-SUM(BI$10:BI146))</f>
        <v/>
      </c>
      <c r="BJ147" s="113" t="str">
        <f aca="false">IF(ISTEXT($BG147),"",K147-SUM(BJ$10:BJ146))</f>
        <v/>
      </c>
      <c r="BK147" s="118"/>
      <c r="BL147" s="118"/>
      <c r="BM147" s="124"/>
      <c r="BN147" s="113"/>
      <c r="BO147" s="113"/>
      <c r="BP147" s="113"/>
      <c r="BQ147" s="124"/>
      <c r="BR147" s="118"/>
      <c r="BS147" s="118"/>
      <c r="BT147" s="124"/>
      <c r="BU147" s="113"/>
      <c r="BV147" s="113"/>
      <c r="BW147" s="113"/>
      <c r="BX147" s="124"/>
      <c r="BY147" s="118"/>
    </row>
    <row r="148" customFormat="false" ht="13.8" hidden="false" customHeight="false" outlineLevel="0" collapsed="false">
      <c r="A148" s="46"/>
      <c r="B148" s="122" t="str">
        <f aca="false">IF(ISBLANK(Liga_Cabron!$B148),"",Liga_Cabron!$B148)</f>
        <v/>
      </c>
      <c r="C148" s="113" t="str">
        <f aca="false">IF(ISTEXT($B148),"",_xlfn.SWITCH(Liga_Cabron!AH148,$D$3,$D$2,$E$3,$E$2,$F$3,$F$2,$D$6,$D$5,$E$6,$E$5,$I$5,$D$2,$I$6,$D$2,$I$4,$D$2))</f>
        <v/>
      </c>
      <c r="D148" s="113" t="str">
        <f aca="false">IF(ISTEXT($B148),"",_xlfn.SWITCH(Liga_Cabron!AI148,$D$3,$D$2,$E$3,$E$2,$F$3,$F$2,$D$6,$D$5,$E$6,$E$5,$I$5,$D$2,$I$6,$D$2,$I$4,$D$2))</f>
        <v/>
      </c>
      <c r="E148" s="113" t="str">
        <f aca="false">IF(ISTEXT($B148),"",_xlfn.SWITCH(Liga_Cabron!AJ148,$D$3,$D$2,$E$3,$E$2,$F$3,$F$2,$D$6,$D$5,$E$6,$E$5,$I$5,$D$2,$I$6,$D$2,$I$4,$D$2))</f>
        <v/>
      </c>
      <c r="F148" s="105"/>
      <c r="G148" s="102"/>
      <c r="H148" s="102"/>
      <c r="I148" s="113" t="str">
        <f aca="false">IF(ISNUMBER($B148),I147+Liga_Cabron!AH148,"")</f>
        <v/>
      </c>
      <c r="J148" s="113" t="str">
        <f aca="false">IF(ISNUMBER($B148),J147+Liga_Cabron!AI148,"")</f>
        <v/>
      </c>
      <c r="K148" s="113" t="str">
        <f aca="false">IF(ISNUMBER($B148),K147+Liga_Cabron!AJ148,"")</f>
        <v/>
      </c>
      <c r="L148" s="118"/>
      <c r="M148" s="118"/>
      <c r="N148" s="114" t="str">
        <f aca="false">IF(ISNUMBER($B148),I148/SUM($I148:$L148),"")</f>
        <v/>
      </c>
      <c r="O148" s="114" t="str">
        <f aca="false">IF(ISNUMBER($B148),J148/SUM($I148:$L148),"")</f>
        <v/>
      </c>
      <c r="P148" s="114" t="str">
        <f aca="false">IF(ISNUMBER($B148),K148/SUM($I148:$L148),"")</f>
        <v/>
      </c>
      <c r="Q148" s="46"/>
      <c r="R148" s="102"/>
      <c r="S148" s="113" t="str">
        <f aca="false">IF(ISNUMBER(Liga_Cabron!C148),Liga_Cabron!C148,"")</f>
        <v/>
      </c>
      <c r="T148" s="113" t="str">
        <f aca="false">IF(ISNUMBER(Liga_Cabron!D148),Liga_Cabron!D148,"")</f>
        <v/>
      </c>
      <c r="U148" s="113" t="str">
        <f aca="false">IF(ISNUMBER(Liga_Cabron!E148),Liga_Cabron!E148,"")</f>
        <v/>
      </c>
      <c r="V148" s="108"/>
      <c r="W148" s="46"/>
      <c r="X148" s="102"/>
      <c r="Y148" s="113" t="str">
        <f aca="false">IF(ISNUMBER($B148),S148+Y147,"")</f>
        <v/>
      </c>
      <c r="Z148" s="113" t="str">
        <f aca="false">IF(ISNUMBER($B148),T148+Z147,"")</f>
        <v/>
      </c>
      <c r="AA148" s="113" t="str">
        <f aca="false">IF(ISNUMBER($B148),U148+AA147,"")</f>
        <v/>
      </c>
      <c r="AB148" s="118"/>
      <c r="AC148" s="123"/>
      <c r="AD148" s="113" t="str">
        <f aca="false">IF(ISNUMBER($B148),Y148/COUNTA(Y$10:Y148),"")</f>
        <v/>
      </c>
      <c r="AE148" s="113" t="str">
        <f aca="false">IF(ISNUMBER($B148),Z148/COUNTA(Z$10:Z148),"")</f>
        <v/>
      </c>
      <c r="AF148" s="113" t="str">
        <f aca="false">IF(ISNUMBER($B148),AA148/COUNTA(AA$10:AA148),"")</f>
        <v/>
      </c>
      <c r="AG148" s="118"/>
      <c r="AH148" s="123"/>
      <c r="AI148" s="113" t="str">
        <f aca="false">IF(ISNUMBER($B148),SQRT(VAR(S$10:S148)),"")</f>
        <v/>
      </c>
      <c r="AJ148" s="113" t="str">
        <f aca="false">IF(ISNUMBER($B148),SQRT(VAR(T$10:T148)),"")</f>
        <v/>
      </c>
      <c r="AK148" s="113" t="str">
        <f aca="false">IF(ISNUMBER($B148),SQRT(VAR(U$10:U148)),"")</f>
        <v/>
      </c>
      <c r="AL148" s="118"/>
      <c r="AM148" s="118"/>
      <c r="AN148" s="117" t="str">
        <f aca="false">IF(ISBLANK(Liga_Cabron!$F148),"",IF(Liga_Cabron!$F149&lt;&gt;Liga_Cabron!$F148,Liga_Cabron!$F148,""))</f>
        <v/>
      </c>
      <c r="AO148" s="113" t="str">
        <f aca="false">IF(ISTEXT($AN148),"",Y148-SUM(AO$10:AO147))</f>
        <v/>
      </c>
      <c r="AP148" s="113" t="str">
        <f aca="false">IF(ISTEXT($AN148),"",Z148-SUM(AP$10:AP147))</f>
        <v/>
      </c>
      <c r="AQ148" s="113" t="str">
        <f aca="false">IF(ISTEXT($AN148),"",AA148-SUM(AQ$10:AQ147))</f>
        <v/>
      </c>
      <c r="AR148" s="118"/>
      <c r="AS148" s="118"/>
      <c r="AT148" s="117" t="str">
        <f aca="false">IF(ISBLANK(Liga_Cabron!$F148),"",IF(Liga_Cabron!$F149&lt;&gt;Liga_Cabron!$F148,Liga_Cabron!$F148,""))</f>
        <v/>
      </c>
      <c r="AU148" s="113" t="str">
        <f aca="false">IF(ISTEXT($AT148),"",(Y148 - SUM(AO$10:AO147))/COUNTIF(Liga_Cabron!$F$10:$F$304,"="&amp;$AT148))</f>
        <v/>
      </c>
      <c r="AV148" s="113" t="str">
        <f aca="false">IF(ISTEXT($AT148),"",(Z148 - SUM(AP$10:AP147))/COUNTIF(Liga_Cabron!$F$10:$F$304,"="&amp;$AT148))</f>
        <v/>
      </c>
      <c r="AW148" s="113" t="str">
        <f aca="false">IF(ISTEXT($AT148),"",(AA148 - SUM(AQ$10:AQ147))/COUNTIF(Liga_Cabron!$F$10:$F$304,"="&amp;$AT148))</f>
        <v/>
      </c>
      <c r="AX148" s="105" t="str">
        <f aca="false">IF(ISTEXT($AT148),"",COUNT($AU$10:$AU148))</f>
        <v/>
      </c>
      <c r="AY148" s="118"/>
      <c r="AZ148" s="117" t="str">
        <f aca="false">IF(ISBLANK(Liga_Cabron!$F148),"",IF(Liga_Cabron!$F149&lt;&gt;Liga_Cabron!$F148,Liga_Cabron!$F148,""))</f>
        <v/>
      </c>
      <c r="BA148" s="113" t="str">
        <f aca="false">IF(ISTEXT($AT148),"",(I148 - SUM(BH$10:BH147))/COUNTIF(Liga_Cabron!$F$10:$F$304,"="&amp;$AZ148))</f>
        <v/>
      </c>
      <c r="BB148" s="113" t="str">
        <f aca="false">IF(ISTEXT($AT148),"",(J148 - SUM(BI$10:BI147))/COUNTIF(Liga_Cabron!$F$10:$F$304,"="&amp;$AZ148))</f>
        <v/>
      </c>
      <c r="BC148" s="113" t="str">
        <f aca="false">IF(ISTEXT($AT148),"",(K148 - SUM(BJ$10:BJ147))/COUNTIF(Liga_Cabron!$F$10:$F$304,"="&amp;$AZ148))</f>
        <v/>
      </c>
      <c r="BD148" s="105" t="str">
        <f aca="false">IF(ISTEXT($AT148),"",COUNT($AU$10:$AU148))</f>
        <v/>
      </c>
      <c r="BE148" s="103"/>
      <c r="BF148" s="118"/>
      <c r="BG148" s="117" t="str">
        <f aca="false">IF(ISBLANK(Liga_Cabron!$F148),"",IF(Liga_Cabron!$F149&lt;&gt;Liga_Cabron!$F148,Liga_Cabron!$F148,""))</f>
        <v/>
      </c>
      <c r="BH148" s="113" t="str">
        <f aca="false">IF(ISTEXT($BG148),"",I148-SUM(BH$10:BH147))</f>
        <v/>
      </c>
      <c r="BI148" s="113" t="str">
        <f aca="false">IF(ISTEXT($BG148),"",J148-SUM(BI$10:BI147))</f>
        <v/>
      </c>
      <c r="BJ148" s="113" t="str">
        <f aca="false">IF(ISTEXT($BG148),"",K148-SUM(BJ$10:BJ147))</f>
        <v/>
      </c>
      <c r="BK148" s="118"/>
      <c r="BL148" s="118"/>
      <c r="BM148" s="124"/>
      <c r="BN148" s="113"/>
      <c r="BO148" s="113"/>
      <c r="BP148" s="113"/>
      <c r="BQ148" s="124"/>
      <c r="BR148" s="118"/>
      <c r="BS148" s="118"/>
      <c r="BT148" s="124"/>
      <c r="BU148" s="113"/>
      <c r="BV148" s="113"/>
      <c r="BW148" s="113"/>
      <c r="BX148" s="124"/>
      <c r="BY148" s="118"/>
    </row>
    <row r="149" customFormat="false" ht="13.8" hidden="false" customHeight="false" outlineLevel="0" collapsed="false">
      <c r="A149" s="46"/>
      <c r="B149" s="122" t="str">
        <f aca="false">IF(ISBLANK(Liga_Cabron!$B149),"",Liga_Cabron!$B149)</f>
        <v/>
      </c>
      <c r="C149" s="113" t="str">
        <f aca="false">IF(ISTEXT($B149),"",_xlfn.SWITCH(Liga_Cabron!AH149,$D$3,$D$2,$E$3,$E$2,$F$3,$F$2,$D$6,$D$5,$E$6,$E$5,$I$5,$D$2,$I$6,$D$2,$I$4,$D$2))</f>
        <v/>
      </c>
      <c r="D149" s="113" t="str">
        <f aca="false">IF(ISTEXT($B149),"",_xlfn.SWITCH(Liga_Cabron!AI149,$D$3,$D$2,$E$3,$E$2,$F$3,$F$2,$D$6,$D$5,$E$6,$E$5,$I$5,$D$2,$I$6,$D$2,$I$4,$D$2))</f>
        <v/>
      </c>
      <c r="E149" s="113" t="str">
        <f aca="false">IF(ISTEXT($B149),"",_xlfn.SWITCH(Liga_Cabron!AJ149,$D$3,$D$2,$E$3,$E$2,$F$3,$F$2,$D$6,$D$5,$E$6,$E$5,$I$5,$D$2,$I$6,$D$2,$I$4,$D$2))</f>
        <v/>
      </c>
      <c r="F149" s="105"/>
      <c r="G149" s="102"/>
      <c r="H149" s="102"/>
      <c r="I149" s="113" t="str">
        <f aca="false">IF(ISNUMBER($B149),I148+Liga_Cabron!AH149,"")</f>
        <v/>
      </c>
      <c r="J149" s="113" t="str">
        <f aca="false">IF(ISNUMBER($B149),J148+Liga_Cabron!AI149,"")</f>
        <v/>
      </c>
      <c r="K149" s="113" t="str">
        <f aca="false">IF(ISNUMBER($B149),K148+Liga_Cabron!AJ149,"")</f>
        <v/>
      </c>
      <c r="L149" s="118"/>
      <c r="M149" s="118"/>
      <c r="N149" s="114" t="str">
        <f aca="false">IF(ISNUMBER($B149),I149/SUM($I149:$L149),"")</f>
        <v/>
      </c>
      <c r="O149" s="114" t="str">
        <f aca="false">IF(ISNUMBER($B149),J149/SUM($I149:$L149),"")</f>
        <v/>
      </c>
      <c r="P149" s="114" t="str">
        <f aca="false">IF(ISNUMBER($B149),K149/SUM($I149:$L149),"")</f>
        <v/>
      </c>
      <c r="Q149" s="46"/>
      <c r="R149" s="102"/>
      <c r="S149" s="113" t="str">
        <f aca="false">IF(ISNUMBER(Liga_Cabron!C149),Liga_Cabron!C149,"")</f>
        <v/>
      </c>
      <c r="T149" s="113" t="str">
        <f aca="false">IF(ISNUMBER(Liga_Cabron!D149),Liga_Cabron!D149,"")</f>
        <v/>
      </c>
      <c r="U149" s="113" t="str">
        <f aca="false">IF(ISNUMBER(Liga_Cabron!E149),Liga_Cabron!E149,"")</f>
        <v/>
      </c>
      <c r="V149" s="108"/>
      <c r="W149" s="46"/>
      <c r="X149" s="102"/>
      <c r="Y149" s="113" t="str">
        <f aca="false">IF(ISNUMBER($B149),S149+Y148,"")</f>
        <v/>
      </c>
      <c r="Z149" s="113" t="str">
        <f aca="false">IF(ISNUMBER($B149),T149+Z148,"")</f>
        <v/>
      </c>
      <c r="AA149" s="113" t="str">
        <f aca="false">IF(ISNUMBER($B149),U149+AA148,"")</f>
        <v/>
      </c>
      <c r="AB149" s="118"/>
      <c r="AC149" s="123"/>
      <c r="AD149" s="113" t="str">
        <f aca="false">IF(ISNUMBER($B149),Y149/COUNTA(Y$10:Y149),"")</f>
        <v/>
      </c>
      <c r="AE149" s="113" t="str">
        <f aca="false">IF(ISNUMBER($B149),Z149/COUNTA(Z$10:Z149),"")</f>
        <v/>
      </c>
      <c r="AF149" s="113" t="str">
        <f aca="false">IF(ISNUMBER($B149),AA149/COUNTA(AA$10:AA149),"")</f>
        <v/>
      </c>
      <c r="AG149" s="118"/>
      <c r="AH149" s="123"/>
      <c r="AI149" s="113" t="str">
        <f aca="false">IF(ISNUMBER($B149),SQRT(VAR(S$10:S149)),"")</f>
        <v/>
      </c>
      <c r="AJ149" s="113" t="str">
        <f aca="false">IF(ISNUMBER($B149),SQRT(VAR(T$10:T149)),"")</f>
        <v/>
      </c>
      <c r="AK149" s="113" t="str">
        <f aca="false">IF(ISNUMBER($B149),SQRT(VAR(U$10:U149)),"")</f>
        <v/>
      </c>
      <c r="AL149" s="118"/>
      <c r="AM149" s="118"/>
      <c r="AN149" s="117" t="str">
        <f aca="false">IF(ISBLANK(Liga_Cabron!$F149),"",IF(Liga_Cabron!$F150&lt;&gt;Liga_Cabron!$F149,Liga_Cabron!$F149,""))</f>
        <v/>
      </c>
      <c r="AO149" s="113" t="str">
        <f aca="false">IF(ISTEXT($AN149),"",Y149-SUM(AO$10:AO148))</f>
        <v/>
      </c>
      <c r="AP149" s="113" t="str">
        <f aca="false">IF(ISTEXT($AN149),"",Z149-SUM(AP$10:AP148))</f>
        <v/>
      </c>
      <c r="AQ149" s="113" t="str">
        <f aca="false">IF(ISTEXT($AN149),"",AA149-SUM(AQ$10:AQ148))</f>
        <v/>
      </c>
      <c r="AR149" s="118"/>
      <c r="AS149" s="118"/>
      <c r="AT149" s="117" t="str">
        <f aca="false">IF(ISBLANK(Liga_Cabron!$F149),"",IF(Liga_Cabron!$F150&lt;&gt;Liga_Cabron!$F149,Liga_Cabron!$F149,""))</f>
        <v/>
      </c>
      <c r="AU149" s="113" t="str">
        <f aca="false">IF(ISTEXT($AT149),"",(Y149 - SUM(AO$10:AO148))/COUNTIF(Liga_Cabron!$F$10:$F$304,"="&amp;$AT149))</f>
        <v/>
      </c>
      <c r="AV149" s="113" t="str">
        <f aca="false">IF(ISTEXT($AT149),"",(Z149 - SUM(AP$10:AP148))/COUNTIF(Liga_Cabron!$F$10:$F$304,"="&amp;$AT149))</f>
        <v/>
      </c>
      <c r="AW149" s="113" t="str">
        <f aca="false">IF(ISTEXT($AT149),"",(AA149 - SUM(AQ$10:AQ148))/COUNTIF(Liga_Cabron!$F$10:$F$304,"="&amp;$AT149))</f>
        <v/>
      </c>
      <c r="AX149" s="105" t="str">
        <f aca="false">IF(ISTEXT($AT149),"",COUNT($AU$10:$AU149))</f>
        <v/>
      </c>
      <c r="AY149" s="118"/>
      <c r="AZ149" s="117" t="str">
        <f aca="false">IF(ISBLANK(Liga_Cabron!$F149),"",IF(Liga_Cabron!$F150&lt;&gt;Liga_Cabron!$F149,Liga_Cabron!$F149,""))</f>
        <v/>
      </c>
      <c r="BA149" s="113" t="str">
        <f aca="false">IF(ISTEXT($AT149),"",(I149 - SUM(BH$10:BH148))/COUNTIF(Liga_Cabron!$F$10:$F$304,"="&amp;$AZ149))</f>
        <v/>
      </c>
      <c r="BB149" s="113" t="str">
        <f aca="false">IF(ISTEXT($AT149),"",(J149 - SUM(BI$10:BI148))/COUNTIF(Liga_Cabron!$F$10:$F$304,"="&amp;$AZ149))</f>
        <v/>
      </c>
      <c r="BC149" s="113" t="str">
        <f aca="false">IF(ISTEXT($AT149),"",(K149 - SUM(BJ$10:BJ148))/COUNTIF(Liga_Cabron!$F$10:$F$304,"="&amp;$AZ149))</f>
        <v/>
      </c>
      <c r="BD149" s="105" t="str">
        <f aca="false">IF(ISTEXT($AT149),"",COUNT($AU$10:$AU149))</f>
        <v/>
      </c>
      <c r="BE149" s="103"/>
      <c r="BF149" s="118"/>
      <c r="BG149" s="117" t="str">
        <f aca="false">IF(ISBLANK(Liga_Cabron!$F149),"",IF(Liga_Cabron!$F150&lt;&gt;Liga_Cabron!$F149,Liga_Cabron!$F149,""))</f>
        <v/>
      </c>
      <c r="BH149" s="113" t="str">
        <f aca="false">IF(ISTEXT($BG149),"",I149-SUM(BH$10:BH148))</f>
        <v/>
      </c>
      <c r="BI149" s="113" t="str">
        <f aca="false">IF(ISTEXT($BG149),"",J149-SUM(BI$10:BI148))</f>
        <v/>
      </c>
      <c r="BJ149" s="113" t="str">
        <f aca="false">IF(ISTEXT($BG149),"",K149-SUM(BJ$10:BJ148))</f>
        <v/>
      </c>
      <c r="BK149" s="118"/>
      <c r="BL149" s="118"/>
      <c r="BM149" s="124"/>
      <c r="BN149" s="113"/>
      <c r="BO149" s="113"/>
      <c r="BP149" s="113"/>
      <c r="BQ149" s="124"/>
      <c r="BR149" s="118"/>
      <c r="BS149" s="118"/>
      <c r="BT149" s="124"/>
      <c r="BU149" s="113"/>
      <c r="BV149" s="113"/>
      <c r="BW149" s="113"/>
      <c r="BX149" s="124"/>
      <c r="BY149" s="118"/>
    </row>
    <row r="150" customFormat="false" ht="13.8" hidden="false" customHeight="false" outlineLevel="0" collapsed="false">
      <c r="A150" s="46"/>
      <c r="B150" s="122" t="str">
        <f aca="false">IF(ISBLANK(Liga_Cabron!$B150),"",Liga_Cabron!$B150)</f>
        <v/>
      </c>
      <c r="C150" s="113" t="str">
        <f aca="false">IF(ISTEXT($B150),"",_xlfn.SWITCH(Liga_Cabron!AH150,$D$3,$D$2,$E$3,$E$2,$F$3,$F$2,$D$6,$D$5,$E$6,$E$5,$I$5,$D$2,$I$6,$D$2,$I$4,$D$2))</f>
        <v/>
      </c>
      <c r="D150" s="113" t="str">
        <f aca="false">IF(ISTEXT($B150),"",_xlfn.SWITCH(Liga_Cabron!AI150,$D$3,$D$2,$E$3,$E$2,$F$3,$F$2,$D$6,$D$5,$E$6,$E$5,$I$5,$D$2,$I$6,$D$2,$I$4,$D$2))</f>
        <v/>
      </c>
      <c r="E150" s="113" t="str">
        <f aca="false">IF(ISTEXT($B150),"",_xlfn.SWITCH(Liga_Cabron!AJ150,$D$3,$D$2,$E$3,$E$2,$F$3,$F$2,$D$6,$D$5,$E$6,$E$5,$I$5,$D$2,$I$6,$D$2,$I$4,$D$2))</f>
        <v/>
      </c>
      <c r="F150" s="105"/>
      <c r="G150" s="102"/>
      <c r="H150" s="102"/>
      <c r="I150" s="113" t="str">
        <f aca="false">IF(ISNUMBER($B150),I149+Liga_Cabron!AH150,"")</f>
        <v/>
      </c>
      <c r="J150" s="113" t="str">
        <f aca="false">IF(ISNUMBER($B150),J149+Liga_Cabron!AI150,"")</f>
        <v/>
      </c>
      <c r="K150" s="113" t="str">
        <f aca="false">IF(ISNUMBER($B150),K149+Liga_Cabron!AJ150,"")</f>
        <v/>
      </c>
      <c r="L150" s="118"/>
      <c r="M150" s="118"/>
      <c r="N150" s="114" t="str">
        <f aca="false">IF(ISNUMBER($B150),I150/SUM($I150:$L150),"")</f>
        <v/>
      </c>
      <c r="O150" s="114" t="str">
        <f aca="false">IF(ISNUMBER($B150),J150/SUM($I150:$L150),"")</f>
        <v/>
      </c>
      <c r="P150" s="114" t="str">
        <f aca="false">IF(ISNUMBER($B150),K150/SUM($I150:$L150),"")</f>
        <v/>
      </c>
      <c r="Q150" s="46"/>
      <c r="R150" s="102"/>
      <c r="S150" s="113" t="str">
        <f aca="false">IF(ISNUMBER(Liga_Cabron!C150),Liga_Cabron!C150,"")</f>
        <v/>
      </c>
      <c r="T150" s="113" t="str">
        <f aca="false">IF(ISNUMBER(Liga_Cabron!D150),Liga_Cabron!D150,"")</f>
        <v/>
      </c>
      <c r="U150" s="113" t="str">
        <f aca="false">IF(ISNUMBER(Liga_Cabron!E150),Liga_Cabron!E150,"")</f>
        <v/>
      </c>
      <c r="V150" s="108"/>
      <c r="W150" s="46"/>
      <c r="X150" s="102"/>
      <c r="Y150" s="113" t="str">
        <f aca="false">IF(ISNUMBER($B150),S150+Y149,"")</f>
        <v/>
      </c>
      <c r="Z150" s="113" t="str">
        <f aca="false">IF(ISNUMBER($B150),T150+Z149,"")</f>
        <v/>
      </c>
      <c r="AA150" s="113" t="str">
        <f aca="false">IF(ISNUMBER($B150),U150+AA149,"")</f>
        <v/>
      </c>
      <c r="AB150" s="118"/>
      <c r="AC150" s="123"/>
      <c r="AD150" s="113" t="str">
        <f aca="false">IF(ISNUMBER($B150),Y150/COUNTA(Y$10:Y150),"")</f>
        <v/>
      </c>
      <c r="AE150" s="113" t="str">
        <f aca="false">IF(ISNUMBER($B150),Z150/COUNTA(Z$10:Z150),"")</f>
        <v/>
      </c>
      <c r="AF150" s="113" t="str">
        <f aca="false">IF(ISNUMBER($B150),AA150/COUNTA(AA$10:AA150),"")</f>
        <v/>
      </c>
      <c r="AG150" s="118"/>
      <c r="AH150" s="123"/>
      <c r="AI150" s="113" t="str">
        <f aca="false">IF(ISNUMBER($B150),SQRT(VAR(S$10:S150)),"")</f>
        <v/>
      </c>
      <c r="AJ150" s="113" t="str">
        <f aca="false">IF(ISNUMBER($B150),SQRT(VAR(T$10:T150)),"")</f>
        <v/>
      </c>
      <c r="AK150" s="113" t="str">
        <f aca="false">IF(ISNUMBER($B150),SQRT(VAR(U$10:U150)),"")</f>
        <v/>
      </c>
      <c r="AL150" s="118"/>
      <c r="AM150" s="118"/>
      <c r="AN150" s="117" t="str">
        <f aca="false">IF(ISBLANK(Liga_Cabron!$F150),"",IF(Liga_Cabron!$F151&lt;&gt;Liga_Cabron!$F150,Liga_Cabron!$F150,""))</f>
        <v/>
      </c>
      <c r="AO150" s="113" t="str">
        <f aca="false">IF(ISTEXT($AN150),"",Y150-SUM(AO$10:AO149))</f>
        <v/>
      </c>
      <c r="AP150" s="113" t="str">
        <f aca="false">IF(ISTEXT($AN150),"",Z150-SUM(AP$10:AP149))</f>
        <v/>
      </c>
      <c r="AQ150" s="113" t="str">
        <f aca="false">IF(ISTEXT($AN150),"",AA150-SUM(AQ$10:AQ149))</f>
        <v/>
      </c>
      <c r="AR150" s="118"/>
      <c r="AS150" s="118"/>
      <c r="AT150" s="117" t="str">
        <f aca="false">IF(ISBLANK(Liga_Cabron!$F150),"",IF(Liga_Cabron!$F151&lt;&gt;Liga_Cabron!$F150,Liga_Cabron!$F150,""))</f>
        <v/>
      </c>
      <c r="AU150" s="113" t="str">
        <f aca="false">IF(ISTEXT($AT150),"",(Y150 - SUM(AO$10:AO149))/COUNTIF(Liga_Cabron!$F$10:$F$304,"="&amp;$AT150))</f>
        <v/>
      </c>
      <c r="AV150" s="113" t="str">
        <f aca="false">IF(ISTEXT($AT150),"",(Z150 - SUM(AP$10:AP149))/COUNTIF(Liga_Cabron!$F$10:$F$304,"="&amp;$AT150))</f>
        <v/>
      </c>
      <c r="AW150" s="113" t="str">
        <f aca="false">IF(ISTEXT($AT150),"",(AA150 - SUM(AQ$10:AQ149))/COUNTIF(Liga_Cabron!$F$10:$F$304,"="&amp;$AT150))</f>
        <v/>
      </c>
      <c r="AX150" s="105" t="str">
        <f aca="false">IF(ISTEXT($AT150),"",COUNT($AU$10:$AU150))</f>
        <v/>
      </c>
      <c r="AY150" s="118"/>
      <c r="AZ150" s="117" t="str">
        <f aca="false">IF(ISBLANK(Liga_Cabron!$F150),"",IF(Liga_Cabron!$F151&lt;&gt;Liga_Cabron!$F150,Liga_Cabron!$F150,""))</f>
        <v/>
      </c>
      <c r="BA150" s="113" t="str">
        <f aca="false">IF(ISTEXT($AT150),"",(I150 - SUM(BH$10:BH149))/COUNTIF(Liga_Cabron!$F$10:$F$304,"="&amp;$AZ150))</f>
        <v/>
      </c>
      <c r="BB150" s="113" t="str">
        <f aca="false">IF(ISTEXT($AT150),"",(J150 - SUM(BI$10:BI149))/COUNTIF(Liga_Cabron!$F$10:$F$304,"="&amp;$AZ150))</f>
        <v/>
      </c>
      <c r="BC150" s="113" t="str">
        <f aca="false">IF(ISTEXT($AT150),"",(K150 - SUM(BJ$10:BJ149))/COUNTIF(Liga_Cabron!$F$10:$F$304,"="&amp;$AZ150))</f>
        <v/>
      </c>
      <c r="BD150" s="105" t="str">
        <f aca="false">IF(ISTEXT($AT150),"",COUNT($AU$10:$AU150))</f>
        <v/>
      </c>
      <c r="BE150" s="103"/>
      <c r="BF150" s="118"/>
      <c r="BG150" s="117" t="str">
        <f aca="false">IF(ISBLANK(Liga_Cabron!$F150),"",IF(Liga_Cabron!$F151&lt;&gt;Liga_Cabron!$F150,Liga_Cabron!$F150,""))</f>
        <v/>
      </c>
      <c r="BH150" s="113" t="str">
        <f aca="false">IF(ISTEXT($BG150),"",I150-SUM(BH$10:BH149))</f>
        <v/>
      </c>
      <c r="BI150" s="113" t="str">
        <f aca="false">IF(ISTEXT($BG150),"",J150-SUM(BI$10:BI149))</f>
        <v/>
      </c>
      <c r="BJ150" s="113" t="str">
        <f aca="false">IF(ISTEXT($BG150),"",K150-SUM(BJ$10:BJ149))</f>
        <v/>
      </c>
      <c r="BK150" s="118"/>
      <c r="BL150" s="118"/>
      <c r="BM150" s="124"/>
      <c r="BN150" s="113"/>
      <c r="BO150" s="113"/>
      <c r="BP150" s="113"/>
      <c r="BQ150" s="124"/>
      <c r="BR150" s="118"/>
      <c r="BS150" s="118"/>
      <c r="BT150" s="124"/>
      <c r="BU150" s="113"/>
      <c r="BV150" s="113"/>
      <c r="BW150" s="113"/>
      <c r="BX150" s="124"/>
      <c r="BY150" s="118"/>
    </row>
    <row r="151" customFormat="false" ht="13.8" hidden="false" customHeight="false" outlineLevel="0" collapsed="false">
      <c r="A151" s="46"/>
      <c r="B151" s="122" t="str">
        <f aca="false">IF(ISBLANK(Liga_Cabron!$B151),"",Liga_Cabron!$B151)</f>
        <v/>
      </c>
      <c r="C151" s="113" t="str">
        <f aca="false">IF(ISTEXT($B151),"",_xlfn.SWITCH(Liga_Cabron!AH151,$D$3,$D$2,$E$3,$E$2,$F$3,$F$2,$D$6,$D$5,$E$6,$E$5,$I$5,$D$2,$I$6,$D$2,$I$4,$D$2))</f>
        <v/>
      </c>
      <c r="D151" s="113" t="str">
        <f aca="false">IF(ISTEXT($B151),"",_xlfn.SWITCH(Liga_Cabron!AI151,$D$3,$D$2,$E$3,$E$2,$F$3,$F$2,$D$6,$D$5,$E$6,$E$5,$I$5,$D$2,$I$6,$D$2,$I$4,$D$2))</f>
        <v/>
      </c>
      <c r="E151" s="113" t="str">
        <f aca="false">IF(ISTEXT($B151),"",_xlfn.SWITCH(Liga_Cabron!AJ151,$D$3,$D$2,$E$3,$E$2,$F$3,$F$2,$D$6,$D$5,$E$6,$E$5,$I$5,$D$2,$I$6,$D$2,$I$4,$D$2))</f>
        <v/>
      </c>
      <c r="F151" s="105"/>
      <c r="G151" s="102"/>
      <c r="H151" s="102"/>
      <c r="I151" s="113" t="str">
        <f aca="false">IF(ISNUMBER($B151),I150+Liga_Cabron!AH151,"")</f>
        <v/>
      </c>
      <c r="J151" s="113" t="str">
        <f aca="false">IF(ISNUMBER($B151),J150+Liga_Cabron!AI151,"")</f>
        <v/>
      </c>
      <c r="K151" s="113" t="str">
        <f aca="false">IF(ISNUMBER($B151),K150+Liga_Cabron!AJ151,"")</f>
        <v/>
      </c>
      <c r="L151" s="118"/>
      <c r="M151" s="118"/>
      <c r="N151" s="114" t="str">
        <f aca="false">IF(ISNUMBER($B151),I151/SUM($I151:$L151),"")</f>
        <v/>
      </c>
      <c r="O151" s="114" t="str">
        <f aca="false">IF(ISNUMBER($B151),J151/SUM($I151:$L151),"")</f>
        <v/>
      </c>
      <c r="P151" s="114" t="str">
        <f aca="false">IF(ISNUMBER($B151),K151/SUM($I151:$L151),"")</f>
        <v/>
      </c>
      <c r="Q151" s="46"/>
      <c r="R151" s="102"/>
      <c r="S151" s="113" t="str">
        <f aca="false">IF(ISNUMBER(Liga_Cabron!C151),Liga_Cabron!C151,"")</f>
        <v/>
      </c>
      <c r="T151" s="113" t="str">
        <f aca="false">IF(ISNUMBER(Liga_Cabron!D151),Liga_Cabron!D151,"")</f>
        <v/>
      </c>
      <c r="U151" s="113" t="str">
        <f aca="false">IF(ISNUMBER(Liga_Cabron!E151),Liga_Cabron!E151,"")</f>
        <v/>
      </c>
      <c r="V151" s="108"/>
      <c r="W151" s="46"/>
      <c r="X151" s="102"/>
      <c r="Y151" s="113" t="str">
        <f aca="false">IF(ISNUMBER($B151),S151+Y150,"")</f>
        <v/>
      </c>
      <c r="Z151" s="113" t="str">
        <f aca="false">IF(ISNUMBER($B151),T151+Z150,"")</f>
        <v/>
      </c>
      <c r="AA151" s="113" t="str">
        <f aca="false">IF(ISNUMBER($B151),U151+AA150,"")</f>
        <v/>
      </c>
      <c r="AB151" s="118"/>
      <c r="AC151" s="123"/>
      <c r="AD151" s="113" t="str">
        <f aca="false">IF(ISNUMBER($B151),Y151/COUNTA(Y$10:Y151),"")</f>
        <v/>
      </c>
      <c r="AE151" s="113" t="str">
        <f aca="false">IF(ISNUMBER($B151),Z151/COUNTA(Z$10:Z151),"")</f>
        <v/>
      </c>
      <c r="AF151" s="113" t="str">
        <f aca="false">IF(ISNUMBER($B151),AA151/COUNTA(AA$10:AA151),"")</f>
        <v/>
      </c>
      <c r="AG151" s="118"/>
      <c r="AH151" s="123"/>
      <c r="AI151" s="113" t="str">
        <f aca="false">IF(ISNUMBER($B151),SQRT(VAR(S$10:S151)),"")</f>
        <v/>
      </c>
      <c r="AJ151" s="113" t="str">
        <f aca="false">IF(ISNUMBER($B151),SQRT(VAR(T$10:T151)),"")</f>
        <v/>
      </c>
      <c r="AK151" s="113" t="str">
        <f aca="false">IF(ISNUMBER($B151),SQRT(VAR(U$10:U151)),"")</f>
        <v/>
      </c>
      <c r="AL151" s="118"/>
      <c r="AM151" s="118"/>
      <c r="AN151" s="117" t="str">
        <f aca="false">IF(ISBLANK(Liga_Cabron!$F151),"",IF(Liga_Cabron!$F152&lt;&gt;Liga_Cabron!$F151,Liga_Cabron!$F151,""))</f>
        <v/>
      </c>
      <c r="AO151" s="113" t="str">
        <f aca="false">IF(ISTEXT($AN151),"",Y151-SUM(AO$10:AO150))</f>
        <v/>
      </c>
      <c r="AP151" s="113" t="str">
        <f aca="false">IF(ISTEXT($AN151),"",Z151-SUM(AP$10:AP150))</f>
        <v/>
      </c>
      <c r="AQ151" s="113" t="str">
        <f aca="false">IF(ISTEXT($AN151),"",AA151-SUM(AQ$10:AQ150))</f>
        <v/>
      </c>
      <c r="AR151" s="118"/>
      <c r="AS151" s="118"/>
      <c r="AT151" s="117" t="str">
        <f aca="false">IF(ISBLANK(Liga_Cabron!$F151),"",IF(Liga_Cabron!$F152&lt;&gt;Liga_Cabron!$F151,Liga_Cabron!$F151,""))</f>
        <v/>
      </c>
      <c r="AU151" s="113" t="str">
        <f aca="false">IF(ISTEXT($AT151),"",(Y151 - SUM(AO$10:AO150))/COUNTIF(Liga_Cabron!$F$10:$F$304,"="&amp;$AT151))</f>
        <v/>
      </c>
      <c r="AV151" s="113" t="str">
        <f aca="false">IF(ISTEXT($AT151),"",(Z151 - SUM(AP$10:AP150))/COUNTIF(Liga_Cabron!$F$10:$F$304,"="&amp;$AT151))</f>
        <v/>
      </c>
      <c r="AW151" s="113" t="str">
        <f aca="false">IF(ISTEXT($AT151),"",(AA151 - SUM(AQ$10:AQ150))/COUNTIF(Liga_Cabron!$F$10:$F$304,"="&amp;$AT151))</f>
        <v/>
      </c>
      <c r="AX151" s="105" t="str">
        <f aca="false">IF(ISTEXT($AT151),"",COUNT($AU$10:$AU151))</f>
        <v/>
      </c>
      <c r="AY151" s="118"/>
      <c r="AZ151" s="117" t="str">
        <f aca="false">IF(ISBLANK(Liga_Cabron!$F151),"",IF(Liga_Cabron!$F152&lt;&gt;Liga_Cabron!$F151,Liga_Cabron!$F151,""))</f>
        <v/>
      </c>
      <c r="BA151" s="113" t="str">
        <f aca="false">IF(ISTEXT($AT151),"",(I151 - SUM(BH$10:BH150))/COUNTIF(Liga_Cabron!$F$10:$F$304,"="&amp;$AZ151))</f>
        <v/>
      </c>
      <c r="BB151" s="113" t="str">
        <f aca="false">IF(ISTEXT($AT151),"",(J151 - SUM(BI$10:BI150))/COUNTIF(Liga_Cabron!$F$10:$F$304,"="&amp;$AZ151))</f>
        <v/>
      </c>
      <c r="BC151" s="113" t="str">
        <f aca="false">IF(ISTEXT($AT151),"",(K151 - SUM(BJ$10:BJ150))/COUNTIF(Liga_Cabron!$F$10:$F$304,"="&amp;$AZ151))</f>
        <v/>
      </c>
      <c r="BD151" s="105" t="str">
        <f aca="false">IF(ISTEXT($AT151),"",COUNT($AU$10:$AU151))</f>
        <v/>
      </c>
      <c r="BE151" s="103"/>
      <c r="BF151" s="118"/>
      <c r="BG151" s="117" t="str">
        <f aca="false">IF(ISBLANK(Liga_Cabron!$F151),"",IF(Liga_Cabron!$F152&lt;&gt;Liga_Cabron!$F151,Liga_Cabron!$F151,""))</f>
        <v/>
      </c>
      <c r="BH151" s="113" t="str">
        <f aca="false">IF(ISTEXT($BG151),"",I151-SUM(BH$10:BH150))</f>
        <v/>
      </c>
      <c r="BI151" s="113" t="str">
        <f aca="false">IF(ISTEXT($BG151),"",J151-SUM(BI$10:BI150))</f>
        <v/>
      </c>
      <c r="BJ151" s="113" t="str">
        <f aca="false">IF(ISTEXT($BG151),"",K151-SUM(BJ$10:BJ150))</f>
        <v/>
      </c>
      <c r="BK151" s="118"/>
      <c r="BL151" s="118"/>
      <c r="BM151" s="124"/>
      <c r="BN151" s="113"/>
      <c r="BO151" s="113"/>
      <c r="BP151" s="113"/>
      <c r="BQ151" s="124"/>
      <c r="BR151" s="118"/>
      <c r="BS151" s="118"/>
      <c r="BT151" s="124"/>
      <c r="BU151" s="113"/>
      <c r="BV151" s="113"/>
      <c r="BW151" s="113"/>
      <c r="BX151" s="124"/>
      <c r="BY151" s="118"/>
    </row>
    <row r="152" customFormat="false" ht="13.8" hidden="false" customHeight="false" outlineLevel="0" collapsed="false">
      <c r="A152" s="46"/>
      <c r="B152" s="122" t="str">
        <f aca="false">IF(ISBLANK(Liga_Cabron!$B152),"",Liga_Cabron!$B152)</f>
        <v/>
      </c>
      <c r="C152" s="113" t="str">
        <f aca="false">IF(ISTEXT($B152),"",_xlfn.SWITCH(Liga_Cabron!AH152,$D$3,$D$2,$E$3,$E$2,$F$3,$F$2,$D$6,$D$5,$E$6,$E$5,$I$5,$D$2,$I$6,$D$2,$I$4,$D$2))</f>
        <v/>
      </c>
      <c r="D152" s="113" t="str">
        <f aca="false">IF(ISTEXT($B152),"",_xlfn.SWITCH(Liga_Cabron!AI152,$D$3,$D$2,$E$3,$E$2,$F$3,$F$2,$D$6,$D$5,$E$6,$E$5,$I$5,$D$2,$I$6,$D$2,$I$4,$D$2))</f>
        <v/>
      </c>
      <c r="E152" s="113" t="str">
        <f aca="false">IF(ISTEXT($B152),"",_xlfn.SWITCH(Liga_Cabron!AJ152,$D$3,$D$2,$E$3,$E$2,$F$3,$F$2,$D$6,$D$5,$E$6,$E$5,$I$5,$D$2,$I$6,$D$2,$I$4,$D$2))</f>
        <v/>
      </c>
      <c r="F152" s="105"/>
      <c r="G152" s="102"/>
      <c r="H152" s="102"/>
      <c r="I152" s="113" t="str">
        <f aca="false">IF(ISNUMBER($B152),I151+Liga_Cabron!AH152,"")</f>
        <v/>
      </c>
      <c r="J152" s="113" t="str">
        <f aca="false">IF(ISNUMBER($B152),J151+Liga_Cabron!AI152,"")</f>
        <v/>
      </c>
      <c r="K152" s="113" t="str">
        <f aca="false">IF(ISNUMBER($B152),K151+Liga_Cabron!AJ152,"")</f>
        <v/>
      </c>
      <c r="L152" s="118"/>
      <c r="M152" s="118"/>
      <c r="N152" s="114" t="str">
        <f aca="false">IF(ISNUMBER($B152),I152/SUM($I152:$L152),"")</f>
        <v/>
      </c>
      <c r="O152" s="114" t="str">
        <f aca="false">IF(ISNUMBER($B152),J152/SUM($I152:$L152),"")</f>
        <v/>
      </c>
      <c r="P152" s="114" t="str">
        <f aca="false">IF(ISNUMBER($B152),K152/SUM($I152:$L152),"")</f>
        <v/>
      </c>
      <c r="Q152" s="46"/>
      <c r="R152" s="102"/>
      <c r="S152" s="113" t="str">
        <f aca="false">IF(ISNUMBER(Liga_Cabron!C152),Liga_Cabron!C152,"")</f>
        <v/>
      </c>
      <c r="T152" s="113" t="str">
        <f aca="false">IF(ISNUMBER(Liga_Cabron!D152),Liga_Cabron!D152,"")</f>
        <v/>
      </c>
      <c r="U152" s="113" t="str">
        <f aca="false">IF(ISNUMBER(Liga_Cabron!E152),Liga_Cabron!E152,"")</f>
        <v/>
      </c>
      <c r="V152" s="108"/>
      <c r="W152" s="46"/>
      <c r="X152" s="102"/>
      <c r="Y152" s="113" t="str">
        <f aca="false">IF(ISNUMBER($B152),S152+Y151,"")</f>
        <v/>
      </c>
      <c r="Z152" s="113" t="str">
        <f aca="false">IF(ISNUMBER($B152),T152+Z151,"")</f>
        <v/>
      </c>
      <c r="AA152" s="113" t="str">
        <f aca="false">IF(ISNUMBER($B152),U152+AA151,"")</f>
        <v/>
      </c>
      <c r="AB152" s="118"/>
      <c r="AC152" s="123"/>
      <c r="AD152" s="113" t="str">
        <f aca="false">IF(ISNUMBER($B152),Y152/COUNTA(Y$10:Y152),"")</f>
        <v/>
      </c>
      <c r="AE152" s="113" t="str">
        <f aca="false">IF(ISNUMBER($B152),Z152/COUNTA(Z$10:Z152),"")</f>
        <v/>
      </c>
      <c r="AF152" s="113" t="str">
        <f aca="false">IF(ISNUMBER($B152),AA152/COUNTA(AA$10:AA152),"")</f>
        <v/>
      </c>
      <c r="AG152" s="118"/>
      <c r="AH152" s="123"/>
      <c r="AI152" s="113" t="str">
        <f aca="false">IF(ISNUMBER($B152),SQRT(VAR(S$10:S152)),"")</f>
        <v/>
      </c>
      <c r="AJ152" s="113" t="str">
        <f aca="false">IF(ISNUMBER($B152),SQRT(VAR(T$10:T152)),"")</f>
        <v/>
      </c>
      <c r="AK152" s="113" t="str">
        <f aca="false">IF(ISNUMBER($B152),SQRT(VAR(U$10:U152)),"")</f>
        <v/>
      </c>
      <c r="AL152" s="118"/>
      <c r="AM152" s="118"/>
      <c r="AN152" s="117" t="str">
        <f aca="false">IF(ISBLANK(Liga_Cabron!$F152),"",IF(Liga_Cabron!$F153&lt;&gt;Liga_Cabron!$F152,Liga_Cabron!$F152,""))</f>
        <v/>
      </c>
      <c r="AO152" s="113" t="str">
        <f aca="false">IF(ISTEXT($AN152),"",Y152-SUM(AO$10:AO151))</f>
        <v/>
      </c>
      <c r="AP152" s="113" t="str">
        <f aca="false">IF(ISTEXT($AN152),"",Z152-SUM(AP$10:AP151))</f>
        <v/>
      </c>
      <c r="AQ152" s="113" t="str">
        <f aca="false">IF(ISTEXT($AN152),"",AA152-SUM(AQ$10:AQ151))</f>
        <v/>
      </c>
      <c r="AR152" s="118"/>
      <c r="AS152" s="118"/>
      <c r="AT152" s="117" t="str">
        <f aca="false">IF(ISBLANK(Liga_Cabron!$F152),"",IF(Liga_Cabron!$F153&lt;&gt;Liga_Cabron!$F152,Liga_Cabron!$F152,""))</f>
        <v/>
      </c>
      <c r="AU152" s="113" t="str">
        <f aca="false">IF(ISTEXT($AT152),"",(Y152 - SUM(AO$10:AO151))/COUNTIF(Liga_Cabron!$F$10:$F$304,"="&amp;$AT152))</f>
        <v/>
      </c>
      <c r="AV152" s="113" t="str">
        <f aca="false">IF(ISTEXT($AT152),"",(Z152 - SUM(AP$10:AP151))/COUNTIF(Liga_Cabron!$F$10:$F$304,"="&amp;$AT152))</f>
        <v/>
      </c>
      <c r="AW152" s="113" t="str">
        <f aca="false">IF(ISTEXT($AT152),"",(AA152 - SUM(AQ$10:AQ151))/COUNTIF(Liga_Cabron!$F$10:$F$304,"="&amp;$AT152))</f>
        <v/>
      </c>
      <c r="AX152" s="105" t="str">
        <f aca="false">IF(ISTEXT($AT152),"",COUNT($AU$10:$AU152))</f>
        <v/>
      </c>
      <c r="AY152" s="118"/>
      <c r="AZ152" s="117" t="str">
        <f aca="false">IF(ISBLANK(Liga_Cabron!$F152),"",IF(Liga_Cabron!$F153&lt;&gt;Liga_Cabron!$F152,Liga_Cabron!$F152,""))</f>
        <v/>
      </c>
      <c r="BA152" s="113" t="str">
        <f aca="false">IF(ISTEXT($AT152),"",(I152 - SUM(BH$10:BH151))/COUNTIF(Liga_Cabron!$F$10:$F$304,"="&amp;$AZ152))</f>
        <v/>
      </c>
      <c r="BB152" s="113" t="str">
        <f aca="false">IF(ISTEXT($AT152),"",(J152 - SUM(BI$10:BI151))/COUNTIF(Liga_Cabron!$F$10:$F$304,"="&amp;$AZ152))</f>
        <v/>
      </c>
      <c r="BC152" s="113" t="str">
        <f aca="false">IF(ISTEXT($AT152),"",(K152 - SUM(BJ$10:BJ151))/COUNTIF(Liga_Cabron!$F$10:$F$304,"="&amp;$AZ152))</f>
        <v/>
      </c>
      <c r="BD152" s="105" t="str">
        <f aca="false">IF(ISTEXT($AT152),"",COUNT($AU$10:$AU152))</f>
        <v/>
      </c>
      <c r="BE152" s="103"/>
      <c r="BF152" s="118"/>
      <c r="BG152" s="117" t="str">
        <f aca="false">IF(ISBLANK(Liga_Cabron!$F152),"",IF(Liga_Cabron!$F153&lt;&gt;Liga_Cabron!$F152,Liga_Cabron!$F152,""))</f>
        <v/>
      </c>
      <c r="BH152" s="113" t="str">
        <f aca="false">IF(ISTEXT($BG152),"",I152-SUM(BH$10:BH151))</f>
        <v/>
      </c>
      <c r="BI152" s="113" t="str">
        <f aca="false">IF(ISTEXT($BG152),"",J152-SUM(BI$10:BI151))</f>
        <v/>
      </c>
      <c r="BJ152" s="113" t="str">
        <f aca="false">IF(ISTEXT($BG152),"",K152-SUM(BJ$10:BJ151))</f>
        <v/>
      </c>
      <c r="BK152" s="118"/>
      <c r="BL152" s="118"/>
      <c r="BM152" s="124"/>
      <c r="BN152" s="113"/>
      <c r="BO152" s="113"/>
      <c r="BP152" s="113"/>
      <c r="BQ152" s="124"/>
      <c r="BR152" s="118"/>
      <c r="BS152" s="118"/>
      <c r="BT152" s="124"/>
      <c r="BU152" s="113"/>
      <c r="BV152" s="113"/>
      <c r="BW152" s="113"/>
      <c r="BX152" s="124"/>
      <c r="BY152" s="118"/>
    </row>
    <row r="153" customFormat="false" ht="13.8" hidden="false" customHeight="false" outlineLevel="0" collapsed="false">
      <c r="A153" s="46"/>
      <c r="B153" s="122" t="str">
        <f aca="false">IF(ISBLANK(Liga_Cabron!$B153),"",Liga_Cabron!$B153)</f>
        <v/>
      </c>
      <c r="C153" s="113" t="str">
        <f aca="false">IF(ISTEXT($B153),"",_xlfn.SWITCH(Liga_Cabron!AH153,$D$3,$D$2,$E$3,$E$2,$F$3,$F$2,$D$6,$D$5,$E$6,$E$5,$I$5,$D$2,$I$6,$D$2,$I$4,$D$2))</f>
        <v/>
      </c>
      <c r="D153" s="113" t="str">
        <f aca="false">IF(ISTEXT($B153),"",_xlfn.SWITCH(Liga_Cabron!AI153,$D$3,$D$2,$E$3,$E$2,$F$3,$F$2,$D$6,$D$5,$E$6,$E$5,$I$5,$D$2,$I$6,$D$2,$I$4,$D$2))</f>
        <v/>
      </c>
      <c r="E153" s="113" t="str">
        <f aca="false">IF(ISTEXT($B153),"",_xlfn.SWITCH(Liga_Cabron!AJ153,$D$3,$D$2,$E$3,$E$2,$F$3,$F$2,$D$6,$D$5,$E$6,$E$5,$I$5,$D$2,$I$6,$D$2,$I$4,$D$2))</f>
        <v/>
      </c>
      <c r="F153" s="105"/>
      <c r="G153" s="102"/>
      <c r="H153" s="102"/>
      <c r="I153" s="113" t="str">
        <f aca="false">IF(ISNUMBER($B153),I152+Liga_Cabron!AH153,"")</f>
        <v/>
      </c>
      <c r="J153" s="113" t="str">
        <f aca="false">IF(ISNUMBER($B153),J152+Liga_Cabron!AI153,"")</f>
        <v/>
      </c>
      <c r="K153" s="113" t="str">
        <f aca="false">IF(ISNUMBER($B153),K152+Liga_Cabron!AJ153,"")</f>
        <v/>
      </c>
      <c r="L153" s="118"/>
      <c r="M153" s="118"/>
      <c r="N153" s="114" t="str">
        <f aca="false">IF(ISNUMBER($B153),I153/SUM($I153:$L153),"")</f>
        <v/>
      </c>
      <c r="O153" s="114" t="str">
        <f aca="false">IF(ISNUMBER($B153),J153/SUM($I153:$L153),"")</f>
        <v/>
      </c>
      <c r="P153" s="114" t="str">
        <f aca="false">IF(ISNUMBER($B153),K153/SUM($I153:$L153),"")</f>
        <v/>
      </c>
      <c r="Q153" s="46"/>
      <c r="R153" s="102"/>
      <c r="S153" s="113" t="str">
        <f aca="false">IF(ISNUMBER(Liga_Cabron!C153),Liga_Cabron!C153,"")</f>
        <v/>
      </c>
      <c r="T153" s="113" t="str">
        <f aca="false">IF(ISNUMBER(Liga_Cabron!D153),Liga_Cabron!D153,"")</f>
        <v/>
      </c>
      <c r="U153" s="113" t="str">
        <f aca="false">IF(ISNUMBER(Liga_Cabron!E153),Liga_Cabron!E153,"")</f>
        <v/>
      </c>
      <c r="V153" s="108"/>
      <c r="W153" s="46"/>
      <c r="X153" s="102"/>
      <c r="Y153" s="113" t="str">
        <f aca="false">IF(ISNUMBER($B153),S153+Y152,"")</f>
        <v/>
      </c>
      <c r="Z153" s="113" t="str">
        <f aca="false">IF(ISNUMBER($B153),T153+Z152,"")</f>
        <v/>
      </c>
      <c r="AA153" s="113" t="str">
        <f aca="false">IF(ISNUMBER($B153),U153+AA152,"")</f>
        <v/>
      </c>
      <c r="AB153" s="118"/>
      <c r="AC153" s="123"/>
      <c r="AD153" s="113" t="str">
        <f aca="false">IF(ISNUMBER($B153),Y153/COUNTA(Y$10:Y153),"")</f>
        <v/>
      </c>
      <c r="AE153" s="113" t="str">
        <f aca="false">IF(ISNUMBER($B153),Z153/COUNTA(Z$10:Z153),"")</f>
        <v/>
      </c>
      <c r="AF153" s="113" t="str">
        <f aca="false">IF(ISNUMBER($B153),AA153/COUNTA(AA$10:AA153),"")</f>
        <v/>
      </c>
      <c r="AG153" s="118"/>
      <c r="AH153" s="123"/>
      <c r="AI153" s="113" t="str">
        <f aca="false">IF(ISNUMBER($B153),SQRT(VAR(S$10:S153)),"")</f>
        <v/>
      </c>
      <c r="AJ153" s="113" t="str">
        <f aca="false">IF(ISNUMBER($B153),SQRT(VAR(T$10:T153)),"")</f>
        <v/>
      </c>
      <c r="AK153" s="113" t="str">
        <f aca="false">IF(ISNUMBER($B153),SQRT(VAR(U$10:U153)),"")</f>
        <v/>
      </c>
      <c r="AL153" s="118"/>
      <c r="AM153" s="118"/>
      <c r="AN153" s="117" t="str">
        <f aca="false">IF(ISBLANK(Liga_Cabron!$F153),"",IF(Liga_Cabron!$F154&lt;&gt;Liga_Cabron!$F153,Liga_Cabron!$F153,""))</f>
        <v/>
      </c>
      <c r="AO153" s="113" t="str">
        <f aca="false">IF(ISTEXT($AN153),"",Y153-SUM(AO$10:AO152))</f>
        <v/>
      </c>
      <c r="AP153" s="113" t="str">
        <f aca="false">IF(ISTEXT($AN153),"",Z153-SUM(AP$10:AP152))</f>
        <v/>
      </c>
      <c r="AQ153" s="113" t="str">
        <f aca="false">IF(ISTEXT($AN153),"",AA153-SUM(AQ$10:AQ152))</f>
        <v/>
      </c>
      <c r="AR153" s="118"/>
      <c r="AS153" s="118"/>
      <c r="AT153" s="117" t="str">
        <f aca="false">IF(ISBLANK(Liga_Cabron!$F153),"",IF(Liga_Cabron!$F154&lt;&gt;Liga_Cabron!$F153,Liga_Cabron!$F153,""))</f>
        <v/>
      </c>
      <c r="AU153" s="113" t="str">
        <f aca="false">IF(ISTEXT($AT153),"",(Y153 - SUM(AO$10:AO152))/COUNTIF(Liga_Cabron!$F$10:$F$304,"="&amp;$AT153))</f>
        <v/>
      </c>
      <c r="AV153" s="113" t="str">
        <f aca="false">IF(ISTEXT($AT153),"",(Z153 - SUM(AP$10:AP152))/COUNTIF(Liga_Cabron!$F$10:$F$304,"="&amp;$AT153))</f>
        <v/>
      </c>
      <c r="AW153" s="113" t="str">
        <f aca="false">IF(ISTEXT($AT153),"",(AA153 - SUM(AQ$10:AQ152))/COUNTIF(Liga_Cabron!$F$10:$F$304,"="&amp;$AT153))</f>
        <v/>
      </c>
      <c r="AX153" s="105" t="str">
        <f aca="false">IF(ISTEXT($AT153),"",COUNT($AU$10:$AU153))</f>
        <v/>
      </c>
      <c r="AY153" s="118"/>
      <c r="AZ153" s="117" t="str">
        <f aca="false">IF(ISBLANK(Liga_Cabron!$F153),"",IF(Liga_Cabron!$F154&lt;&gt;Liga_Cabron!$F153,Liga_Cabron!$F153,""))</f>
        <v/>
      </c>
      <c r="BA153" s="113" t="str">
        <f aca="false">IF(ISTEXT($AT153),"",(I153 - SUM(BH$10:BH152))/COUNTIF(Liga_Cabron!$F$10:$F$304,"="&amp;$AZ153))</f>
        <v/>
      </c>
      <c r="BB153" s="113" t="str">
        <f aca="false">IF(ISTEXT($AT153),"",(J153 - SUM(BI$10:BI152))/COUNTIF(Liga_Cabron!$F$10:$F$304,"="&amp;$AZ153))</f>
        <v/>
      </c>
      <c r="BC153" s="113" t="str">
        <f aca="false">IF(ISTEXT($AT153),"",(K153 - SUM(BJ$10:BJ152))/COUNTIF(Liga_Cabron!$F$10:$F$304,"="&amp;$AZ153))</f>
        <v/>
      </c>
      <c r="BD153" s="105" t="str">
        <f aca="false">IF(ISTEXT($AT153),"",COUNT($AU$10:$AU153))</f>
        <v/>
      </c>
      <c r="BE153" s="103"/>
      <c r="BF153" s="118"/>
      <c r="BG153" s="117" t="str">
        <f aca="false">IF(ISBLANK(Liga_Cabron!$F153),"",IF(Liga_Cabron!$F154&lt;&gt;Liga_Cabron!$F153,Liga_Cabron!$F153,""))</f>
        <v/>
      </c>
      <c r="BH153" s="113" t="str">
        <f aca="false">IF(ISTEXT($BG153),"",I153-SUM(BH$10:BH152))</f>
        <v/>
      </c>
      <c r="BI153" s="113" t="str">
        <f aca="false">IF(ISTEXT($BG153),"",J153-SUM(BI$10:BI152))</f>
        <v/>
      </c>
      <c r="BJ153" s="113" t="str">
        <f aca="false">IF(ISTEXT($BG153),"",K153-SUM(BJ$10:BJ152))</f>
        <v/>
      </c>
      <c r="BK153" s="118"/>
      <c r="BL153" s="118"/>
      <c r="BM153" s="124"/>
      <c r="BN153" s="113"/>
      <c r="BO153" s="113"/>
      <c r="BP153" s="113"/>
      <c r="BQ153" s="124"/>
      <c r="BR153" s="118"/>
      <c r="BS153" s="118"/>
      <c r="BT153" s="124"/>
      <c r="BU153" s="113"/>
      <c r="BV153" s="113"/>
      <c r="BW153" s="113"/>
      <c r="BX153" s="124"/>
      <c r="BY153" s="118"/>
    </row>
    <row r="154" customFormat="false" ht="13.8" hidden="false" customHeight="false" outlineLevel="0" collapsed="false">
      <c r="A154" s="46"/>
      <c r="B154" s="122" t="str">
        <f aca="false">IF(ISBLANK(Liga_Cabron!$B154),"",Liga_Cabron!$B154)</f>
        <v/>
      </c>
      <c r="C154" s="113" t="str">
        <f aca="false">IF(ISTEXT($B154),"",_xlfn.SWITCH(Liga_Cabron!AH154,$D$3,$D$2,$E$3,$E$2,$F$3,$F$2,$D$6,$D$5,$E$6,$E$5,$I$5,$D$2,$I$6,$D$2,$I$4,$D$2))</f>
        <v/>
      </c>
      <c r="D154" s="113" t="str">
        <f aca="false">IF(ISTEXT($B154),"",_xlfn.SWITCH(Liga_Cabron!AI154,$D$3,$D$2,$E$3,$E$2,$F$3,$F$2,$D$6,$D$5,$E$6,$E$5,$I$5,$D$2,$I$6,$D$2,$I$4,$D$2))</f>
        <v/>
      </c>
      <c r="E154" s="113" t="str">
        <f aca="false">IF(ISTEXT($B154),"",_xlfn.SWITCH(Liga_Cabron!AJ154,$D$3,$D$2,$E$3,$E$2,$F$3,$F$2,$D$6,$D$5,$E$6,$E$5,$I$5,$D$2,$I$6,$D$2,$I$4,$D$2))</f>
        <v/>
      </c>
      <c r="F154" s="105"/>
      <c r="G154" s="102"/>
      <c r="H154" s="102"/>
      <c r="I154" s="113" t="str">
        <f aca="false">IF(ISNUMBER($B154),I153+Liga_Cabron!AH154,"")</f>
        <v/>
      </c>
      <c r="J154" s="113" t="str">
        <f aca="false">IF(ISNUMBER($B154),J153+Liga_Cabron!AI154,"")</f>
        <v/>
      </c>
      <c r="K154" s="113" t="str">
        <f aca="false">IF(ISNUMBER($B154),K153+Liga_Cabron!AJ154,"")</f>
        <v/>
      </c>
      <c r="L154" s="118"/>
      <c r="M154" s="118"/>
      <c r="N154" s="114" t="str">
        <f aca="false">IF(ISNUMBER($B154),I154/SUM($I154:$L154),"")</f>
        <v/>
      </c>
      <c r="O154" s="114" t="str">
        <f aca="false">IF(ISNUMBER($B154),J154/SUM($I154:$L154),"")</f>
        <v/>
      </c>
      <c r="P154" s="114" t="str">
        <f aca="false">IF(ISNUMBER($B154),K154/SUM($I154:$L154),"")</f>
        <v/>
      </c>
      <c r="Q154" s="46"/>
      <c r="R154" s="102"/>
      <c r="S154" s="113" t="str">
        <f aca="false">IF(ISNUMBER(Liga_Cabron!C154),Liga_Cabron!C154,"")</f>
        <v/>
      </c>
      <c r="T154" s="113" t="str">
        <f aca="false">IF(ISNUMBER(Liga_Cabron!D154),Liga_Cabron!D154,"")</f>
        <v/>
      </c>
      <c r="U154" s="113" t="str">
        <f aca="false">IF(ISNUMBER(Liga_Cabron!E154),Liga_Cabron!E154,"")</f>
        <v/>
      </c>
      <c r="V154" s="108"/>
      <c r="W154" s="46"/>
      <c r="X154" s="102"/>
      <c r="Y154" s="113" t="str">
        <f aca="false">IF(ISNUMBER($B154),S154+Y153,"")</f>
        <v/>
      </c>
      <c r="Z154" s="113" t="str">
        <f aca="false">IF(ISNUMBER($B154),T154+Z153,"")</f>
        <v/>
      </c>
      <c r="AA154" s="113" t="str">
        <f aca="false">IF(ISNUMBER($B154),U154+AA153,"")</f>
        <v/>
      </c>
      <c r="AB154" s="118"/>
      <c r="AC154" s="123"/>
      <c r="AD154" s="113" t="str">
        <f aca="false">IF(ISNUMBER($B154),Y154/COUNTA(Y$10:Y154),"")</f>
        <v/>
      </c>
      <c r="AE154" s="113" t="str">
        <f aca="false">IF(ISNUMBER($B154),Z154/COUNTA(Z$10:Z154),"")</f>
        <v/>
      </c>
      <c r="AF154" s="113" t="str">
        <f aca="false">IF(ISNUMBER($B154),AA154/COUNTA(AA$10:AA154),"")</f>
        <v/>
      </c>
      <c r="AG154" s="118"/>
      <c r="AH154" s="123"/>
      <c r="AI154" s="113" t="str">
        <f aca="false">IF(ISNUMBER($B154),SQRT(VAR(S$10:S154)),"")</f>
        <v/>
      </c>
      <c r="AJ154" s="113" t="str">
        <f aca="false">IF(ISNUMBER($B154),SQRT(VAR(T$10:T154)),"")</f>
        <v/>
      </c>
      <c r="AK154" s="113" t="str">
        <f aca="false">IF(ISNUMBER($B154),SQRT(VAR(U$10:U154)),"")</f>
        <v/>
      </c>
      <c r="AL154" s="118"/>
      <c r="AM154" s="118"/>
      <c r="AN154" s="117" t="str">
        <f aca="false">IF(ISBLANK(Liga_Cabron!$F154),"",IF(Liga_Cabron!$F155&lt;&gt;Liga_Cabron!$F154,Liga_Cabron!$F154,""))</f>
        <v/>
      </c>
      <c r="AO154" s="113" t="str">
        <f aca="false">IF(ISTEXT($AN154),"",Y154-SUM(AO$10:AO153))</f>
        <v/>
      </c>
      <c r="AP154" s="113" t="str">
        <f aca="false">IF(ISTEXT($AN154),"",Z154-SUM(AP$10:AP153))</f>
        <v/>
      </c>
      <c r="AQ154" s="113" t="str">
        <f aca="false">IF(ISTEXT($AN154),"",AA154-SUM(AQ$10:AQ153))</f>
        <v/>
      </c>
      <c r="AR154" s="118"/>
      <c r="AS154" s="118"/>
      <c r="AT154" s="117" t="str">
        <f aca="false">IF(ISBLANK(Liga_Cabron!$F154),"",IF(Liga_Cabron!$F155&lt;&gt;Liga_Cabron!$F154,Liga_Cabron!$F154,""))</f>
        <v/>
      </c>
      <c r="AU154" s="113" t="str">
        <f aca="false">IF(ISTEXT($AT154),"",(Y154 - SUM(AO$10:AO153))/COUNTIF(Liga_Cabron!$F$10:$F$304,"="&amp;$AT154))</f>
        <v/>
      </c>
      <c r="AV154" s="113" t="str">
        <f aca="false">IF(ISTEXT($AT154),"",(Z154 - SUM(AP$10:AP153))/COUNTIF(Liga_Cabron!$F$10:$F$304,"="&amp;$AT154))</f>
        <v/>
      </c>
      <c r="AW154" s="113" t="str">
        <f aca="false">IF(ISTEXT($AT154),"",(AA154 - SUM(AQ$10:AQ153))/COUNTIF(Liga_Cabron!$F$10:$F$304,"="&amp;$AT154))</f>
        <v/>
      </c>
      <c r="AX154" s="105" t="str">
        <f aca="false">IF(ISTEXT($AT154),"",COUNT($AU$10:$AU154))</f>
        <v/>
      </c>
      <c r="AY154" s="118"/>
      <c r="AZ154" s="117" t="str">
        <f aca="false">IF(ISBLANK(Liga_Cabron!$F154),"",IF(Liga_Cabron!$F155&lt;&gt;Liga_Cabron!$F154,Liga_Cabron!$F154,""))</f>
        <v/>
      </c>
      <c r="BA154" s="113" t="str">
        <f aca="false">IF(ISTEXT($AT154),"",(I154 - SUM(BH$10:BH153))/COUNTIF(Liga_Cabron!$F$10:$F$304,"="&amp;$AZ154))</f>
        <v/>
      </c>
      <c r="BB154" s="113" t="str">
        <f aca="false">IF(ISTEXT($AT154),"",(J154 - SUM(BI$10:BI153))/COUNTIF(Liga_Cabron!$F$10:$F$304,"="&amp;$AZ154))</f>
        <v/>
      </c>
      <c r="BC154" s="113" t="str">
        <f aca="false">IF(ISTEXT($AT154),"",(K154 - SUM(BJ$10:BJ153))/COUNTIF(Liga_Cabron!$F$10:$F$304,"="&amp;$AZ154))</f>
        <v/>
      </c>
      <c r="BD154" s="105" t="str">
        <f aca="false">IF(ISTEXT($AT154),"",COUNT($AU$10:$AU154))</f>
        <v/>
      </c>
      <c r="BE154" s="103"/>
      <c r="BF154" s="118"/>
      <c r="BG154" s="117" t="str">
        <f aca="false">IF(ISBLANK(Liga_Cabron!$F154),"",IF(Liga_Cabron!$F155&lt;&gt;Liga_Cabron!$F154,Liga_Cabron!$F154,""))</f>
        <v/>
      </c>
      <c r="BH154" s="113" t="str">
        <f aca="false">IF(ISTEXT($BG154),"",I154-SUM(BH$10:BH153))</f>
        <v/>
      </c>
      <c r="BI154" s="113" t="str">
        <f aca="false">IF(ISTEXT($BG154),"",J154-SUM(BI$10:BI153))</f>
        <v/>
      </c>
      <c r="BJ154" s="113" t="str">
        <f aca="false">IF(ISTEXT($BG154),"",K154-SUM(BJ$10:BJ153))</f>
        <v/>
      </c>
      <c r="BK154" s="118"/>
      <c r="BL154" s="118"/>
      <c r="BM154" s="124"/>
      <c r="BN154" s="113"/>
      <c r="BO154" s="113"/>
      <c r="BP154" s="113"/>
      <c r="BQ154" s="124"/>
      <c r="BR154" s="118"/>
      <c r="BS154" s="118"/>
      <c r="BT154" s="124"/>
      <c r="BU154" s="113"/>
      <c r="BV154" s="113"/>
      <c r="BW154" s="113"/>
      <c r="BX154" s="124"/>
      <c r="BY154" s="118"/>
    </row>
    <row r="155" customFormat="false" ht="13.8" hidden="false" customHeight="false" outlineLevel="0" collapsed="false">
      <c r="A155" s="46"/>
      <c r="B155" s="122" t="str">
        <f aca="false">IF(ISBLANK(Liga_Cabron!$B155),"",Liga_Cabron!$B155)</f>
        <v/>
      </c>
      <c r="C155" s="113" t="str">
        <f aca="false">IF(ISTEXT($B155),"",_xlfn.SWITCH(Liga_Cabron!AH155,$D$3,$D$2,$E$3,$E$2,$F$3,$F$2,$D$6,$D$5,$E$6,$E$5,$I$5,$D$2,$I$6,$D$2,$I$4,$D$2))</f>
        <v/>
      </c>
      <c r="D155" s="113" t="str">
        <f aca="false">IF(ISTEXT($B155),"",_xlfn.SWITCH(Liga_Cabron!AI155,$D$3,$D$2,$E$3,$E$2,$F$3,$F$2,$D$6,$D$5,$E$6,$E$5,$I$5,$D$2,$I$6,$D$2,$I$4,$D$2))</f>
        <v/>
      </c>
      <c r="E155" s="113" t="str">
        <f aca="false">IF(ISTEXT($B155),"",_xlfn.SWITCH(Liga_Cabron!AJ155,$D$3,$D$2,$E$3,$E$2,$F$3,$F$2,$D$6,$D$5,$E$6,$E$5,$I$5,$D$2,$I$6,$D$2,$I$4,$D$2))</f>
        <v/>
      </c>
      <c r="F155" s="105"/>
      <c r="G155" s="102"/>
      <c r="H155" s="102"/>
      <c r="I155" s="113" t="str">
        <f aca="false">IF(ISNUMBER($B155),I154+Liga_Cabron!AH155,"")</f>
        <v/>
      </c>
      <c r="J155" s="113" t="str">
        <f aca="false">IF(ISNUMBER($B155),J154+Liga_Cabron!AI155,"")</f>
        <v/>
      </c>
      <c r="K155" s="113" t="str">
        <f aca="false">IF(ISNUMBER($B155),K154+Liga_Cabron!AJ155,"")</f>
        <v/>
      </c>
      <c r="L155" s="118"/>
      <c r="M155" s="118"/>
      <c r="N155" s="114" t="str">
        <f aca="false">IF(ISNUMBER($B155),I155/SUM($I155:$L155),"")</f>
        <v/>
      </c>
      <c r="O155" s="114" t="str">
        <f aca="false">IF(ISNUMBER($B155),J155/SUM($I155:$L155),"")</f>
        <v/>
      </c>
      <c r="P155" s="114" t="str">
        <f aca="false">IF(ISNUMBER($B155),K155/SUM($I155:$L155),"")</f>
        <v/>
      </c>
      <c r="Q155" s="46"/>
      <c r="R155" s="102"/>
      <c r="S155" s="113" t="str">
        <f aca="false">IF(ISNUMBER(Liga_Cabron!C155),Liga_Cabron!C155,"")</f>
        <v/>
      </c>
      <c r="T155" s="113" t="str">
        <f aca="false">IF(ISNUMBER(Liga_Cabron!D155),Liga_Cabron!D155,"")</f>
        <v/>
      </c>
      <c r="U155" s="113" t="str">
        <f aca="false">IF(ISNUMBER(Liga_Cabron!E155),Liga_Cabron!E155,"")</f>
        <v/>
      </c>
      <c r="V155" s="108"/>
      <c r="W155" s="46"/>
      <c r="X155" s="102"/>
      <c r="Y155" s="113" t="str">
        <f aca="false">IF(ISNUMBER($B155),S155+Y154,"")</f>
        <v/>
      </c>
      <c r="Z155" s="113" t="str">
        <f aca="false">IF(ISNUMBER($B155),T155+Z154,"")</f>
        <v/>
      </c>
      <c r="AA155" s="113" t="str">
        <f aca="false">IF(ISNUMBER($B155),U155+AA154,"")</f>
        <v/>
      </c>
      <c r="AB155" s="118"/>
      <c r="AC155" s="123"/>
      <c r="AD155" s="113" t="str">
        <f aca="false">IF(ISNUMBER($B155),Y155/COUNTA(Y$10:Y155),"")</f>
        <v/>
      </c>
      <c r="AE155" s="113" t="str">
        <f aca="false">IF(ISNUMBER($B155),Z155/COUNTA(Z$10:Z155),"")</f>
        <v/>
      </c>
      <c r="AF155" s="113" t="str">
        <f aca="false">IF(ISNUMBER($B155),AA155/COUNTA(AA$10:AA155),"")</f>
        <v/>
      </c>
      <c r="AG155" s="118"/>
      <c r="AH155" s="123"/>
      <c r="AI155" s="113" t="str">
        <f aca="false">IF(ISNUMBER($B155),SQRT(VAR(S$10:S155)),"")</f>
        <v/>
      </c>
      <c r="AJ155" s="113" t="str">
        <f aca="false">IF(ISNUMBER($B155),SQRT(VAR(T$10:T155)),"")</f>
        <v/>
      </c>
      <c r="AK155" s="113" t="str">
        <f aca="false">IF(ISNUMBER($B155),SQRT(VAR(U$10:U155)),"")</f>
        <v/>
      </c>
      <c r="AL155" s="118"/>
      <c r="AM155" s="118"/>
      <c r="AN155" s="117" t="str">
        <f aca="false">IF(ISBLANK(Liga_Cabron!$F155),"",IF(Liga_Cabron!$F156&lt;&gt;Liga_Cabron!$F155,Liga_Cabron!$F155,""))</f>
        <v/>
      </c>
      <c r="AO155" s="113" t="str">
        <f aca="false">IF(ISTEXT($AN155),"",Y155-SUM(AO$10:AO154))</f>
        <v/>
      </c>
      <c r="AP155" s="113" t="str">
        <f aca="false">IF(ISTEXT($AN155),"",Z155-SUM(AP$10:AP154))</f>
        <v/>
      </c>
      <c r="AQ155" s="113" t="str">
        <f aca="false">IF(ISTEXT($AN155),"",AA155-SUM(AQ$10:AQ154))</f>
        <v/>
      </c>
      <c r="AR155" s="118"/>
      <c r="AS155" s="118"/>
      <c r="AT155" s="117" t="str">
        <f aca="false">IF(ISBLANK(Liga_Cabron!$F155),"",IF(Liga_Cabron!$F156&lt;&gt;Liga_Cabron!$F155,Liga_Cabron!$F155,""))</f>
        <v/>
      </c>
      <c r="AU155" s="113" t="str">
        <f aca="false">IF(ISTEXT($AT155),"",(Y155 - SUM(AO$10:AO154))/COUNTIF(Liga_Cabron!$F$10:$F$304,"="&amp;$AT155))</f>
        <v/>
      </c>
      <c r="AV155" s="113" t="str">
        <f aca="false">IF(ISTEXT($AT155),"",(Z155 - SUM(AP$10:AP154))/COUNTIF(Liga_Cabron!$F$10:$F$304,"="&amp;$AT155))</f>
        <v/>
      </c>
      <c r="AW155" s="113" t="str">
        <f aca="false">IF(ISTEXT($AT155),"",(AA155 - SUM(AQ$10:AQ154))/COUNTIF(Liga_Cabron!$F$10:$F$304,"="&amp;$AT155))</f>
        <v/>
      </c>
      <c r="AX155" s="105" t="str">
        <f aca="false">IF(ISTEXT($AT155),"",COUNT($AU$10:$AU155))</f>
        <v/>
      </c>
      <c r="AY155" s="118"/>
      <c r="AZ155" s="117" t="str">
        <f aca="false">IF(ISBLANK(Liga_Cabron!$F155),"",IF(Liga_Cabron!$F156&lt;&gt;Liga_Cabron!$F155,Liga_Cabron!$F155,""))</f>
        <v/>
      </c>
      <c r="BA155" s="113" t="str">
        <f aca="false">IF(ISTEXT($AT155),"",(I155 - SUM(BH$10:BH154))/COUNTIF(Liga_Cabron!$F$10:$F$304,"="&amp;$AZ155))</f>
        <v/>
      </c>
      <c r="BB155" s="113" t="str">
        <f aca="false">IF(ISTEXT($AT155),"",(J155 - SUM(BI$10:BI154))/COUNTIF(Liga_Cabron!$F$10:$F$304,"="&amp;$AZ155))</f>
        <v/>
      </c>
      <c r="BC155" s="113" t="str">
        <f aca="false">IF(ISTEXT($AT155),"",(K155 - SUM(BJ$10:BJ154))/COUNTIF(Liga_Cabron!$F$10:$F$304,"="&amp;$AZ155))</f>
        <v/>
      </c>
      <c r="BD155" s="105" t="str">
        <f aca="false">IF(ISTEXT($AT155),"",COUNT($AU$10:$AU155))</f>
        <v/>
      </c>
      <c r="BE155" s="103"/>
      <c r="BF155" s="118"/>
      <c r="BG155" s="117" t="str">
        <f aca="false">IF(ISBLANK(Liga_Cabron!$F155),"",IF(Liga_Cabron!$F156&lt;&gt;Liga_Cabron!$F155,Liga_Cabron!$F155,""))</f>
        <v/>
      </c>
      <c r="BH155" s="113" t="str">
        <f aca="false">IF(ISTEXT($BG155),"",I155-SUM(BH$10:BH154))</f>
        <v/>
      </c>
      <c r="BI155" s="113" t="str">
        <f aca="false">IF(ISTEXT($BG155),"",J155-SUM(BI$10:BI154))</f>
        <v/>
      </c>
      <c r="BJ155" s="113" t="str">
        <f aca="false">IF(ISTEXT($BG155),"",K155-SUM(BJ$10:BJ154))</f>
        <v/>
      </c>
      <c r="BK155" s="118"/>
      <c r="BL155" s="118"/>
      <c r="BM155" s="124"/>
      <c r="BN155" s="113"/>
      <c r="BO155" s="113"/>
      <c r="BP155" s="113"/>
      <c r="BQ155" s="124"/>
      <c r="BR155" s="118"/>
      <c r="BS155" s="118"/>
      <c r="BT155" s="124"/>
      <c r="BU155" s="113"/>
      <c r="BV155" s="113"/>
      <c r="BW155" s="113"/>
      <c r="BX155" s="124"/>
      <c r="BY155" s="118"/>
    </row>
    <row r="156" customFormat="false" ht="13.8" hidden="false" customHeight="false" outlineLevel="0" collapsed="false">
      <c r="A156" s="46"/>
      <c r="B156" s="122" t="str">
        <f aca="false">IF(ISBLANK(Liga_Cabron!$B156),"",Liga_Cabron!$B156)</f>
        <v/>
      </c>
      <c r="C156" s="113" t="str">
        <f aca="false">IF(ISTEXT($B156),"",_xlfn.SWITCH(Liga_Cabron!AH156,$D$3,$D$2,$E$3,$E$2,$F$3,$F$2,$D$6,$D$5,$E$6,$E$5,$I$5,$D$2,$I$6,$D$2,$I$4,$D$2))</f>
        <v/>
      </c>
      <c r="D156" s="113" t="str">
        <f aca="false">IF(ISTEXT($B156),"",_xlfn.SWITCH(Liga_Cabron!AI156,$D$3,$D$2,$E$3,$E$2,$F$3,$F$2,$D$6,$D$5,$E$6,$E$5,$I$5,$D$2,$I$6,$D$2,$I$4,$D$2))</f>
        <v/>
      </c>
      <c r="E156" s="113" t="str">
        <f aca="false">IF(ISTEXT($B156),"",_xlfn.SWITCH(Liga_Cabron!AJ156,$D$3,$D$2,$E$3,$E$2,$F$3,$F$2,$D$6,$D$5,$E$6,$E$5,$I$5,$D$2,$I$6,$D$2,$I$4,$D$2))</f>
        <v/>
      </c>
      <c r="F156" s="105"/>
      <c r="G156" s="102"/>
      <c r="H156" s="102"/>
      <c r="I156" s="113" t="str">
        <f aca="false">IF(ISNUMBER($B156),I155+Liga_Cabron!AH156,"")</f>
        <v/>
      </c>
      <c r="J156" s="113" t="str">
        <f aca="false">IF(ISNUMBER($B156),J155+Liga_Cabron!AI156,"")</f>
        <v/>
      </c>
      <c r="K156" s="113" t="str">
        <f aca="false">IF(ISNUMBER($B156),K155+Liga_Cabron!AJ156,"")</f>
        <v/>
      </c>
      <c r="L156" s="118"/>
      <c r="M156" s="118"/>
      <c r="N156" s="114" t="str">
        <f aca="false">IF(ISNUMBER($B156),I156/SUM($I156:$L156),"")</f>
        <v/>
      </c>
      <c r="O156" s="114" t="str">
        <f aca="false">IF(ISNUMBER($B156),J156/SUM($I156:$L156),"")</f>
        <v/>
      </c>
      <c r="P156" s="114" t="str">
        <f aca="false">IF(ISNUMBER($B156),K156/SUM($I156:$L156),"")</f>
        <v/>
      </c>
      <c r="Q156" s="46"/>
      <c r="R156" s="102"/>
      <c r="S156" s="113" t="str">
        <f aca="false">IF(ISNUMBER(Liga_Cabron!C156),Liga_Cabron!C156,"")</f>
        <v/>
      </c>
      <c r="T156" s="113" t="str">
        <f aca="false">IF(ISNUMBER(Liga_Cabron!D156),Liga_Cabron!D156,"")</f>
        <v/>
      </c>
      <c r="U156" s="113" t="str">
        <f aca="false">IF(ISNUMBER(Liga_Cabron!E156),Liga_Cabron!E156,"")</f>
        <v/>
      </c>
      <c r="V156" s="108"/>
      <c r="W156" s="46"/>
      <c r="X156" s="102"/>
      <c r="Y156" s="113" t="str">
        <f aca="false">IF(ISNUMBER($B156),S156+Y155,"")</f>
        <v/>
      </c>
      <c r="Z156" s="113" t="str">
        <f aca="false">IF(ISNUMBER($B156),T156+Z155,"")</f>
        <v/>
      </c>
      <c r="AA156" s="113" t="str">
        <f aca="false">IF(ISNUMBER($B156),U156+AA155,"")</f>
        <v/>
      </c>
      <c r="AB156" s="118"/>
      <c r="AC156" s="123"/>
      <c r="AD156" s="113" t="str">
        <f aca="false">IF(ISNUMBER($B156),Y156/COUNTA(Y$10:Y156),"")</f>
        <v/>
      </c>
      <c r="AE156" s="113" t="str">
        <f aca="false">IF(ISNUMBER($B156),Z156/COUNTA(Z$10:Z156),"")</f>
        <v/>
      </c>
      <c r="AF156" s="113" t="str">
        <f aca="false">IF(ISNUMBER($B156),AA156/COUNTA(AA$10:AA156),"")</f>
        <v/>
      </c>
      <c r="AG156" s="118"/>
      <c r="AH156" s="123"/>
      <c r="AI156" s="113" t="str">
        <f aca="false">IF(ISNUMBER($B156),SQRT(VAR(S$10:S156)),"")</f>
        <v/>
      </c>
      <c r="AJ156" s="113" t="str">
        <f aca="false">IF(ISNUMBER($B156),SQRT(VAR(T$10:T156)),"")</f>
        <v/>
      </c>
      <c r="AK156" s="113" t="str">
        <f aca="false">IF(ISNUMBER($B156),SQRT(VAR(U$10:U156)),"")</f>
        <v/>
      </c>
      <c r="AL156" s="118"/>
      <c r="AM156" s="118"/>
      <c r="AN156" s="117" t="str">
        <f aca="false">IF(ISBLANK(Liga_Cabron!$F156),"",IF(Liga_Cabron!$F157&lt;&gt;Liga_Cabron!$F156,Liga_Cabron!$F156,""))</f>
        <v/>
      </c>
      <c r="AO156" s="113" t="str">
        <f aca="false">IF(ISTEXT($AN156),"",Y156-SUM(AO$10:AO155))</f>
        <v/>
      </c>
      <c r="AP156" s="113" t="str">
        <f aca="false">IF(ISTEXT($AN156),"",Z156-SUM(AP$10:AP155))</f>
        <v/>
      </c>
      <c r="AQ156" s="113" t="str">
        <f aca="false">IF(ISTEXT($AN156),"",AA156-SUM(AQ$10:AQ155))</f>
        <v/>
      </c>
      <c r="AR156" s="118"/>
      <c r="AS156" s="118"/>
      <c r="AT156" s="117" t="str">
        <f aca="false">IF(ISBLANK(Liga_Cabron!$F156),"",IF(Liga_Cabron!$F157&lt;&gt;Liga_Cabron!$F156,Liga_Cabron!$F156,""))</f>
        <v/>
      </c>
      <c r="AU156" s="113" t="str">
        <f aca="false">IF(ISTEXT($AT156),"",(Y156 - SUM(AO$10:AO155))/COUNTIF(Liga_Cabron!$F$10:$F$304,"="&amp;$AT156))</f>
        <v/>
      </c>
      <c r="AV156" s="113" t="str">
        <f aca="false">IF(ISTEXT($AT156),"",(Z156 - SUM(AP$10:AP155))/COUNTIF(Liga_Cabron!$F$10:$F$304,"="&amp;$AT156))</f>
        <v/>
      </c>
      <c r="AW156" s="113" t="str">
        <f aca="false">IF(ISTEXT($AT156),"",(AA156 - SUM(AQ$10:AQ155))/COUNTIF(Liga_Cabron!$F$10:$F$304,"="&amp;$AT156))</f>
        <v/>
      </c>
      <c r="AX156" s="105" t="str">
        <f aca="false">IF(ISTEXT($AT156),"",COUNT($AU$10:$AU156))</f>
        <v/>
      </c>
      <c r="AY156" s="118"/>
      <c r="AZ156" s="117" t="str">
        <f aca="false">IF(ISBLANK(Liga_Cabron!$F156),"",IF(Liga_Cabron!$F157&lt;&gt;Liga_Cabron!$F156,Liga_Cabron!$F156,""))</f>
        <v/>
      </c>
      <c r="BA156" s="113" t="str">
        <f aca="false">IF(ISTEXT($AT156),"",(I156 - SUM(BH$10:BH155))/COUNTIF(Liga_Cabron!$F$10:$F$304,"="&amp;$AZ156))</f>
        <v/>
      </c>
      <c r="BB156" s="113" t="str">
        <f aca="false">IF(ISTEXT($AT156),"",(J156 - SUM(BI$10:BI155))/COUNTIF(Liga_Cabron!$F$10:$F$304,"="&amp;$AZ156))</f>
        <v/>
      </c>
      <c r="BC156" s="113" t="str">
        <f aca="false">IF(ISTEXT($AT156),"",(K156 - SUM(BJ$10:BJ155))/COUNTIF(Liga_Cabron!$F$10:$F$304,"="&amp;$AZ156))</f>
        <v/>
      </c>
      <c r="BD156" s="105" t="str">
        <f aca="false">IF(ISTEXT($AT156),"",COUNT($AU$10:$AU156))</f>
        <v/>
      </c>
      <c r="BE156" s="103"/>
      <c r="BF156" s="118"/>
      <c r="BG156" s="117" t="str">
        <f aca="false">IF(ISBLANK(Liga_Cabron!$F156),"",IF(Liga_Cabron!$F157&lt;&gt;Liga_Cabron!$F156,Liga_Cabron!$F156,""))</f>
        <v/>
      </c>
      <c r="BH156" s="113" t="str">
        <f aca="false">IF(ISTEXT($BG156),"",I156-SUM(BH$10:BH155))</f>
        <v/>
      </c>
      <c r="BI156" s="113" t="str">
        <f aca="false">IF(ISTEXT($BG156),"",J156-SUM(BI$10:BI155))</f>
        <v/>
      </c>
      <c r="BJ156" s="113" t="str">
        <f aca="false">IF(ISTEXT($BG156),"",K156-SUM(BJ$10:BJ155))</f>
        <v/>
      </c>
      <c r="BK156" s="118"/>
      <c r="BL156" s="118"/>
      <c r="BM156" s="124"/>
      <c r="BN156" s="113"/>
      <c r="BO156" s="113"/>
      <c r="BP156" s="113"/>
      <c r="BQ156" s="124"/>
      <c r="BR156" s="118"/>
      <c r="BS156" s="118"/>
      <c r="BT156" s="124"/>
      <c r="BU156" s="113"/>
      <c r="BV156" s="113"/>
      <c r="BW156" s="113"/>
      <c r="BX156" s="124"/>
      <c r="BY156" s="118"/>
    </row>
    <row r="157" customFormat="false" ht="13.8" hidden="false" customHeight="false" outlineLevel="0" collapsed="false">
      <c r="A157" s="46"/>
      <c r="B157" s="122" t="str">
        <f aca="false">IF(ISBLANK(Liga_Cabron!$B157),"",Liga_Cabron!$B157)</f>
        <v/>
      </c>
      <c r="C157" s="113" t="str">
        <f aca="false">IF(ISTEXT($B157),"",_xlfn.SWITCH(Liga_Cabron!AH157,$D$3,$D$2,$E$3,$E$2,$F$3,$F$2,$D$6,$D$5,$E$6,$E$5,$I$5,$D$2,$I$6,$D$2,$I$4,$D$2))</f>
        <v/>
      </c>
      <c r="D157" s="113" t="str">
        <f aca="false">IF(ISTEXT($B157),"",_xlfn.SWITCH(Liga_Cabron!AI157,$D$3,$D$2,$E$3,$E$2,$F$3,$F$2,$D$6,$D$5,$E$6,$E$5,$I$5,$D$2,$I$6,$D$2,$I$4,$D$2))</f>
        <v/>
      </c>
      <c r="E157" s="113" t="str">
        <f aca="false">IF(ISTEXT($B157),"",_xlfn.SWITCH(Liga_Cabron!AJ157,$D$3,$D$2,$E$3,$E$2,$F$3,$F$2,$D$6,$D$5,$E$6,$E$5,$I$5,$D$2,$I$6,$D$2,$I$4,$D$2))</f>
        <v/>
      </c>
      <c r="F157" s="105"/>
      <c r="G157" s="102"/>
      <c r="H157" s="102"/>
      <c r="I157" s="113" t="str">
        <f aca="false">IF(ISNUMBER($B157),I156+Liga_Cabron!AH157,"")</f>
        <v/>
      </c>
      <c r="J157" s="113" t="str">
        <f aca="false">IF(ISNUMBER($B157),J156+Liga_Cabron!AI157,"")</f>
        <v/>
      </c>
      <c r="K157" s="113" t="str">
        <f aca="false">IF(ISNUMBER($B157),K156+Liga_Cabron!AJ157,"")</f>
        <v/>
      </c>
      <c r="L157" s="118"/>
      <c r="M157" s="118"/>
      <c r="N157" s="114" t="str">
        <f aca="false">IF(ISNUMBER($B157),I157/SUM($I157:$L157),"")</f>
        <v/>
      </c>
      <c r="O157" s="114" t="str">
        <f aca="false">IF(ISNUMBER($B157),J157/SUM($I157:$L157),"")</f>
        <v/>
      </c>
      <c r="P157" s="114" t="str">
        <f aca="false">IF(ISNUMBER($B157),K157/SUM($I157:$L157),"")</f>
        <v/>
      </c>
      <c r="Q157" s="46"/>
      <c r="R157" s="102"/>
      <c r="S157" s="113" t="str">
        <f aca="false">IF(ISNUMBER(Liga_Cabron!C157),Liga_Cabron!C157,"")</f>
        <v/>
      </c>
      <c r="T157" s="113" t="str">
        <f aca="false">IF(ISNUMBER(Liga_Cabron!D157),Liga_Cabron!D157,"")</f>
        <v/>
      </c>
      <c r="U157" s="113" t="str">
        <f aca="false">IF(ISNUMBER(Liga_Cabron!E157),Liga_Cabron!E157,"")</f>
        <v/>
      </c>
      <c r="V157" s="108"/>
      <c r="W157" s="46"/>
      <c r="X157" s="102"/>
      <c r="Y157" s="113" t="str">
        <f aca="false">IF(ISNUMBER($B157),S157+Y156,"")</f>
        <v/>
      </c>
      <c r="Z157" s="113" t="str">
        <f aca="false">IF(ISNUMBER($B157),T157+Z156,"")</f>
        <v/>
      </c>
      <c r="AA157" s="113" t="str">
        <f aca="false">IF(ISNUMBER($B157),U157+AA156,"")</f>
        <v/>
      </c>
      <c r="AB157" s="118"/>
      <c r="AC157" s="123"/>
      <c r="AD157" s="113" t="str">
        <f aca="false">IF(ISNUMBER($B157),Y157/COUNTA(Y$10:Y157),"")</f>
        <v/>
      </c>
      <c r="AE157" s="113" t="str">
        <f aca="false">IF(ISNUMBER($B157),Z157/COUNTA(Z$10:Z157),"")</f>
        <v/>
      </c>
      <c r="AF157" s="113" t="str">
        <f aca="false">IF(ISNUMBER($B157),AA157/COUNTA(AA$10:AA157),"")</f>
        <v/>
      </c>
      <c r="AG157" s="118"/>
      <c r="AH157" s="123"/>
      <c r="AI157" s="113" t="str">
        <f aca="false">IF(ISNUMBER($B157),SQRT(VAR(S$10:S157)),"")</f>
        <v/>
      </c>
      <c r="AJ157" s="113" t="str">
        <f aca="false">IF(ISNUMBER($B157),SQRT(VAR(T$10:T157)),"")</f>
        <v/>
      </c>
      <c r="AK157" s="113" t="str">
        <f aca="false">IF(ISNUMBER($B157),SQRT(VAR(U$10:U157)),"")</f>
        <v/>
      </c>
      <c r="AL157" s="118"/>
      <c r="AM157" s="118"/>
      <c r="AN157" s="117" t="str">
        <f aca="false">IF(ISBLANK(Liga_Cabron!$F157),"",IF(Liga_Cabron!$F158&lt;&gt;Liga_Cabron!$F157,Liga_Cabron!$F157,""))</f>
        <v/>
      </c>
      <c r="AO157" s="113" t="str">
        <f aca="false">IF(ISTEXT($AN157),"",Y157-SUM(AO$10:AO156))</f>
        <v/>
      </c>
      <c r="AP157" s="113" t="str">
        <f aca="false">IF(ISTEXT($AN157),"",Z157-SUM(AP$10:AP156))</f>
        <v/>
      </c>
      <c r="AQ157" s="113" t="str">
        <f aca="false">IF(ISTEXT($AN157),"",AA157-SUM(AQ$10:AQ156))</f>
        <v/>
      </c>
      <c r="AR157" s="118"/>
      <c r="AS157" s="118"/>
      <c r="AT157" s="117" t="str">
        <f aca="false">IF(ISBLANK(Liga_Cabron!$F157),"",IF(Liga_Cabron!$F158&lt;&gt;Liga_Cabron!$F157,Liga_Cabron!$F157,""))</f>
        <v/>
      </c>
      <c r="AU157" s="113" t="str">
        <f aca="false">IF(ISTEXT($AT157),"",(Y157 - SUM(AO$10:AO156))/COUNTIF(Liga_Cabron!$F$10:$F$304,"="&amp;$AT157))</f>
        <v/>
      </c>
      <c r="AV157" s="113" t="str">
        <f aca="false">IF(ISTEXT($AT157),"",(Z157 - SUM(AP$10:AP156))/COUNTIF(Liga_Cabron!$F$10:$F$304,"="&amp;$AT157))</f>
        <v/>
      </c>
      <c r="AW157" s="113" t="str">
        <f aca="false">IF(ISTEXT($AT157),"",(AA157 - SUM(AQ$10:AQ156))/COUNTIF(Liga_Cabron!$F$10:$F$304,"="&amp;$AT157))</f>
        <v/>
      </c>
      <c r="AX157" s="105" t="str">
        <f aca="false">IF(ISTEXT($AT157),"",COUNT($AU$10:$AU157))</f>
        <v/>
      </c>
      <c r="AY157" s="118"/>
      <c r="AZ157" s="117" t="str">
        <f aca="false">IF(ISBLANK(Liga_Cabron!$F157),"",IF(Liga_Cabron!$F158&lt;&gt;Liga_Cabron!$F157,Liga_Cabron!$F157,""))</f>
        <v/>
      </c>
      <c r="BA157" s="113" t="str">
        <f aca="false">IF(ISTEXT($AT157),"",(I157 - SUM(BH$10:BH156))/COUNTIF(Liga_Cabron!$F$10:$F$304,"="&amp;$AZ157))</f>
        <v/>
      </c>
      <c r="BB157" s="113" t="str">
        <f aca="false">IF(ISTEXT($AT157),"",(J157 - SUM(BI$10:BI156))/COUNTIF(Liga_Cabron!$F$10:$F$304,"="&amp;$AZ157))</f>
        <v/>
      </c>
      <c r="BC157" s="113" t="str">
        <f aca="false">IF(ISTEXT($AT157),"",(K157 - SUM(BJ$10:BJ156))/COUNTIF(Liga_Cabron!$F$10:$F$304,"="&amp;$AZ157))</f>
        <v/>
      </c>
      <c r="BD157" s="105" t="str">
        <f aca="false">IF(ISTEXT($AT157),"",COUNT($AU$10:$AU157))</f>
        <v/>
      </c>
      <c r="BE157" s="103"/>
      <c r="BF157" s="118"/>
      <c r="BG157" s="117" t="str">
        <f aca="false">IF(ISBLANK(Liga_Cabron!$F157),"",IF(Liga_Cabron!$F158&lt;&gt;Liga_Cabron!$F157,Liga_Cabron!$F157,""))</f>
        <v/>
      </c>
      <c r="BH157" s="113" t="str">
        <f aca="false">IF(ISTEXT($BG157),"",I157-SUM(BH$10:BH156))</f>
        <v/>
      </c>
      <c r="BI157" s="113" t="str">
        <f aca="false">IF(ISTEXT($BG157),"",J157-SUM(BI$10:BI156))</f>
        <v/>
      </c>
      <c r="BJ157" s="113" t="str">
        <f aca="false">IF(ISTEXT($BG157),"",K157-SUM(BJ$10:BJ156))</f>
        <v/>
      </c>
      <c r="BK157" s="118"/>
      <c r="BL157" s="118"/>
      <c r="BM157" s="124"/>
      <c r="BN157" s="113"/>
      <c r="BO157" s="113"/>
      <c r="BP157" s="113"/>
      <c r="BQ157" s="124"/>
      <c r="BR157" s="118"/>
      <c r="BS157" s="118"/>
      <c r="BT157" s="124"/>
      <c r="BU157" s="113"/>
      <c r="BV157" s="113"/>
      <c r="BW157" s="113"/>
      <c r="BX157" s="124"/>
      <c r="BY157" s="118"/>
    </row>
    <row r="158" customFormat="false" ht="13.8" hidden="false" customHeight="false" outlineLevel="0" collapsed="false">
      <c r="A158" s="46"/>
      <c r="B158" s="122" t="str">
        <f aca="false">IF(ISBLANK(Liga_Cabron!$B158),"",Liga_Cabron!$B158)</f>
        <v/>
      </c>
      <c r="C158" s="113" t="str">
        <f aca="false">IF(ISTEXT($B158),"",_xlfn.SWITCH(Liga_Cabron!AH158,$D$3,$D$2,$E$3,$E$2,$F$3,$F$2,$D$6,$D$5,$E$6,$E$5,$I$5,$D$2,$I$6,$D$2,$I$4,$D$2))</f>
        <v/>
      </c>
      <c r="D158" s="113" t="str">
        <f aca="false">IF(ISTEXT($B158),"",_xlfn.SWITCH(Liga_Cabron!AI158,$D$3,$D$2,$E$3,$E$2,$F$3,$F$2,$D$6,$D$5,$E$6,$E$5,$I$5,$D$2,$I$6,$D$2,$I$4,$D$2))</f>
        <v/>
      </c>
      <c r="E158" s="113" t="str">
        <f aca="false">IF(ISTEXT($B158),"",_xlfn.SWITCH(Liga_Cabron!AJ158,$D$3,$D$2,$E$3,$E$2,$F$3,$F$2,$D$6,$D$5,$E$6,$E$5,$I$5,$D$2,$I$6,$D$2,$I$4,$D$2))</f>
        <v/>
      </c>
      <c r="F158" s="105"/>
      <c r="G158" s="102"/>
      <c r="H158" s="102"/>
      <c r="I158" s="113" t="str">
        <f aca="false">IF(ISNUMBER($B158),I157+Liga_Cabron!AH158,"")</f>
        <v/>
      </c>
      <c r="J158" s="113" t="str">
        <f aca="false">IF(ISNUMBER($B158),J157+Liga_Cabron!AI158,"")</f>
        <v/>
      </c>
      <c r="K158" s="113" t="str">
        <f aca="false">IF(ISNUMBER($B158),K157+Liga_Cabron!AJ158,"")</f>
        <v/>
      </c>
      <c r="L158" s="118"/>
      <c r="M158" s="118"/>
      <c r="N158" s="114" t="str">
        <f aca="false">IF(ISNUMBER($B158),I158/SUM($I158:$L158),"")</f>
        <v/>
      </c>
      <c r="O158" s="114" t="str">
        <f aca="false">IF(ISNUMBER($B158),J158/SUM($I158:$L158),"")</f>
        <v/>
      </c>
      <c r="P158" s="114" t="str">
        <f aca="false">IF(ISNUMBER($B158),K158/SUM($I158:$L158),"")</f>
        <v/>
      </c>
      <c r="Q158" s="46"/>
      <c r="R158" s="102"/>
      <c r="S158" s="113" t="str">
        <f aca="false">IF(ISNUMBER(Liga_Cabron!C158),Liga_Cabron!C158,"")</f>
        <v/>
      </c>
      <c r="T158" s="113" t="str">
        <f aca="false">IF(ISNUMBER(Liga_Cabron!D158),Liga_Cabron!D158,"")</f>
        <v/>
      </c>
      <c r="U158" s="113" t="str">
        <f aca="false">IF(ISNUMBER(Liga_Cabron!E158),Liga_Cabron!E158,"")</f>
        <v/>
      </c>
      <c r="V158" s="108"/>
      <c r="W158" s="46"/>
      <c r="X158" s="102"/>
      <c r="Y158" s="113" t="str">
        <f aca="false">IF(ISNUMBER($B158),S158+Y157,"")</f>
        <v/>
      </c>
      <c r="Z158" s="113" t="str">
        <f aca="false">IF(ISNUMBER($B158),T158+Z157,"")</f>
        <v/>
      </c>
      <c r="AA158" s="113" t="str">
        <f aca="false">IF(ISNUMBER($B158),U158+AA157,"")</f>
        <v/>
      </c>
      <c r="AB158" s="118"/>
      <c r="AC158" s="123"/>
      <c r="AD158" s="113" t="str">
        <f aca="false">IF(ISNUMBER($B158),Y158/COUNTA(Y$10:Y158),"")</f>
        <v/>
      </c>
      <c r="AE158" s="113" t="str">
        <f aca="false">IF(ISNUMBER($B158),Z158/COUNTA(Z$10:Z158),"")</f>
        <v/>
      </c>
      <c r="AF158" s="113" t="str">
        <f aca="false">IF(ISNUMBER($B158),AA158/COUNTA(AA$10:AA158),"")</f>
        <v/>
      </c>
      <c r="AG158" s="118"/>
      <c r="AH158" s="123"/>
      <c r="AI158" s="113" t="str">
        <f aca="false">IF(ISNUMBER($B158),SQRT(VAR(S$10:S158)),"")</f>
        <v/>
      </c>
      <c r="AJ158" s="113" t="str">
        <f aca="false">IF(ISNUMBER($B158),SQRT(VAR(T$10:T158)),"")</f>
        <v/>
      </c>
      <c r="AK158" s="113" t="str">
        <f aca="false">IF(ISNUMBER($B158),SQRT(VAR(U$10:U158)),"")</f>
        <v/>
      </c>
      <c r="AL158" s="118"/>
      <c r="AM158" s="118"/>
      <c r="AN158" s="117" t="str">
        <f aca="false">IF(ISBLANK(Liga_Cabron!$F158),"",IF(Liga_Cabron!$F159&lt;&gt;Liga_Cabron!$F158,Liga_Cabron!$F158,""))</f>
        <v/>
      </c>
      <c r="AO158" s="113" t="str">
        <f aca="false">IF(ISTEXT($AN158),"",Y158-SUM(AO$10:AO157))</f>
        <v/>
      </c>
      <c r="AP158" s="113" t="str">
        <f aca="false">IF(ISTEXT($AN158),"",Z158-SUM(AP$10:AP157))</f>
        <v/>
      </c>
      <c r="AQ158" s="113" t="str">
        <f aca="false">IF(ISTEXT($AN158),"",AA158-SUM(AQ$10:AQ157))</f>
        <v/>
      </c>
      <c r="AR158" s="118"/>
      <c r="AS158" s="118"/>
      <c r="AT158" s="117" t="str">
        <f aca="false">IF(ISBLANK(Liga_Cabron!$F158),"",IF(Liga_Cabron!$F159&lt;&gt;Liga_Cabron!$F158,Liga_Cabron!$F158,""))</f>
        <v/>
      </c>
      <c r="AU158" s="113" t="str">
        <f aca="false">IF(ISTEXT($AT158),"",(Y158 - SUM(AO$10:AO157))/COUNTIF(Liga_Cabron!$F$10:$F$304,"="&amp;$AT158))</f>
        <v/>
      </c>
      <c r="AV158" s="113" t="str">
        <f aca="false">IF(ISTEXT($AT158),"",(Z158 - SUM(AP$10:AP157))/COUNTIF(Liga_Cabron!$F$10:$F$304,"="&amp;$AT158))</f>
        <v/>
      </c>
      <c r="AW158" s="113" t="str">
        <f aca="false">IF(ISTEXT($AT158),"",(AA158 - SUM(AQ$10:AQ157))/COUNTIF(Liga_Cabron!$F$10:$F$304,"="&amp;$AT158))</f>
        <v/>
      </c>
      <c r="AX158" s="105" t="str">
        <f aca="false">IF(ISTEXT($AT158),"",COUNT($AU$10:$AU158))</f>
        <v/>
      </c>
      <c r="AY158" s="118"/>
      <c r="AZ158" s="117" t="str">
        <f aca="false">IF(ISBLANK(Liga_Cabron!$F158),"",IF(Liga_Cabron!$F159&lt;&gt;Liga_Cabron!$F158,Liga_Cabron!$F158,""))</f>
        <v/>
      </c>
      <c r="BA158" s="113" t="str">
        <f aca="false">IF(ISTEXT($AT158),"",(I158 - SUM(BH$10:BH157))/COUNTIF(Liga_Cabron!$F$10:$F$304,"="&amp;$AZ158))</f>
        <v/>
      </c>
      <c r="BB158" s="113" t="str">
        <f aca="false">IF(ISTEXT($AT158),"",(J158 - SUM(BI$10:BI157))/COUNTIF(Liga_Cabron!$F$10:$F$304,"="&amp;$AZ158))</f>
        <v/>
      </c>
      <c r="BC158" s="113" t="str">
        <f aca="false">IF(ISTEXT($AT158),"",(K158 - SUM(BJ$10:BJ157))/COUNTIF(Liga_Cabron!$F$10:$F$304,"="&amp;$AZ158))</f>
        <v/>
      </c>
      <c r="BD158" s="105" t="str">
        <f aca="false">IF(ISTEXT($AT158),"",COUNT($AU$10:$AU158))</f>
        <v/>
      </c>
      <c r="BE158" s="103"/>
      <c r="BF158" s="118"/>
      <c r="BG158" s="117" t="str">
        <f aca="false">IF(ISBLANK(Liga_Cabron!$F158),"",IF(Liga_Cabron!$F159&lt;&gt;Liga_Cabron!$F158,Liga_Cabron!$F158,""))</f>
        <v/>
      </c>
      <c r="BH158" s="113" t="str">
        <f aca="false">IF(ISTEXT($BG158),"",I158-SUM(BH$10:BH157))</f>
        <v/>
      </c>
      <c r="BI158" s="113" t="str">
        <f aca="false">IF(ISTEXT($BG158),"",J158-SUM(BI$10:BI157))</f>
        <v/>
      </c>
      <c r="BJ158" s="113" t="str">
        <f aca="false">IF(ISTEXT($BG158),"",K158-SUM(BJ$10:BJ157))</f>
        <v/>
      </c>
      <c r="BK158" s="118"/>
      <c r="BL158" s="118"/>
      <c r="BM158" s="124"/>
      <c r="BN158" s="113"/>
      <c r="BO158" s="113"/>
      <c r="BP158" s="113"/>
      <c r="BQ158" s="124"/>
      <c r="BR158" s="118"/>
      <c r="BS158" s="118"/>
      <c r="BT158" s="124"/>
      <c r="BU158" s="113"/>
      <c r="BV158" s="113"/>
      <c r="BW158" s="113"/>
      <c r="BX158" s="124"/>
      <c r="BY158" s="118"/>
    </row>
    <row r="159" customFormat="false" ht="13.8" hidden="false" customHeight="false" outlineLevel="0" collapsed="false">
      <c r="A159" s="46"/>
      <c r="B159" s="122" t="str">
        <f aca="false">IF(ISBLANK(Liga_Cabron!$B159),"",Liga_Cabron!$B159)</f>
        <v/>
      </c>
      <c r="C159" s="113" t="str">
        <f aca="false">IF(ISTEXT($B159),"",_xlfn.SWITCH(Liga_Cabron!AH159,$D$3,$D$2,$E$3,$E$2,$F$3,$F$2,$D$6,$D$5,$E$6,$E$5,$I$5,$D$2,$I$6,$D$2,$I$4,$D$2))</f>
        <v/>
      </c>
      <c r="D159" s="113" t="str">
        <f aca="false">IF(ISTEXT($B159),"",_xlfn.SWITCH(Liga_Cabron!AI159,$D$3,$D$2,$E$3,$E$2,$F$3,$F$2,$D$6,$D$5,$E$6,$E$5,$I$5,$D$2,$I$6,$D$2,$I$4,$D$2))</f>
        <v/>
      </c>
      <c r="E159" s="113" t="str">
        <f aca="false">IF(ISTEXT($B159),"",_xlfn.SWITCH(Liga_Cabron!AJ159,$D$3,$D$2,$E$3,$E$2,$F$3,$F$2,$D$6,$D$5,$E$6,$E$5,$I$5,$D$2,$I$6,$D$2,$I$4,$D$2))</f>
        <v/>
      </c>
      <c r="F159" s="105"/>
      <c r="G159" s="102"/>
      <c r="H159" s="102"/>
      <c r="I159" s="113" t="str">
        <f aca="false">IF(ISNUMBER($B159),I158+Liga_Cabron!AH159,"")</f>
        <v/>
      </c>
      <c r="J159" s="113" t="str">
        <f aca="false">IF(ISNUMBER($B159),J158+Liga_Cabron!AI159,"")</f>
        <v/>
      </c>
      <c r="K159" s="113" t="str">
        <f aca="false">IF(ISNUMBER($B159),K158+Liga_Cabron!AJ159,"")</f>
        <v/>
      </c>
      <c r="L159" s="118"/>
      <c r="M159" s="118"/>
      <c r="N159" s="114" t="str">
        <f aca="false">IF(ISNUMBER($B159),I159/SUM($I159:$L159),"")</f>
        <v/>
      </c>
      <c r="O159" s="114" t="str">
        <f aca="false">IF(ISNUMBER($B159),J159/SUM($I159:$L159),"")</f>
        <v/>
      </c>
      <c r="P159" s="114" t="str">
        <f aca="false">IF(ISNUMBER($B159),K159/SUM($I159:$L159),"")</f>
        <v/>
      </c>
      <c r="Q159" s="46"/>
      <c r="R159" s="102"/>
      <c r="S159" s="113" t="str">
        <f aca="false">IF(ISNUMBER(Liga_Cabron!C159),Liga_Cabron!C159,"")</f>
        <v/>
      </c>
      <c r="T159" s="113" t="str">
        <f aca="false">IF(ISNUMBER(Liga_Cabron!D159),Liga_Cabron!D159,"")</f>
        <v/>
      </c>
      <c r="U159" s="113" t="str">
        <f aca="false">IF(ISNUMBER(Liga_Cabron!E159),Liga_Cabron!E159,"")</f>
        <v/>
      </c>
      <c r="V159" s="108"/>
      <c r="W159" s="46"/>
      <c r="X159" s="102"/>
      <c r="Y159" s="113" t="str">
        <f aca="false">IF(ISNUMBER($B159),S159+Y158,"")</f>
        <v/>
      </c>
      <c r="Z159" s="113" t="str">
        <f aca="false">IF(ISNUMBER($B159),T159+Z158,"")</f>
        <v/>
      </c>
      <c r="AA159" s="113" t="str">
        <f aca="false">IF(ISNUMBER($B159),U159+AA158,"")</f>
        <v/>
      </c>
      <c r="AB159" s="118"/>
      <c r="AC159" s="123"/>
      <c r="AD159" s="113" t="str">
        <f aca="false">IF(ISNUMBER($B159),Y159/COUNTA(Y$10:Y159),"")</f>
        <v/>
      </c>
      <c r="AE159" s="113" t="str">
        <f aca="false">IF(ISNUMBER($B159),Z159/COUNTA(Z$10:Z159),"")</f>
        <v/>
      </c>
      <c r="AF159" s="113" t="str">
        <f aca="false">IF(ISNUMBER($B159),AA159/COUNTA(AA$10:AA159),"")</f>
        <v/>
      </c>
      <c r="AG159" s="118"/>
      <c r="AH159" s="123"/>
      <c r="AI159" s="113" t="str">
        <f aca="false">IF(ISNUMBER($B159),SQRT(VAR(S$10:S159)),"")</f>
        <v/>
      </c>
      <c r="AJ159" s="113" t="str">
        <f aca="false">IF(ISNUMBER($B159),SQRT(VAR(T$10:T159)),"")</f>
        <v/>
      </c>
      <c r="AK159" s="113" t="str">
        <f aca="false">IF(ISNUMBER($B159),SQRT(VAR(U$10:U159)),"")</f>
        <v/>
      </c>
      <c r="AL159" s="118"/>
      <c r="AM159" s="118"/>
      <c r="AN159" s="117" t="str">
        <f aca="false">IF(ISBLANK(Liga_Cabron!$F159),"",IF(Liga_Cabron!$F160&lt;&gt;Liga_Cabron!$F159,Liga_Cabron!$F159,""))</f>
        <v/>
      </c>
      <c r="AO159" s="113" t="str">
        <f aca="false">IF(ISTEXT($AN159),"",Y159-SUM(AO$10:AO158))</f>
        <v/>
      </c>
      <c r="AP159" s="113" t="str">
        <f aca="false">IF(ISTEXT($AN159),"",Z159-SUM(AP$10:AP158))</f>
        <v/>
      </c>
      <c r="AQ159" s="113" t="str">
        <f aca="false">IF(ISTEXT($AN159),"",AA159-SUM(AQ$10:AQ158))</f>
        <v/>
      </c>
      <c r="AR159" s="118"/>
      <c r="AS159" s="118"/>
      <c r="AT159" s="117" t="str">
        <f aca="false">IF(ISBLANK(Liga_Cabron!$F159),"",IF(Liga_Cabron!$F160&lt;&gt;Liga_Cabron!$F159,Liga_Cabron!$F159,""))</f>
        <v/>
      </c>
      <c r="AU159" s="113" t="str">
        <f aca="false">IF(ISTEXT($AT159),"",(Y159 - SUM(AO$10:AO158))/COUNTIF(Liga_Cabron!$F$10:$F$304,"="&amp;$AT159))</f>
        <v/>
      </c>
      <c r="AV159" s="113" t="str">
        <f aca="false">IF(ISTEXT($AT159),"",(Z159 - SUM(AP$10:AP158))/COUNTIF(Liga_Cabron!$F$10:$F$304,"="&amp;$AT159))</f>
        <v/>
      </c>
      <c r="AW159" s="113" t="str">
        <f aca="false">IF(ISTEXT($AT159),"",(AA159 - SUM(AQ$10:AQ158))/COUNTIF(Liga_Cabron!$F$10:$F$304,"="&amp;$AT159))</f>
        <v/>
      </c>
      <c r="AX159" s="105" t="str">
        <f aca="false">IF(ISTEXT($AT159),"",COUNT($AU$10:$AU159))</f>
        <v/>
      </c>
      <c r="AY159" s="118"/>
      <c r="AZ159" s="117" t="str">
        <f aca="false">IF(ISBLANK(Liga_Cabron!$F159),"",IF(Liga_Cabron!$F160&lt;&gt;Liga_Cabron!$F159,Liga_Cabron!$F159,""))</f>
        <v/>
      </c>
      <c r="BA159" s="113" t="str">
        <f aca="false">IF(ISTEXT($AT159),"",(I159 - SUM(BH$10:BH158))/COUNTIF(Liga_Cabron!$F$10:$F$304,"="&amp;$AZ159))</f>
        <v/>
      </c>
      <c r="BB159" s="113" t="str">
        <f aca="false">IF(ISTEXT($AT159),"",(J159 - SUM(BI$10:BI158))/COUNTIF(Liga_Cabron!$F$10:$F$304,"="&amp;$AZ159))</f>
        <v/>
      </c>
      <c r="BC159" s="113" t="str">
        <f aca="false">IF(ISTEXT($AT159),"",(K159 - SUM(BJ$10:BJ158))/COUNTIF(Liga_Cabron!$F$10:$F$304,"="&amp;$AZ159))</f>
        <v/>
      </c>
      <c r="BD159" s="105" t="str">
        <f aca="false">IF(ISTEXT($AT159),"",COUNT($AU$10:$AU159))</f>
        <v/>
      </c>
      <c r="BE159" s="103"/>
      <c r="BF159" s="118"/>
      <c r="BG159" s="117" t="str">
        <f aca="false">IF(ISBLANK(Liga_Cabron!$F159),"",IF(Liga_Cabron!$F160&lt;&gt;Liga_Cabron!$F159,Liga_Cabron!$F159,""))</f>
        <v/>
      </c>
      <c r="BH159" s="113" t="str">
        <f aca="false">IF(ISTEXT($BG159),"",I159-SUM(BH$10:BH158))</f>
        <v/>
      </c>
      <c r="BI159" s="113" t="str">
        <f aca="false">IF(ISTEXT($BG159),"",J159-SUM(BI$10:BI158))</f>
        <v/>
      </c>
      <c r="BJ159" s="113" t="str">
        <f aca="false">IF(ISTEXT($BG159),"",K159-SUM(BJ$10:BJ158))</f>
        <v/>
      </c>
      <c r="BK159" s="118"/>
      <c r="BL159" s="118"/>
      <c r="BM159" s="124"/>
      <c r="BN159" s="113"/>
      <c r="BO159" s="113"/>
      <c r="BP159" s="113"/>
      <c r="BQ159" s="124"/>
      <c r="BR159" s="118"/>
      <c r="BS159" s="118"/>
      <c r="BT159" s="124"/>
      <c r="BU159" s="113"/>
      <c r="BV159" s="113"/>
      <c r="BW159" s="113"/>
      <c r="BX159" s="124"/>
      <c r="BY159" s="118"/>
    </row>
    <row r="160" customFormat="false" ht="13.8" hidden="false" customHeight="false" outlineLevel="0" collapsed="false">
      <c r="A160" s="46"/>
      <c r="B160" s="122" t="str">
        <f aca="false">IF(ISBLANK(Liga_Cabron!$B160),"",Liga_Cabron!$B160)</f>
        <v/>
      </c>
      <c r="C160" s="113" t="str">
        <f aca="false">IF(ISTEXT($B160),"",_xlfn.SWITCH(Liga_Cabron!AH160,$D$3,$D$2,$E$3,$E$2,$F$3,$F$2,$D$6,$D$5,$E$6,$E$5,$I$5,$D$2,$I$6,$D$2,$I$4,$D$2))</f>
        <v/>
      </c>
      <c r="D160" s="113" t="str">
        <f aca="false">IF(ISTEXT($B160),"",_xlfn.SWITCH(Liga_Cabron!AI160,$D$3,$D$2,$E$3,$E$2,$F$3,$F$2,$D$6,$D$5,$E$6,$E$5,$I$5,$D$2,$I$6,$D$2,$I$4,$D$2))</f>
        <v/>
      </c>
      <c r="E160" s="113" t="str">
        <f aca="false">IF(ISTEXT($B160),"",_xlfn.SWITCH(Liga_Cabron!AJ160,$D$3,$D$2,$E$3,$E$2,$F$3,$F$2,$D$6,$D$5,$E$6,$E$5,$I$5,$D$2,$I$6,$D$2,$I$4,$D$2))</f>
        <v/>
      </c>
      <c r="F160" s="105"/>
      <c r="G160" s="102"/>
      <c r="H160" s="102"/>
      <c r="I160" s="113" t="str">
        <f aca="false">IF(ISNUMBER($B160),I159+Liga_Cabron!AH160,"")</f>
        <v/>
      </c>
      <c r="J160" s="113" t="str">
        <f aca="false">IF(ISNUMBER($B160),J159+Liga_Cabron!AI160,"")</f>
        <v/>
      </c>
      <c r="K160" s="113" t="str">
        <f aca="false">IF(ISNUMBER($B160),K159+Liga_Cabron!AJ160,"")</f>
        <v/>
      </c>
      <c r="L160" s="118"/>
      <c r="M160" s="118"/>
      <c r="N160" s="114" t="str">
        <f aca="false">IF(ISNUMBER($B160),I160/SUM($I160:$L160),"")</f>
        <v/>
      </c>
      <c r="O160" s="114" t="str">
        <f aca="false">IF(ISNUMBER($B160),J160/SUM($I160:$L160),"")</f>
        <v/>
      </c>
      <c r="P160" s="114" t="str">
        <f aca="false">IF(ISNUMBER($B160),K160/SUM($I160:$L160),"")</f>
        <v/>
      </c>
      <c r="Q160" s="46"/>
      <c r="R160" s="102"/>
      <c r="S160" s="113" t="str">
        <f aca="false">IF(ISNUMBER(Liga_Cabron!C160),Liga_Cabron!C160,"")</f>
        <v/>
      </c>
      <c r="T160" s="113" t="str">
        <f aca="false">IF(ISNUMBER(Liga_Cabron!D160),Liga_Cabron!D160,"")</f>
        <v/>
      </c>
      <c r="U160" s="113" t="str">
        <f aca="false">IF(ISNUMBER(Liga_Cabron!E160),Liga_Cabron!E160,"")</f>
        <v/>
      </c>
      <c r="V160" s="108"/>
      <c r="W160" s="46"/>
      <c r="X160" s="102"/>
      <c r="Y160" s="113" t="str">
        <f aca="false">IF(ISNUMBER($B160),S160+Y159,"")</f>
        <v/>
      </c>
      <c r="Z160" s="113" t="str">
        <f aca="false">IF(ISNUMBER($B160),T160+Z159,"")</f>
        <v/>
      </c>
      <c r="AA160" s="113" t="str">
        <f aca="false">IF(ISNUMBER($B160),U160+AA159,"")</f>
        <v/>
      </c>
      <c r="AB160" s="118"/>
      <c r="AC160" s="123"/>
      <c r="AD160" s="113" t="str">
        <f aca="false">IF(ISNUMBER($B160),Y160/COUNTA(Y$10:Y160),"")</f>
        <v/>
      </c>
      <c r="AE160" s="113" t="str">
        <f aca="false">IF(ISNUMBER($B160),Z160/COUNTA(Z$10:Z160),"")</f>
        <v/>
      </c>
      <c r="AF160" s="113" t="str">
        <f aca="false">IF(ISNUMBER($B160),AA160/COUNTA(AA$10:AA160),"")</f>
        <v/>
      </c>
      <c r="AG160" s="118"/>
      <c r="AH160" s="123"/>
      <c r="AI160" s="113" t="str">
        <f aca="false">IF(ISNUMBER($B160),SQRT(VAR(S$10:S160)),"")</f>
        <v/>
      </c>
      <c r="AJ160" s="113" t="str">
        <f aca="false">IF(ISNUMBER($B160),SQRT(VAR(T$10:T160)),"")</f>
        <v/>
      </c>
      <c r="AK160" s="113" t="str">
        <f aca="false">IF(ISNUMBER($B160),SQRT(VAR(U$10:U160)),"")</f>
        <v/>
      </c>
      <c r="AL160" s="118"/>
      <c r="AM160" s="118"/>
      <c r="AN160" s="117" t="str">
        <f aca="false">IF(ISBLANK(Liga_Cabron!$F160),"",IF(Liga_Cabron!$F161&lt;&gt;Liga_Cabron!$F160,Liga_Cabron!$F160,""))</f>
        <v/>
      </c>
      <c r="AO160" s="113" t="str">
        <f aca="false">IF(ISTEXT($AN160),"",Y160-SUM(AO$10:AO159))</f>
        <v/>
      </c>
      <c r="AP160" s="113" t="str">
        <f aca="false">IF(ISTEXT($AN160),"",Z160-SUM(AP$10:AP159))</f>
        <v/>
      </c>
      <c r="AQ160" s="113" t="str">
        <f aca="false">IF(ISTEXT($AN160),"",AA160-SUM(AQ$10:AQ159))</f>
        <v/>
      </c>
      <c r="AR160" s="118"/>
      <c r="AS160" s="118"/>
      <c r="AT160" s="117" t="str">
        <f aca="false">IF(ISBLANK(Liga_Cabron!$F160),"",IF(Liga_Cabron!$F161&lt;&gt;Liga_Cabron!$F160,Liga_Cabron!$F160,""))</f>
        <v/>
      </c>
      <c r="AU160" s="113" t="str">
        <f aca="false">IF(ISTEXT($AT160),"",(Y160 - SUM(AO$10:AO159))/COUNTIF(Liga_Cabron!$F$10:$F$304,"="&amp;$AT160))</f>
        <v/>
      </c>
      <c r="AV160" s="113" t="str">
        <f aca="false">IF(ISTEXT($AT160),"",(Z160 - SUM(AP$10:AP159))/COUNTIF(Liga_Cabron!$F$10:$F$304,"="&amp;$AT160))</f>
        <v/>
      </c>
      <c r="AW160" s="113" t="str">
        <f aca="false">IF(ISTEXT($AT160),"",(AA160 - SUM(AQ$10:AQ159))/COUNTIF(Liga_Cabron!$F$10:$F$304,"="&amp;$AT160))</f>
        <v/>
      </c>
      <c r="AX160" s="105" t="str">
        <f aca="false">IF(ISTEXT($AT160),"",COUNT($AU$10:$AU160))</f>
        <v/>
      </c>
      <c r="AY160" s="118"/>
      <c r="AZ160" s="117" t="str">
        <f aca="false">IF(ISBLANK(Liga_Cabron!$F160),"",IF(Liga_Cabron!$F161&lt;&gt;Liga_Cabron!$F160,Liga_Cabron!$F160,""))</f>
        <v/>
      </c>
      <c r="BA160" s="113" t="str">
        <f aca="false">IF(ISTEXT($AT160),"",(I160 - SUM(BH$10:BH159))/COUNTIF(Liga_Cabron!$F$10:$F$304,"="&amp;$AZ160))</f>
        <v/>
      </c>
      <c r="BB160" s="113" t="str">
        <f aca="false">IF(ISTEXT($AT160),"",(J160 - SUM(BI$10:BI159))/COUNTIF(Liga_Cabron!$F$10:$F$304,"="&amp;$AZ160))</f>
        <v/>
      </c>
      <c r="BC160" s="113" t="str">
        <f aca="false">IF(ISTEXT($AT160),"",(K160 - SUM(BJ$10:BJ159))/COUNTIF(Liga_Cabron!$F$10:$F$304,"="&amp;$AZ160))</f>
        <v/>
      </c>
      <c r="BD160" s="105" t="str">
        <f aca="false">IF(ISTEXT($AT160),"",COUNT($AU$10:$AU160))</f>
        <v/>
      </c>
      <c r="BE160" s="103"/>
      <c r="BF160" s="118"/>
      <c r="BG160" s="117" t="str">
        <f aca="false">IF(ISBLANK(Liga_Cabron!$F160),"",IF(Liga_Cabron!$F161&lt;&gt;Liga_Cabron!$F160,Liga_Cabron!$F160,""))</f>
        <v/>
      </c>
      <c r="BH160" s="113" t="str">
        <f aca="false">IF(ISTEXT($BG160),"",I160-SUM(BH$10:BH159))</f>
        <v/>
      </c>
      <c r="BI160" s="113" t="str">
        <f aca="false">IF(ISTEXT($BG160),"",J160-SUM(BI$10:BI159))</f>
        <v/>
      </c>
      <c r="BJ160" s="113" t="str">
        <f aca="false">IF(ISTEXT($BG160),"",K160-SUM(BJ$10:BJ159))</f>
        <v/>
      </c>
      <c r="BK160" s="118"/>
      <c r="BL160" s="118"/>
      <c r="BM160" s="124"/>
      <c r="BN160" s="113"/>
      <c r="BO160" s="113"/>
      <c r="BP160" s="113"/>
      <c r="BQ160" s="124"/>
      <c r="BR160" s="118"/>
      <c r="BS160" s="118"/>
      <c r="BT160" s="124"/>
      <c r="BU160" s="113"/>
      <c r="BV160" s="113"/>
      <c r="BW160" s="113"/>
      <c r="BX160" s="124"/>
      <c r="BY160" s="118"/>
    </row>
    <row r="161" customFormat="false" ht="13.8" hidden="false" customHeight="false" outlineLevel="0" collapsed="false">
      <c r="A161" s="46"/>
      <c r="B161" s="122" t="str">
        <f aca="false">IF(ISBLANK(Liga_Cabron!$B161),"",Liga_Cabron!$B161)</f>
        <v/>
      </c>
      <c r="C161" s="113" t="str">
        <f aca="false">IF(ISTEXT($B161),"",_xlfn.SWITCH(Liga_Cabron!AH161,$D$3,$D$2,$E$3,$E$2,$F$3,$F$2,$D$6,$D$5,$E$6,$E$5,$I$5,$D$2,$I$6,$D$2,$I$4,$D$2))</f>
        <v/>
      </c>
      <c r="D161" s="113" t="str">
        <f aca="false">IF(ISTEXT($B161),"",_xlfn.SWITCH(Liga_Cabron!AI161,$D$3,$D$2,$E$3,$E$2,$F$3,$F$2,$D$6,$D$5,$E$6,$E$5,$I$5,$D$2,$I$6,$D$2,$I$4,$D$2))</f>
        <v/>
      </c>
      <c r="E161" s="113" t="str">
        <f aca="false">IF(ISTEXT($B161),"",_xlfn.SWITCH(Liga_Cabron!AJ161,$D$3,$D$2,$E$3,$E$2,$F$3,$F$2,$D$6,$D$5,$E$6,$E$5,$I$5,$D$2,$I$6,$D$2,$I$4,$D$2))</f>
        <v/>
      </c>
      <c r="F161" s="105"/>
      <c r="G161" s="102"/>
      <c r="H161" s="102"/>
      <c r="I161" s="113" t="str">
        <f aca="false">IF(ISNUMBER($B161),I160+Liga_Cabron!AH161,"")</f>
        <v/>
      </c>
      <c r="J161" s="113" t="str">
        <f aca="false">IF(ISNUMBER($B161),J160+Liga_Cabron!AI161,"")</f>
        <v/>
      </c>
      <c r="K161" s="113" t="str">
        <f aca="false">IF(ISNUMBER($B161),K160+Liga_Cabron!AJ161,"")</f>
        <v/>
      </c>
      <c r="L161" s="118"/>
      <c r="M161" s="118"/>
      <c r="N161" s="114" t="str">
        <f aca="false">IF(ISNUMBER($B161),I161/SUM($I161:$L161),"")</f>
        <v/>
      </c>
      <c r="O161" s="114" t="str">
        <f aca="false">IF(ISNUMBER($B161),J161/SUM($I161:$L161),"")</f>
        <v/>
      </c>
      <c r="P161" s="114" t="str">
        <f aca="false">IF(ISNUMBER($B161),K161/SUM($I161:$L161),"")</f>
        <v/>
      </c>
      <c r="Q161" s="46"/>
      <c r="R161" s="102"/>
      <c r="S161" s="113" t="str">
        <f aca="false">IF(ISNUMBER(Liga_Cabron!C161),Liga_Cabron!C161,"")</f>
        <v/>
      </c>
      <c r="T161" s="113" t="str">
        <f aca="false">IF(ISNUMBER(Liga_Cabron!D161),Liga_Cabron!D161,"")</f>
        <v/>
      </c>
      <c r="U161" s="113" t="str">
        <f aca="false">IF(ISNUMBER(Liga_Cabron!E161),Liga_Cabron!E161,"")</f>
        <v/>
      </c>
      <c r="V161" s="108"/>
      <c r="W161" s="46"/>
      <c r="X161" s="102"/>
      <c r="Y161" s="113" t="str">
        <f aca="false">IF(ISNUMBER($B161),S161+Y160,"")</f>
        <v/>
      </c>
      <c r="Z161" s="113" t="str">
        <f aca="false">IF(ISNUMBER($B161),T161+Z160,"")</f>
        <v/>
      </c>
      <c r="AA161" s="113" t="str">
        <f aca="false">IF(ISNUMBER($B161),U161+AA160,"")</f>
        <v/>
      </c>
      <c r="AB161" s="118"/>
      <c r="AC161" s="123"/>
      <c r="AD161" s="113" t="str">
        <f aca="false">IF(ISNUMBER($B161),Y161/COUNTA(Y$10:Y161),"")</f>
        <v/>
      </c>
      <c r="AE161" s="113" t="str">
        <f aca="false">IF(ISNUMBER($B161),Z161/COUNTA(Z$10:Z161),"")</f>
        <v/>
      </c>
      <c r="AF161" s="113" t="str">
        <f aca="false">IF(ISNUMBER($B161),AA161/COUNTA(AA$10:AA161),"")</f>
        <v/>
      </c>
      <c r="AG161" s="118"/>
      <c r="AH161" s="123"/>
      <c r="AI161" s="113" t="str">
        <f aca="false">IF(ISNUMBER($B161),SQRT(VAR(S$10:S161)),"")</f>
        <v/>
      </c>
      <c r="AJ161" s="113" t="str">
        <f aca="false">IF(ISNUMBER($B161),SQRT(VAR(T$10:T161)),"")</f>
        <v/>
      </c>
      <c r="AK161" s="113" t="str">
        <f aca="false">IF(ISNUMBER($B161),SQRT(VAR(U$10:U161)),"")</f>
        <v/>
      </c>
      <c r="AL161" s="118"/>
      <c r="AM161" s="118"/>
      <c r="AN161" s="117" t="str">
        <f aca="false">IF(ISBLANK(Liga_Cabron!$F161),"",IF(Liga_Cabron!$F162&lt;&gt;Liga_Cabron!$F161,Liga_Cabron!$F161,""))</f>
        <v/>
      </c>
      <c r="AO161" s="113" t="str">
        <f aca="false">IF(ISTEXT($AN161),"",Y161-SUM(AO$10:AO160))</f>
        <v/>
      </c>
      <c r="AP161" s="113" t="str">
        <f aca="false">IF(ISTEXT($AN161),"",Z161-SUM(AP$10:AP160))</f>
        <v/>
      </c>
      <c r="AQ161" s="113" t="str">
        <f aca="false">IF(ISTEXT($AN161),"",AA161-SUM(AQ$10:AQ160))</f>
        <v/>
      </c>
      <c r="AR161" s="118"/>
      <c r="AS161" s="118"/>
      <c r="AT161" s="117" t="str">
        <f aca="false">IF(ISBLANK(Liga_Cabron!$F161),"",IF(Liga_Cabron!$F162&lt;&gt;Liga_Cabron!$F161,Liga_Cabron!$F161,""))</f>
        <v/>
      </c>
      <c r="AU161" s="113" t="str">
        <f aca="false">IF(ISTEXT($AT161),"",(Y161 - SUM(AO$10:AO160))/COUNTIF(Liga_Cabron!$F$10:$F$304,"="&amp;$AT161))</f>
        <v/>
      </c>
      <c r="AV161" s="113" t="str">
        <f aca="false">IF(ISTEXT($AT161),"",(Z161 - SUM(AP$10:AP160))/COUNTIF(Liga_Cabron!$F$10:$F$304,"="&amp;$AT161))</f>
        <v/>
      </c>
      <c r="AW161" s="113" t="str">
        <f aca="false">IF(ISTEXT($AT161),"",(AA161 - SUM(AQ$10:AQ160))/COUNTIF(Liga_Cabron!$F$10:$F$304,"="&amp;$AT161))</f>
        <v/>
      </c>
      <c r="AX161" s="105" t="str">
        <f aca="false">IF(ISTEXT($AT161),"",COUNT($AU$10:$AU161))</f>
        <v/>
      </c>
      <c r="AY161" s="118"/>
      <c r="AZ161" s="117" t="str">
        <f aca="false">IF(ISBLANK(Liga_Cabron!$F161),"",IF(Liga_Cabron!$F162&lt;&gt;Liga_Cabron!$F161,Liga_Cabron!$F161,""))</f>
        <v/>
      </c>
      <c r="BA161" s="113" t="str">
        <f aca="false">IF(ISTEXT($AT161),"",(I161 - SUM(BH$10:BH160))/COUNTIF(Liga_Cabron!$F$10:$F$304,"="&amp;$AZ161))</f>
        <v/>
      </c>
      <c r="BB161" s="113" t="str">
        <f aca="false">IF(ISTEXT($AT161),"",(J161 - SUM(BI$10:BI160))/COUNTIF(Liga_Cabron!$F$10:$F$304,"="&amp;$AZ161))</f>
        <v/>
      </c>
      <c r="BC161" s="113" t="str">
        <f aca="false">IF(ISTEXT($AT161),"",(K161 - SUM(BJ$10:BJ160))/COUNTIF(Liga_Cabron!$F$10:$F$304,"="&amp;$AZ161))</f>
        <v/>
      </c>
      <c r="BD161" s="105" t="str">
        <f aca="false">IF(ISTEXT($AT161),"",COUNT($AU$10:$AU161))</f>
        <v/>
      </c>
      <c r="BE161" s="103"/>
      <c r="BF161" s="118"/>
      <c r="BG161" s="117" t="str">
        <f aca="false">IF(ISBLANK(Liga_Cabron!$F161),"",IF(Liga_Cabron!$F162&lt;&gt;Liga_Cabron!$F161,Liga_Cabron!$F161,""))</f>
        <v/>
      </c>
      <c r="BH161" s="113" t="str">
        <f aca="false">IF(ISTEXT($BG161),"",I161-SUM(BH$10:BH160))</f>
        <v/>
      </c>
      <c r="BI161" s="113" t="str">
        <f aca="false">IF(ISTEXT($BG161),"",J161-SUM(BI$10:BI160))</f>
        <v/>
      </c>
      <c r="BJ161" s="113" t="str">
        <f aca="false">IF(ISTEXT($BG161),"",K161-SUM(BJ$10:BJ160))</f>
        <v/>
      </c>
      <c r="BK161" s="118"/>
      <c r="BL161" s="118"/>
      <c r="BM161" s="124"/>
      <c r="BN161" s="113"/>
      <c r="BO161" s="113"/>
      <c r="BP161" s="113"/>
      <c r="BQ161" s="124"/>
      <c r="BR161" s="118"/>
      <c r="BS161" s="118"/>
      <c r="BT161" s="124"/>
      <c r="BU161" s="113"/>
      <c r="BV161" s="113"/>
      <c r="BW161" s="113"/>
      <c r="BX161" s="124"/>
      <c r="BY161" s="118"/>
    </row>
    <row r="162" customFormat="false" ht="13.8" hidden="false" customHeight="false" outlineLevel="0" collapsed="false">
      <c r="A162" s="46"/>
      <c r="B162" s="122" t="str">
        <f aca="false">IF(ISBLANK(Liga_Cabron!$B162),"",Liga_Cabron!$B162)</f>
        <v/>
      </c>
      <c r="C162" s="113" t="str">
        <f aca="false">IF(ISTEXT($B162),"",_xlfn.SWITCH(Liga_Cabron!AH162,$D$3,$D$2,$E$3,$E$2,$F$3,$F$2,$D$6,$D$5,$E$6,$E$5,$I$5,$D$2,$I$6,$D$2,$I$4,$D$2))</f>
        <v/>
      </c>
      <c r="D162" s="113" t="str">
        <f aca="false">IF(ISTEXT($B162),"",_xlfn.SWITCH(Liga_Cabron!AI162,$D$3,$D$2,$E$3,$E$2,$F$3,$F$2,$D$6,$D$5,$E$6,$E$5,$I$5,$D$2,$I$6,$D$2,$I$4,$D$2))</f>
        <v/>
      </c>
      <c r="E162" s="113" t="str">
        <f aca="false">IF(ISTEXT($B162),"",_xlfn.SWITCH(Liga_Cabron!AJ162,$D$3,$D$2,$E$3,$E$2,$F$3,$F$2,$D$6,$D$5,$E$6,$E$5,$I$5,$D$2,$I$6,$D$2,$I$4,$D$2))</f>
        <v/>
      </c>
      <c r="F162" s="105"/>
      <c r="G162" s="102"/>
      <c r="H162" s="102"/>
      <c r="I162" s="113" t="str">
        <f aca="false">IF(ISNUMBER($B162),I161+Liga_Cabron!AH162,"")</f>
        <v/>
      </c>
      <c r="J162" s="113" t="str">
        <f aca="false">IF(ISNUMBER($B162),J161+Liga_Cabron!AI162,"")</f>
        <v/>
      </c>
      <c r="K162" s="113" t="str">
        <f aca="false">IF(ISNUMBER($B162),K161+Liga_Cabron!AJ162,"")</f>
        <v/>
      </c>
      <c r="L162" s="118"/>
      <c r="M162" s="118"/>
      <c r="N162" s="114" t="str">
        <f aca="false">IF(ISNUMBER($B162),I162/SUM($I162:$L162),"")</f>
        <v/>
      </c>
      <c r="O162" s="114" t="str">
        <f aca="false">IF(ISNUMBER($B162),J162/SUM($I162:$L162),"")</f>
        <v/>
      </c>
      <c r="P162" s="114" t="str">
        <f aca="false">IF(ISNUMBER($B162),K162/SUM($I162:$L162),"")</f>
        <v/>
      </c>
      <c r="Q162" s="46"/>
      <c r="R162" s="102"/>
      <c r="S162" s="113" t="str">
        <f aca="false">IF(ISNUMBER(Liga_Cabron!C162),Liga_Cabron!C162,"")</f>
        <v/>
      </c>
      <c r="T162" s="113" t="str">
        <f aca="false">IF(ISNUMBER(Liga_Cabron!D162),Liga_Cabron!D162,"")</f>
        <v/>
      </c>
      <c r="U162" s="113" t="str">
        <f aca="false">IF(ISNUMBER(Liga_Cabron!E162),Liga_Cabron!E162,"")</f>
        <v/>
      </c>
      <c r="V162" s="108"/>
      <c r="W162" s="46"/>
      <c r="X162" s="102"/>
      <c r="Y162" s="113" t="str">
        <f aca="false">IF(ISNUMBER($B162),S162+Y161,"")</f>
        <v/>
      </c>
      <c r="Z162" s="113" t="str">
        <f aca="false">IF(ISNUMBER($B162),T162+Z161,"")</f>
        <v/>
      </c>
      <c r="AA162" s="113" t="str">
        <f aca="false">IF(ISNUMBER($B162),U162+AA161,"")</f>
        <v/>
      </c>
      <c r="AB162" s="118"/>
      <c r="AC162" s="123"/>
      <c r="AD162" s="113" t="str">
        <f aca="false">IF(ISNUMBER($B162),Y162/COUNTA(Y$10:Y162),"")</f>
        <v/>
      </c>
      <c r="AE162" s="113" t="str">
        <f aca="false">IF(ISNUMBER($B162),Z162/COUNTA(Z$10:Z162),"")</f>
        <v/>
      </c>
      <c r="AF162" s="113" t="str">
        <f aca="false">IF(ISNUMBER($B162),AA162/COUNTA(AA$10:AA162),"")</f>
        <v/>
      </c>
      <c r="AG162" s="118"/>
      <c r="AH162" s="123"/>
      <c r="AI162" s="113" t="str">
        <f aca="false">IF(ISNUMBER($B162),SQRT(VAR(S$10:S162)),"")</f>
        <v/>
      </c>
      <c r="AJ162" s="113" t="str">
        <f aca="false">IF(ISNUMBER($B162),SQRT(VAR(T$10:T162)),"")</f>
        <v/>
      </c>
      <c r="AK162" s="113" t="str">
        <f aca="false">IF(ISNUMBER($B162),SQRT(VAR(U$10:U162)),"")</f>
        <v/>
      </c>
      <c r="AL162" s="118"/>
      <c r="AM162" s="118"/>
      <c r="AN162" s="117" t="str">
        <f aca="false">IF(ISBLANK(Liga_Cabron!$F162),"",IF(Liga_Cabron!$F163&lt;&gt;Liga_Cabron!$F162,Liga_Cabron!$F162,""))</f>
        <v/>
      </c>
      <c r="AO162" s="113" t="str">
        <f aca="false">IF(ISTEXT($AN162),"",Y162-SUM(AO$10:AO161))</f>
        <v/>
      </c>
      <c r="AP162" s="113" t="str">
        <f aca="false">IF(ISTEXT($AN162),"",Z162-SUM(AP$10:AP161))</f>
        <v/>
      </c>
      <c r="AQ162" s="113" t="str">
        <f aca="false">IF(ISTEXT($AN162),"",AA162-SUM(AQ$10:AQ161))</f>
        <v/>
      </c>
      <c r="AR162" s="118"/>
      <c r="AS162" s="118"/>
      <c r="AT162" s="117" t="str">
        <f aca="false">IF(ISBLANK(Liga_Cabron!$F162),"",IF(Liga_Cabron!$F163&lt;&gt;Liga_Cabron!$F162,Liga_Cabron!$F162,""))</f>
        <v/>
      </c>
      <c r="AU162" s="113" t="str">
        <f aca="false">IF(ISTEXT($AT162),"",(Y162 - SUM(AO$10:AO161))/COUNTIF(Liga_Cabron!$F$10:$F$304,"="&amp;$AT162))</f>
        <v/>
      </c>
      <c r="AV162" s="113" t="str">
        <f aca="false">IF(ISTEXT($AT162),"",(Z162 - SUM(AP$10:AP161))/COUNTIF(Liga_Cabron!$F$10:$F$304,"="&amp;$AT162))</f>
        <v/>
      </c>
      <c r="AW162" s="113" t="str">
        <f aca="false">IF(ISTEXT($AT162),"",(AA162 - SUM(AQ$10:AQ161))/COUNTIF(Liga_Cabron!$F$10:$F$304,"="&amp;$AT162))</f>
        <v/>
      </c>
      <c r="AX162" s="105" t="str">
        <f aca="false">IF(ISTEXT($AT162),"",COUNT($AU$10:$AU162))</f>
        <v/>
      </c>
      <c r="AY162" s="118"/>
      <c r="AZ162" s="117" t="str">
        <f aca="false">IF(ISBLANK(Liga_Cabron!$F162),"",IF(Liga_Cabron!$F163&lt;&gt;Liga_Cabron!$F162,Liga_Cabron!$F162,""))</f>
        <v/>
      </c>
      <c r="BA162" s="113" t="str">
        <f aca="false">IF(ISTEXT($AT162),"",(I162 - SUM(BH$10:BH161))/COUNTIF(Liga_Cabron!$F$10:$F$304,"="&amp;$AZ162))</f>
        <v/>
      </c>
      <c r="BB162" s="113" t="str">
        <f aca="false">IF(ISTEXT($AT162),"",(J162 - SUM(BI$10:BI161))/COUNTIF(Liga_Cabron!$F$10:$F$304,"="&amp;$AZ162))</f>
        <v/>
      </c>
      <c r="BC162" s="113" t="str">
        <f aca="false">IF(ISTEXT($AT162),"",(K162 - SUM(BJ$10:BJ161))/COUNTIF(Liga_Cabron!$F$10:$F$304,"="&amp;$AZ162))</f>
        <v/>
      </c>
      <c r="BD162" s="105" t="str">
        <f aca="false">IF(ISTEXT($AT162),"",COUNT($AU$10:$AU162))</f>
        <v/>
      </c>
      <c r="BE162" s="103"/>
      <c r="BF162" s="118"/>
      <c r="BG162" s="117" t="str">
        <f aca="false">IF(ISBLANK(Liga_Cabron!$F162),"",IF(Liga_Cabron!$F163&lt;&gt;Liga_Cabron!$F162,Liga_Cabron!$F162,""))</f>
        <v/>
      </c>
      <c r="BH162" s="113" t="str">
        <f aca="false">IF(ISTEXT($BG162),"",I162-SUM(BH$10:BH161))</f>
        <v/>
      </c>
      <c r="BI162" s="113" t="str">
        <f aca="false">IF(ISTEXT($BG162),"",J162-SUM(BI$10:BI161))</f>
        <v/>
      </c>
      <c r="BJ162" s="113" t="str">
        <f aca="false">IF(ISTEXT($BG162),"",K162-SUM(BJ$10:BJ161))</f>
        <v/>
      </c>
      <c r="BK162" s="118"/>
      <c r="BL162" s="118"/>
      <c r="BM162" s="124"/>
      <c r="BN162" s="113"/>
      <c r="BO162" s="113"/>
      <c r="BP162" s="113"/>
      <c r="BQ162" s="124"/>
      <c r="BR162" s="118"/>
      <c r="BS162" s="118"/>
      <c r="BT162" s="124"/>
      <c r="BU162" s="113"/>
      <c r="BV162" s="113"/>
      <c r="BW162" s="113"/>
      <c r="BX162" s="124"/>
      <c r="BY162" s="118"/>
    </row>
    <row r="163" customFormat="false" ht="13.8" hidden="false" customHeight="false" outlineLevel="0" collapsed="false">
      <c r="A163" s="46"/>
      <c r="B163" s="122" t="str">
        <f aca="false">IF(ISBLANK(Liga_Cabron!$B163),"",Liga_Cabron!$B163)</f>
        <v/>
      </c>
      <c r="C163" s="113" t="str">
        <f aca="false">IF(ISTEXT($B163),"",_xlfn.SWITCH(Liga_Cabron!AH163,$D$3,$D$2,$E$3,$E$2,$F$3,$F$2,$D$6,$D$5,$E$6,$E$5,$I$5,$D$2,$I$6,$D$2,$I$4,$D$2))</f>
        <v/>
      </c>
      <c r="D163" s="113" t="str">
        <f aca="false">IF(ISTEXT($B163),"",_xlfn.SWITCH(Liga_Cabron!AI163,$D$3,$D$2,$E$3,$E$2,$F$3,$F$2,$D$6,$D$5,$E$6,$E$5,$I$5,$D$2,$I$6,$D$2,$I$4,$D$2))</f>
        <v/>
      </c>
      <c r="E163" s="113" t="str">
        <f aca="false">IF(ISTEXT($B163),"",_xlfn.SWITCH(Liga_Cabron!AJ163,$D$3,$D$2,$E$3,$E$2,$F$3,$F$2,$D$6,$D$5,$E$6,$E$5,$I$5,$D$2,$I$6,$D$2,$I$4,$D$2))</f>
        <v/>
      </c>
      <c r="F163" s="105"/>
      <c r="G163" s="102"/>
      <c r="H163" s="102"/>
      <c r="I163" s="113" t="str">
        <f aca="false">IF(ISNUMBER($B163),I162+Liga_Cabron!AH163,"")</f>
        <v/>
      </c>
      <c r="J163" s="113" t="str">
        <f aca="false">IF(ISNUMBER($B163),J162+Liga_Cabron!AI163,"")</f>
        <v/>
      </c>
      <c r="K163" s="113" t="str">
        <f aca="false">IF(ISNUMBER($B163),K162+Liga_Cabron!AJ163,"")</f>
        <v/>
      </c>
      <c r="L163" s="118"/>
      <c r="M163" s="118"/>
      <c r="N163" s="114" t="str">
        <f aca="false">IF(ISNUMBER($B163),I163/SUM($I163:$L163),"")</f>
        <v/>
      </c>
      <c r="O163" s="114" t="str">
        <f aca="false">IF(ISNUMBER($B163),J163/SUM($I163:$L163),"")</f>
        <v/>
      </c>
      <c r="P163" s="114" t="str">
        <f aca="false">IF(ISNUMBER($B163),K163/SUM($I163:$L163),"")</f>
        <v/>
      </c>
      <c r="Q163" s="46"/>
      <c r="R163" s="102"/>
      <c r="S163" s="113" t="str">
        <f aca="false">IF(ISNUMBER(Liga_Cabron!C163),Liga_Cabron!C163,"")</f>
        <v/>
      </c>
      <c r="T163" s="113" t="str">
        <f aca="false">IF(ISNUMBER(Liga_Cabron!D163),Liga_Cabron!D163,"")</f>
        <v/>
      </c>
      <c r="U163" s="113" t="str">
        <f aca="false">IF(ISNUMBER(Liga_Cabron!E163),Liga_Cabron!E163,"")</f>
        <v/>
      </c>
      <c r="V163" s="108"/>
      <c r="W163" s="46"/>
      <c r="X163" s="102"/>
      <c r="Y163" s="113" t="str">
        <f aca="false">IF(ISNUMBER($B163),S163+Y162,"")</f>
        <v/>
      </c>
      <c r="Z163" s="113" t="str">
        <f aca="false">IF(ISNUMBER($B163),T163+Z162,"")</f>
        <v/>
      </c>
      <c r="AA163" s="113" t="str">
        <f aca="false">IF(ISNUMBER($B163),U163+AA162,"")</f>
        <v/>
      </c>
      <c r="AB163" s="118"/>
      <c r="AC163" s="123"/>
      <c r="AD163" s="113" t="str">
        <f aca="false">IF(ISNUMBER($B163),Y163/COUNTA(Y$10:Y163),"")</f>
        <v/>
      </c>
      <c r="AE163" s="113" t="str">
        <f aca="false">IF(ISNUMBER($B163),Z163/COUNTA(Z$10:Z163),"")</f>
        <v/>
      </c>
      <c r="AF163" s="113" t="str">
        <f aca="false">IF(ISNUMBER($B163),AA163/COUNTA(AA$10:AA163),"")</f>
        <v/>
      </c>
      <c r="AG163" s="118"/>
      <c r="AH163" s="123"/>
      <c r="AI163" s="113" t="str">
        <f aca="false">IF(ISNUMBER($B163),SQRT(VAR(S$10:S163)),"")</f>
        <v/>
      </c>
      <c r="AJ163" s="113" t="str">
        <f aca="false">IF(ISNUMBER($B163),SQRT(VAR(T$10:T163)),"")</f>
        <v/>
      </c>
      <c r="AK163" s="113" t="str">
        <f aca="false">IF(ISNUMBER($B163),SQRT(VAR(U$10:U163)),"")</f>
        <v/>
      </c>
      <c r="AL163" s="118"/>
      <c r="AM163" s="118"/>
      <c r="AN163" s="117" t="str">
        <f aca="false">IF(ISBLANK(Liga_Cabron!$F163),"",IF(Liga_Cabron!$F164&lt;&gt;Liga_Cabron!$F163,Liga_Cabron!$F163,""))</f>
        <v/>
      </c>
      <c r="AO163" s="113" t="str">
        <f aca="false">IF(ISTEXT($AN163),"",Y163-SUM(AO$10:AO162))</f>
        <v/>
      </c>
      <c r="AP163" s="113" t="str">
        <f aca="false">IF(ISTEXT($AN163),"",Z163-SUM(AP$10:AP162))</f>
        <v/>
      </c>
      <c r="AQ163" s="113" t="str">
        <f aca="false">IF(ISTEXT($AN163),"",AA163-SUM(AQ$10:AQ162))</f>
        <v/>
      </c>
      <c r="AR163" s="118"/>
      <c r="AS163" s="118"/>
      <c r="AT163" s="117" t="str">
        <f aca="false">IF(ISBLANK(Liga_Cabron!$F163),"",IF(Liga_Cabron!$F164&lt;&gt;Liga_Cabron!$F163,Liga_Cabron!$F163,""))</f>
        <v/>
      </c>
      <c r="AU163" s="113" t="str">
        <f aca="false">IF(ISTEXT($AT163),"",(Y163 - SUM(AO$10:AO162))/COUNTIF(Liga_Cabron!$F$10:$F$304,"="&amp;$AT163))</f>
        <v/>
      </c>
      <c r="AV163" s="113" t="str">
        <f aca="false">IF(ISTEXT($AT163),"",(Z163 - SUM(AP$10:AP162))/COUNTIF(Liga_Cabron!$F$10:$F$304,"="&amp;$AT163))</f>
        <v/>
      </c>
      <c r="AW163" s="113" t="str">
        <f aca="false">IF(ISTEXT($AT163),"",(AA163 - SUM(AQ$10:AQ162))/COUNTIF(Liga_Cabron!$F$10:$F$304,"="&amp;$AT163))</f>
        <v/>
      </c>
      <c r="AX163" s="105" t="str">
        <f aca="false">IF(ISTEXT($AT163),"",COUNT($AU$10:$AU163))</f>
        <v/>
      </c>
      <c r="AY163" s="118"/>
      <c r="AZ163" s="117" t="str">
        <f aca="false">IF(ISBLANK(Liga_Cabron!$F163),"",IF(Liga_Cabron!$F164&lt;&gt;Liga_Cabron!$F163,Liga_Cabron!$F163,""))</f>
        <v/>
      </c>
      <c r="BA163" s="113" t="str">
        <f aca="false">IF(ISTEXT($AT163),"",(I163 - SUM(BH$10:BH162))/COUNTIF(Liga_Cabron!$F$10:$F$304,"="&amp;$AZ163))</f>
        <v/>
      </c>
      <c r="BB163" s="113" t="str">
        <f aca="false">IF(ISTEXT($AT163),"",(J163 - SUM(BI$10:BI162))/COUNTIF(Liga_Cabron!$F$10:$F$304,"="&amp;$AZ163))</f>
        <v/>
      </c>
      <c r="BC163" s="113" t="str">
        <f aca="false">IF(ISTEXT($AT163),"",(K163 - SUM(BJ$10:BJ162))/COUNTIF(Liga_Cabron!$F$10:$F$304,"="&amp;$AZ163))</f>
        <v/>
      </c>
      <c r="BD163" s="105" t="str">
        <f aca="false">IF(ISTEXT($AT163),"",COUNT($AU$10:$AU163))</f>
        <v/>
      </c>
      <c r="BE163" s="103"/>
      <c r="BF163" s="118"/>
      <c r="BG163" s="117" t="str">
        <f aca="false">IF(ISBLANK(Liga_Cabron!$F163),"",IF(Liga_Cabron!$F164&lt;&gt;Liga_Cabron!$F163,Liga_Cabron!$F163,""))</f>
        <v/>
      </c>
      <c r="BH163" s="113" t="str">
        <f aca="false">IF(ISTEXT($BG163),"",I163-SUM(BH$10:BH162))</f>
        <v/>
      </c>
      <c r="BI163" s="113" t="str">
        <f aca="false">IF(ISTEXT($BG163),"",J163-SUM(BI$10:BI162))</f>
        <v/>
      </c>
      <c r="BJ163" s="113" t="str">
        <f aca="false">IF(ISTEXT($BG163),"",K163-SUM(BJ$10:BJ162))</f>
        <v/>
      </c>
      <c r="BK163" s="118"/>
      <c r="BL163" s="118"/>
      <c r="BM163" s="124"/>
      <c r="BN163" s="113"/>
      <c r="BO163" s="113"/>
      <c r="BP163" s="113"/>
      <c r="BQ163" s="124"/>
      <c r="BR163" s="118"/>
      <c r="BS163" s="118"/>
      <c r="BT163" s="124"/>
      <c r="BU163" s="113"/>
      <c r="BV163" s="113"/>
      <c r="BW163" s="113"/>
      <c r="BX163" s="124"/>
      <c r="BY163" s="118"/>
    </row>
    <row r="164" customFormat="false" ht="13.8" hidden="false" customHeight="false" outlineLevel="0" collapsed="false">
      <c r="A164" s="46"/>
      <c r="B164" s="122" t="str">
        <f aca="false">IF(ISBLANK(Liga_Cabron!$B164),"",Liga_Cabron!$B164)</f>
        <v/>
      </c>
      <c r="C164" s="113" t="str">
        <f aca="false">IF(ISTEXT($B164),"",_xlfn.SWITCH(Liga_Cabron!AH164,$D$3,$D$2,$E$3,$E$2,$F$3,$F$2,$D$6,$D$5,$E$6,$E$5,$I$5,$D$2,$I$6,$D$2,$I$4,$D$2))</f>
        <v/>
      </c>
      <c r="D164" s="113" t="str">
        <f aca="false">IF(ISTEXT($B164),"",_xlfn.SWITCH(Liga_Cabron!AI164,$D$3,$D$2,$E$3,$E$2,$F$3,$F$2,$D$6,$D$5,$E$6,$E$5,$I$5,$D$2,$I$6,$D$2,$I$4,$D$2))</f>
        <v/>
      </c>
      <c r="E164" s="113" t="str">
        <f aca="false">IF(ISTEXT($B164),"",_xlfn.SWITCH(Liga_Cabron!AJ164,$D$3,$D$2,$E$3,$E$2,$F$3,$F$2,$D$6,$D$5,$E$6,$E$5,$I$5,$D$2,$I$6,$D$2,$I$4,$D$2))</f>
        <v/>
      </c>
      <c r="F164" s="105"/>
      <c r="G164" s="102"/>
      <c r="H164" s="102"/>
      <c r="I164" s="113" t="str">
        <f aca="false">IF(ISNUMBER($B164),I163+Liga_Cabron!AH164,"")</f>
        <v/>
      </c>
      <c r="J164" s="113" t="str">
        <f aca="false">IF(ISNUMBER($B164),J163+Liga_Cabron!AI164,"")</f>
        <v/>
      </c>
      <c r="K164" s="113" t="str">
        <f aca="false">IF(ISNUMBER($B164),K163+Liga_Cabron!AJ164,"")</f>
        <v/>
      </c>
      <c r="L164" s="118"/>
      <c r="M164" s="118"/>
      <c r="N164" s="114" t="str">
        <f aca="false">IF(ISNUMBER($B164),I164/SUM($I164:$L164),"")</f>
        <v/>
      </c>
      <c r="O164" s="114" t="str">
        <f aca="false">IF(ISNUMBER($B164),J164/SUM($I164:$L164),"")</f>
        <v/>
      </c>
      <c r="P164" s="114" t="str">
        <f aca="false">IF(ISNUMBER($B164),K164/SUM($I164:$L164),"")</f>
        <v/>
      </c>
      <c r="Q164" s="46"/>
      <c r="R164" s="102"/>
      <c r="S164" s="113" t="str">
        <f aca="false">IF(ISNUMBER(Liga_Cabron!C164),Liga_Cabron!C164,"")</f>
        <v/>
      </c>
      <c r="T164" s="113" t="str">
        <f aca="false">IF(ISNUMBER(Liga_Cabron!D164),Liga_Cabron!D164,"")</f>
        <v/>
      </c>
      <c r="U164" s="113" t="str">
        <f aca="false">IF(ISNUMBER(Liga_Cabron!E164),Liga_Cabron!E164,"")</f>
        <v/>
      </c>
      <c r="V164" s="108"/>
      <c r="W164" s="46"/>
      <c r="X164" s="102"/>
      <c r="Y164" s="113" t="str">
        <f aca="false">IF(ISNUMBER($B164),S164+Y163,"")</f>
        <v/>
      </c>
      <c r="Z164" s="113" t="str">
        <f aca="false">IF(ISNUMBER($B164),T164+Z163,"")</f>
        <v/>
      </c>
      <c r="AA164" s="113" t="str">
        <f aca="false">IF(ISNUMBER($B164),U164+AA163,"")</f>
        <v/>
      </c>
      <c r="AB164" s="118"/>
      <c r="AC164" s="123"/>
      <c r="AD164" s="113" t="str">
        <f aca="false">IF(ISNUMBER($B164),Y164/COUNTA(Y$10:Y164),"")</f>
        <v/>
      </c>
      <c r="AE164" s="113" t="str">
        <f aca="false">IF(ISNUMBER($B164),Z164/COUNTA(Z$10:Z164),"")</f>
        <v/>
      </c>
      <c r="AF164" s="113" t="str">
        <f aca="false">IF(ISNUMBER($B164),AA164/COUNTA(AA$10:AA164),"")</f>
        <v/>
      </c>
      <c r="AG164" s="118"/>
      <c r="AH164" s="123"/>
      <c r="AI164" s="113" t="str">
        <f aca="false">IF(ISNUMBER($B164),SQRT(VAR(S$10:S164)),"")</f>
        <v/>
      </c>
      <c r="AJ164" s="113" t="str">
        <f aca="false">IF(ISNUMBER($B164),SQRT(VAR(T$10:T164)),"")</f>
        <v/>
      </c>
      <c r="AK164" s="113" t="str">
        <f aca="false">IF(ISNUMBER($B164),SQRT(VAR(U$10:U164)),"")</f>
        <v/>
      </c>
      <c r="AL164" s="118"/>
      <c r="AM164" s="118"/>
      <c r="AN164" s="117" t="str">
        <f aca="false">IF(ISBLANK(Liga_Cabron!$F164),"",IF(Liga_Cabron!$F165&lt;&gt;Liga_Cabron!$F164,Liga_Cabron!$F164,""))</f>
        <v/>
      </c>
      <c r="AO164" s="113" t="str">
        <f aca="false">IF(ISTEXT($AN164),"",Y164-SUM(AO$10:AO163))</f>
        <v/>
      </c>
      <c r="AP164" s="113" t="str">
        <f aca="false">IF(ISTEXT($AN164),"",Z164-SUM(AP$10:AP163))</f>
        <v/>
      </c>
      <c r="AQ164" s="113" t="str">
        <f aca="false">IF(ISTEXT($AN164),"",AA164-SUM(AQ$10:AQ163))</f>
        <v/>
      </c>
      <c r="AR164" s="118"/>
      <c r="AS164" s="118"/>
      <c r="AT164" s="117" t="str">
        <f aca="false">IF(ISBLANK(Liga_Cabron!$F164),"",IF(Liga_Cabron!$F165&lt;&gt;Liga_Cabron!$F164,Liga_Cabron!$F164,""))</f>
        <v/>
      </c>
      <c r="AU164" s="113" t="str">
        <f aca="false">IF(ISTEXT($AT164),"",(Y164 - SUM(AO$10:AO163))/COUNTIF(Liga_Cabron!$F$10:$F$304,"="&amp;$AT164))</f>
        <v/>
      </c>
      <c r="AV164" s="113" t="str">
        <f aca="false">IF(ISTEXT($AT164),"",(Z164 - SUM(AP$10:AP163))/COUNTIF(Liga_Cabron!$F$10:$F$304,"="&amp;$AT164))</f>
        <v/>
      </c>
      <c r="AW164" s="113" t="str">
        <f aca="false">IF(ISTEXT($AT164),"",(AA164 - SUM(AQ$10:AQ163))/COUNTIF(Liga_Cabron!$F$10:$F$304,"="&amp;$AT164))</f>
        <v/>
      </c>
      <c r="AX164" s="105" t="str">
        <f aca="false">IF(ISTEXT($AT164),"",COUNT($AU$10:$AU164))</f>
        <v/>
      </c>
      <c r="AY164" s="118"/>
      <c r="AZ164" s="117" t="str">
        <f aca="false">IF(ISBLANK(Liga_Cabron!$F164),"",IF(Liga_Cabron!$F165&lt;&gt;Liga_Cabron!$F164,Liga_Cabron!$F164,""))</f>
        <v/>
      </c>
      <c r="BA164" s="113" t="str">
        <f aca="false">IF(ISTEXT($AT164),"",(I164 - SUM(BH$10:BH163))/COUNTIF(Liga_Cabron!$F$10:$F$304,"="&amp;$AZ164))</f>
        <v/>
      </c>
      <c r="BB164" s="113" t="str">
        <f aca="false">IF(ISTEXT($AT164),"",(J164 - SUM(BI$10:BI163))/COUNTIF(Liga_Cabron!$F$10:$F$304,"="&amp;$AZ164))</f>
        <v/>
      </c>
      <c r="BC164" s="113" t="str">
        <f aca="false">IF(ISTEXT($AT164),"",(K164 - SUM(BJ$10:BJ163))/COUNTIF(Liga_Cabron!$F$10:$F$304,"="&amp;$AZ164))</f>
        <v/>
      </c>
      <c r="BD164" s="105" t="str">
        <f aca="false">IF(ISTEXT($AT164),"",COUNT($AU$10:$AU164))</f>
        <v/>
      </c>
      <c r="BE164" s="103"/>
      <c r="BF164" s="118"/>
      <c r="BG164" s="117" t="str">
        <f aca="false">IF(ISBLANK(Liga_Cabron!$F164),"",IF(Liga_Cabron!$F165&lt;&gt;Liga_Cabron!$F164,Liga_Cabron!$F164,""))</f>
        <v/>
      </c>
      <c r="BH164" s="113" t="str">
        <f aca="false">IF(ISTEXT($BG164),"",I164-SUM(BH$10:BH163))</f>
        <v/>
      </c>
      <c r="BI164" s="113" t="str">
        <f aca="false">IF(ISTEXT($BG164),"",J164-SUM(BI$10:BI163))</f>
        <v/>
      </c>
      <c r="BJ164" s="113" t="str">
        <f aca="false">IF(ISTEXT($BG164),"",K164-SUM(BJ$10:BJ163))</f>
        <v/>
      </c>
      <c r="BK164" s="118"/>
      <c r="BL164" s="118"/>
      <c r="BM164" s="124"/>
      <c r="BN164" s="113"/>
      <c r="BO164" s="113"/>
      <c r="BP164" s="113"/>
      <c r="BQ164" s="124"/>
      <c r="BR164" s="118"/>
      <c r="BS164" s="118"/>
      <c r="BT164" s="124"/>
      <c r="BU164" s="113"/>
      <c r="BV164" s="113"/>
      <c r="BW164" s="113"/>
      <c r="BX164" s="124"/>
      <c r="BY164" s="118"/>
    </row>
    <row r="165" customFormat="false" ht="13.8" hidden="false" customHeight="false" outlineLevel="0" collapsed="false">
      <c r="A165" s="46"/>
      <c r="B165" s="122" t="str">
        <f aca="false">IF(ISBLANK(Liga_Cabron!$B165),"",Liga_Cabron!$B165)</f>
        <v/>
      </c>
      <c r="C165" s="113" t="str">
        <f aca="false">IF(ISTEXT($B165),"",_xlfn.SWITCH(Liga_Cabron!AH165,$D$3,$D$2,$E$3,$E$2,$F$3,$F$2,$D$6,$D$5,$E$6,$E$5,$I$5,$D$2,$I$6,$D$2,$I$4,$D$2))</f>
        <v/>
      </c>
      <c r="D165" s="113" t="str">
        <f aca="false">IF(ISTEXT($B165),"",_xlfn.SWITCH(Liga_Cabron!AI165,$D$3,$D$2,$E$3,$E$2,$F$3,$F$2,$D$6,$D$5,$E$6,$E$5,$I$5,$D$2,$I$6,$D$2,$I$4,$D$2))</f>
        <v/>
      </c>
      <c r="E165" s="113" t="str">
        <f aca="false">IF(ISTEXT($B165),"",_xlfn.SWITCH(Liga_Cabron!AJ165,$D$3,$D$2,$E$3,$E$2,$F$3,$F$2,$D$6,$D$5,$E$6,$E$5,$I$5,$D$2,$I$6,$D$2,$I$4,$D$2))</f>
        <v/>
      </c>
      <c r="F165" s="105"/>
      <c r="G165" s="102"/>
      <c r="H165" s="102"/>
      <c r="I165" s="113" t="str">
        <f aca="false">IF(ISNUMBER($B165),I164+Liga_Cabron!AH165,"")</f>
        <v/>
      </c>
      <c r="J165" s="113" t="str">
        <f aca="false">IF(ISNUMBER($B165),J164+Liga_Cabron!AI165,"")</f>
        <v/>
      </c>
      <c r="K165" s="113" t="str">
        <f aca="false">IF(ISNUMBER($B165),K164+Liga_Cabron!AJ165,"")</f>
        <v/>
      </c>
      <c r="L165" s="118"/>
      <c r="M165" s="118"/>
      <c r="N165" s="114" t="str">
        <f aca="false">IF(ISNUMBER($B165),I165/SUM($I165:$L165),"")</f>
        <v/>
      </c>
      <c r="O165" s="114" t="str">
        <f aca="false">IF(ISNUMBER($B165),J165/SUM($I165:$L165),"")</f>
        <v/>
      </c>
      <c r="P165" s="114" t="str">
        <f aca="false">IF(ISNUMBER($B165),K165/SUM($I165:$L165),"")</f>
        <v/>
      </c>
      <c r="Q165" s="46"/>
      <c r="R165" s="102"/>
      <c r="S165" s="113" t="str">
        <f aca="false">IF(ISNUMBER(Liga_Cabron!C165),Liga_Cabron!C165,"")</f>
        <v/>
      </c>
      <c r="T165" s="113" t="str">
        <f aca="false">IF(ISNUMBER(Liga_Cabron!D165),Liga_Cabron!D165,"")</f>
        <v/>
      </c>
      <c r="U165" s="113" t="str">
        <f aca="false">IF(ISNUMBER(Liga_Cabron!E165),Liga_Cabron!E165,"")</f>
        <v/>
      </c>
      <c r="V165" s="108"/>
      <c r="W165" s="46"/>
      <c r="X165" s="102"/>
      <c r="Y165" s="113" t="str">
        <f aca="false">IF(ISNUMBER($B165),S165+Y164,"")</f>
        <v/>
      </c>
      <c r="Z165" s="113" t="str">
        <f aca="false">IF(ISNUMBER($B165),T165+Z164,"")</f>
        <v/>
      </c>
      <c r="AA165" s="113" t="str">
        <f aca="false">IF(ISNUMBER($B165),U165+AA164,"")</f>
        <v/>
      </c>
      <c r="AB165" s="118"/>
      <c r="AC165" s="123"/>
      <c r="AD165" s="113" t="str">
        <f aca="false">IF(ISNUMBER($B165),Y165/COUNTA(Y$10:Y165),"")</f>
        <v/>
      </c>
      <c r="AE165" s="113" t="str">
        <f aca="false">IF(ISNUMBER($B165),Z165/COUNTA(Z$10:Z165),"")</f>
        <v/>
      </c>
      <c r="AF165" s="113" t="str">
        <f aca="false">IF(ISNUMBER($B165),AA165/COUNTA(AA$10:AA165),"")</f>
        <v/>
      </c>
      <c r="AG165" s="118"/>
      <c r="AH165" s="123"/>
      <c r="AI165" s="113" t="str">
        <f aca="false">IF(ISNUMBER($B165),SQRT(VAR(S$10:S165)),"")</f>
        <v/>
      </c>
      <c r="AJ165" s="113" t="str">
        <f aca="false">IF(ISNUMBER($B165),SQRT(VAR(T$10:T165)),"")</f>
        <v/>
      </c>
      <c r="AK165" s="113" t="str">
        <f aca="false">IF(ISNUMBER($B165),SQRT(VAR(U$10:U165)),"")</f>
        <v/>
      </c>
      <c r="AL165" s="118"/>
      <c r="AM165" s="118"/>
      <c r="AN165" s="117" t="str">
        <f aca="false">IF(ISBLANK(Liga_Cabron!$F165),"",IF(Liga_Cabron!$F166&lt;&gt;Liga_Cabron!$F165,Liga_Cabron!$F165,""))</f>
        <v/>
      </c>
      <c r="AO165" s="113" t="str">
        <f aca="false">IF(ISTEXT($AN165),"",Y165-SUM(AO$10:AO164))</f>
        <v/>
      </c>
      <c r="AP165" s="113" t="str">
        <f aca="false">IF(ISTEXT($AN165),"",Z165-SUM(AP$10:AP164))</f>
        <v/>
      </c>
      <c r="AQ165" s="113" t="str">
        <f aca="false">IF(ISTEXT($AN165),"",AA165-SUM(AQ$10:AQ164))</f>
        <v/>
      </c>
      <c r="AR165" s="118"/>
      <c r="AS165" s="118"/>
      <c r="AT165" s="117" t="str">
        <f aca="false">IF(ISBLANK(Liga_Cabron!$F165),"",IF(Liga_Cabron!$F166&lt;&gt;Liga_Cabron!$F165,Liga_Cabron!$F165,""))</f>
        <v/>
      </c>
      <c r="AU165" s="113" t="str">
        <f aca="false">IF(ISTEXT($AT165),"",(Y165 - SUM(AO$10:AO164))/COUNTIF(Liga_Cabron!$F$10:$F$304,"="&amp;$AT165))</f>
        <v/>
      </c>
      <c r="AV165" s="113" t="str">
        <f aca="false">IF(ISTEXT($AT165),"",(Z165 - SUM(AP$10:AP164))/COUNTIF(Liga_Cabron!$F$10:$F$304,"="&amp;$AT165))</f>
        <v/>
      </c>
      <c r="AW165" s="113" t="str">
        <f aca="false">IF(ISTEXT($AT165),"",(AA165 - SUM(AQ$10:AQ164))/COUNTIF(Liga_Cabron!$F$10:$F$304,"="&amp;$AT165))</f>
        <v/>
      </c>
      <c r="AX165" s="105" t="str">
        <f aca="false">IF(ISTEXT($AT165),"",COUNT($AU$10:$AU165))</f>
        <v/>
      </c>
      <c r="AY165" s="118"/>
      <c r="AZ165" s="117" t="str">
        <f aca="false">IF(ISBLANK(Liga_Cabron!$F165),"",IF(Liga_Cabron!$F166&lt;&gt;Liga_Cabron!$F165,Liga_Cabron!$F165,""))</f>
        <v/>
      </c>
      <c r="BA165" s="113" t="str">
        <f aca="false">IF(ISTEXT($AT165),"",(I165 - SUM(BH$10:BH164))/COUNTIF(Liga_Cabron!$F$10:$F$304,"="&amp;$AZ165))</f>
        <v/>
      </c>
      <c r="BB165" s="113" t="str">
        <f aca="false">IF(ISTEXT($AT165),"",(J165 - SUM(BI$10:BI164))/COUNTIF(Liga_Cabron!$F$10:$F$304,"="&amp;$AZ165))</f>
        <v/>
      </c>
      <c r="BC165" s="113" t="str">
        <f aca="false">IF(ISTEXT($AT165),"",(K165 - SUM(BJ$10:BJ164))/COUNTIF(Liga_Cabron!$F$10:$F$304,"="&amp;$AZ165))</f>
        <v/>
      </c>
      <c r="BD165" s="105" t="str">
        <f aca="false">IF(ISTEXT($AT165),"",COUNT($AU$10:$AU165))</f>
        <v/>
      </c>
      <c r="BE165" s="103"/>
      <c r="BF165" s="118"/>
      <c r="BG165" s="117" t="str">
        <f aca="false">IF(ISBLANK(Liga_Cabron!$F165),"",IF(Liga_Cabron!$F166&lt;&gt;Liga_Cabron!$F165,Liga_Cabron!$F165,""))</f>
        <v/>
      </c>
      <c r="BH165" s="113" t="str">
        <f aca="false">IF(ISTEXT($BG165),"",I165-SUM(BH$10:BH164))</f>
        <v/>
      </c>
      <c r="BI165" s="113" t="str">
        <f aca="false">IF(ISTEXT($BG165),"",J165-SUM(BI$10:BI164))</f>
        <v/>
      </c>
      <c r="BJ165" s="113" t="str">
        <f aca="false">IF(ISTEXT($BG165),"",K165-SUM(BJ$10:BJ164))</f>
        <v/>
      </c>
      <c r="BK165" s="118"/>
      <c r="BL165" s="118"/>
      <c r="BM165" s="124"/>
      <c r="BN165" s="113"/>
      <c r="BO165" s="113"/>
      <c r="BP165" s="113"/>
      <c r="BQ165" s="124"/>
      <c r="BR165" s="118"/>
      <c r="BS165" s="118"/>
      <c r="BT165" s="124"/>
      <c r="BU165" s="113"/>
      <c r="BV165" s="113"/>
      <c r="BW165" s="113"/>
      <c r="BX165" s="124"/>
      <c r="BY165" s="118"/>
    </row>
    <row r="166" customFormat="false" ht="13.8" hidden="false" customHeight="false" outlineLevel="0" collapsed="false">
      <c r="A166" s="46"/>
      <c r="B166" s="122" t="str">
        <f aca="false">IF(ISBLANK(Liga_Cabron!$B166),"",Liga_Cabron!$B166)</f>
        <v/>
      </c>
      <c r="C166" s="113" t="str">
        <f aca="false">IF(ISTEXT($B166),"",_xlfn.SWITCH(Liga_Cabron!AH166,$D$3,$D$2,$E$3,$E$2,$F$3,$F$2,$D$6,$D$5,$E$6,$E$5,$I$5,$D$2,$I$6,$D$2,$I$4,$D$2))</f>
        <v/>
      </c>
      <c r="D166" s="113" t="str">
        <f aca="false">IF(ISTEXT($B166),"",_xlfn.SWITCH(Liga_Cabron!AI166,$D$3,$D$2,$E$3,$E$2,$F$3,$F$2,$D$6,$D$5,$E$6,$E$5,$I$5,$D$2,$I$6,$D$2,$I$4,$D$2))</f>
        <v/>
      </c>
      <c r="E166" s="113" t="str">
        <f aca="false">IF(ISTEXT($B166),"",_xlfn.SWITCH(Liga_Cabron!AJ166,$D$3,$D$2,$E$3,$E$2,$F$3,$F$2,$D$6,$D$5,$E$6,$E$5,$I$5,$D$2,$I$6,$D$2,$I$4,$D$2))</f>
        <v/>
      </c>
      <c r="F166" s="105"/>
      <c r="G166" s="102"/>
      <c r="H166" s="102"/>
      <c r="I166" s="113" t="str">
        <f aca="false">IF(ISNUMBER($B166),I165+Liga_Cabron!AH166,"")</f>
        <v/>
      </c>
      <c r="J166" s="113" t="str">
        <f aca="false">IF(ISNUMBER($B166),J165+Liga_Cabron!AI166,"")</f>
        <v/>
      </c>
      <c r="K166" s="113" t="str">
        <f aca="false">IF(ISNUMBER($B166),K165+Liga_Cabron!AJ166,"")</f>
        <v/>
      </c>
      <c r="L166" s="118"/>
      <c r="M166" s="118"/>
      <c r="N166" s="114" t="str">
        <f aca="false">IF(ISNUMBER($B166),I166/SUM($I166:$L166),"")</f>
        <v/>
      </c>
      <c r="O166" s="114" t="str">
        <f aca="false">IF(ISNUMBER($B166),J166/SUM($I166:$L166),"")</f>
        <v/>
      </c>
      <c r="P166" s="114" t="str">
        <f aca="false">IF(ISNUMBER($B166),K166/SUM($I166:$L166),"")</f>
        <v/>
      </c>
      <c r="Q166" s="46"/>
      <c r="R166" s="102"/>
      <c r="S166" s="113" t="str">
        <f aca="false">IF(ISNUMBER(Liga_Cabron!C166),Liga_Cabron!C166,"")</f>
        <v/>
      </c>
      <c r="T166" s="113" t="str">
        <f aca="false">IF(ISNUMBER(Liga_Cabron!D166),Liga_Cabron!D166,"")</f>
        <v/>
      </c>
      <c r="U166" s="113" t="str">
        <f aca="false">IF(ISNUMBER(Liga_Cabron!E166),Liga_Cabron!E166,"")</f>
        <v/>
      </c>
      <c r="V166" s="108"/>
      <c r="W166" s="46"/>
      <c r="X166" s="102"/>
      <c r="Y166" s="113" t="str">
        <f aca="false">IF(ISNUMBER($B166),S166+Y165,"")</f>
        <v/>
      </c>
      <c r="Z166" s="113" t="str">
        <f aca="false">IF(ISNUMBER($B166),T166+Z165,"")</f>
        <v/>
      </c>
      <c r="AA166" s="113" t="str">
        <f aca="false">IF(ISNUMBER($B166),U166+AA165,"")</f>
        <v/>
      </c>
      <c r="AB166" s="118"/>
      <c r="AC166" s="123"/>
      <c r="AD166" s="113" t="str">
        <f aca="false">IF(ISNUMBER($B166),Y166/COUNTA(Y$10:Y166),"")</f>
        <v/>
      </c>
      <c r="AE166" s="113" t="str">
        <f aca="false">IF(ISNUMBER($B166),Z166/COUNTA(Z$10:Z166),"")</f>
        <v/>
      </c>
      <c r="AF166" s="113" t="str">
        <f aca="false">IF(ISNUMBER($B166),AA166/COUNTA(AA$10:AA166),"")</f>
        <v/>
      </c>
      <c r="AG166" s="118"/>
      <c r="AH166" s="123"/>
      <c r="AI166" s="113" t="str">
        <f aca="false">IF(ISNUMBER($B166),SQRT(VAR(S$10:S166)),"")</f>
        <v/>
      </c>
      <c r="AJ166" s="113" t="str">
        <f aca="false">IF(ISNUMBER($B166),SQRT(VAR(T$10:T166)),"")</f>
        <v/>
      </c>
      <c r="AK166" s="113" t="str">
        <f aca="false">IF(ISNUMBER($B166),SQRT(VAR(U$10:U166)),"")</f>
        <v/>
      </c>
      <c r="AL166" s="118"/>
      <c r="AM166" s="118"/>
      <c r="AN166" s="117" t="str">
        <f aca="false">IF(ISBLANK(Liga_Cabron!$F166),"",IF(Liga_Cabron!$F167&lt;&gt;Liga_Cabron!$F166,Liga_Cabron!$F166,""))</f>
        <v/>
      </c>
      <c r="AO166" s="113" t="str">
        <f aca="false">IF(ISTEXT($AN166),"",Y166-SUM(AO$10:AO165))</f>
        <v/>
      </c>
      <c r="AP166" s="113" t="str">
        <f aca="false">IF(ISTEXT($AN166),"",Z166-SUM(AP$10:AP165))</f>
        <v/>
      </c>
      <c r="AQ166" s="113" t="str">
        <f aca="false">IF(ISTEXT($AN166),"",AA166-SUM(AQ$10:AQ165))</f>
        <v/>
      </c>
      <c r="AR166" s="118"/>
      <c r="AS166" s="118"/>
      <c r="AT166" s="117" t="str">
        <f aca="false">IF(ISBLANK(Liga_Cabron!$F166),"",IF(Liga_Cabron!$F167&lt;&gt;Liga_Cabron!$F166,Liga_Cabron!$F166,""))</f>
        <v/>
      </c>
      <c r="AU166" s="113" t="str">
        <f aca="false">IF(ISTEXT($AT166),"",(Y166 - SUM(AO$10:AO165))/COUNTIF(Liga_Cabron!$F$10:$F$304,"="&amp;$AT166))</f>
        <v/>
      </c>
      <c r="AV166" s="113" t="str">
        <f aca="false">IF(ISTEXT($AT166),"",(Z166 - SUM(AP$10:AP165))/COUNTIF(Liga_Cabron!$F$10:$F$304,"="&amp;$AT166))</f>
        <v/>
      </c>
      <c r="AW166" s="113" t="str">
        <f aca="false">IF(ISTEXT($AT166),"",(AA166 - SUM(AQ$10:AQ165))/COUNTIF(Liga_Cabron!$F$10:$F$304,"="&amp;$AT166))</f>
        <v/>
      </c>
      <c r="AX166" s="105" t="str">
        <f aca="false">IF(ISTEXT($AT166),"",COUNT($AU$10:$AU166))</f>
        <v/>
      </c>
      <c r="AY166" s="118"/>
      <c r="AZ166" s="117" t="str">
        <f aca="false">IF(ISBLANK(Liga_Cabron!$F166),"",IF(Liga_Cabron!$F167&lt;&gt;Liga_Cabron!$F166,Liga_Cabron!$F166,""))</f>
        <v/>
      </c>
      <c r="BA166" s="113" t="str">
        <f aca="false">IF(ISTEXT($AT166),"",(I166 - SUM(BH$10:BH165))/COUNTIF(Liga_Cabron!$F$10:$F$304,"="&amp;$AZ166))</f>
        <v/>
      </c>
      <c r="BB166" s="113" t="str">
        <f aca="false">IF(ISTEXT($AT166),"",(J166 - SUM(BI$10:BI165))/COUNTIF(Liga_Cabron!$F$10:$F$304,"="&amp;$AZ166))</f>
        <v/>
      </c>
      <c r="BC166" s="113" t="str">
        <f aca="false">IF(ISTEXT($AT166),"",(K166 - SUM(BJ$10:BJ165))/COUNTIF(Liga_Cabron!$F$10:$F$304,"="&amp;$AZ166))</f>
        <v/>
      </c>
      <c r="BD166" s="105" t="str">
        <f aca="false">IF(ISTEXT($AT166),"",COUNT($AU$10:$AU166))</f>
        <v/>
      </c>
      <c r="BE166" s="103"/>
      <c r="BF166" s="118"/>
      <c r="BG166" s="117" t="str">
        <f aca="false">IF(ISBLANK(Liga_Cabron!$F166),"",IF(Liga_Cabron!$F167&lt;&gt;Liga_Cabron!$F166,Liga_Cabron!$F166,""))</f>
        <v/>
      </c>
      <c r="BH166" s="113" t="str">
        <f aca="false">IF(ISTEXT($BG166),"",I166-SUM(BH$10:BH165))</f>
        <v/>
      </c>
      <c r="BI166" s="113" t="str">
        <f aca="false">IF(ISTEXT($BG166),"",J166-SUM(BI$10:BI165))</f>
        <v/>
      </c>
      <c r="BJ166" s="113" t="str">
        <f aca="false">IF(ISTEXT($BG166),"",K166-SUM(BJ$10:BJ165))</f>
        <v/>
      </c>
      <c r="BK166" s="118"/>
      <c r="BL166" s="118"/>
      <c r="BM166" s="124"/>
      <c r="BN166" s="113"/>
      <c r="BO166" s="113"/>
      <c r="BP166" s="113"/>
      <c r="BQ166" s="124"/>
      <c r="BR166" s="118"/>
      <c r="BS166" s="118"/>
      <c r="BT166" s="124"/>
      <c r="BU166" s="113"/>
      <c r="BV166" s="113"/>
      <c r="BW166" s="113"/>
      <c r="BX166" s="124"/>
      <c r="BY166" s="118"/>
    </row>
    <row r="167" customFormat="false" ht="13.8" hidden="false" customHeight="false" outlineLevel="0" collapsed="false">
      <c r="A167" s="46"/>
      <c r="B167" s="122" t="str">
        <f aca="false">IF(ISBLANK(Liga_Cabron!$B167),"",Liga_Cabron!$B167)</f>
        <v/>
      </c>
      <c r="C167" s="113" t="str">
        <f aca="false">IF(ISTEXT($B167),"",_xlfn.SWITCH(Liga_Cabron!AH167,$D$3,$D$2,$E$3,$E$2,$F$3,$F$2,$D$6,$D$5,$E$6,$E$5,$I$5,$D$2,$I$6,$D$2,$I$4,$D$2))</f>
        <v/>
      </c>
      <c r="D167" s="113" t="str">
        <f aca="false">IF(ISTEXT($B167),"",_xlfn.SWITCH(Liga_Cabron!AI167,$D$3,$D$2,$E$3,$E$2,$F$3,$F$2,$D$6,$D$5,$E$6,$E$5,$I$5,$D$2,$I$6,$D$2,$I$4,$D$2))</f>
        <v/>
      </c>
      <c r="E167" s="113" t="str">
        <f aca="false">IF(ISTEXT($B167),"",_xlfn.SWITCH(Liga_Cabron!AJ167,$D$3,$D$2,$E$3,$E$2,$F$3,$F$2,$D$6,$D$5,$E$6,$E$5,$I$5,$D$2,$I$6,$D$2,$I$4,$D$2))</f>
        <v/>
      </c>
      <c r="F167" s="105"/>
      <c r="G167" s="102"/>
      <c r="H167" s="102"/>
      <c r="I167" s="113" t="str">
        <f aca="false">IF(ISNUMBER($B167),I166+Liga_Cabron!AH167,"")</f>
        <v/>
      </c>
      <c r="J167" s="113" t="str">
        <f aca="false">IF(ISNUMBER($B167),J166+Liga_Cabron!AI167,"")</f>
        <v/>
      </c>
      <c r="K167" s="113" t="str">
        <f aca="false">IF(ISNUMBER($B167),K166+Liga_Cabron!AJ167,"")</f>
        <v/>
      </c>
      <c r="L167" s="118"/>
      <c r="M167" s="118"/>
      <c r="N167" s="114" t="str">
        <f aca="false">IF(ISNUMBER($B167),I167/SUM($I167:$L167),"")</f>
        <v/>
      </c>
      <c r="O167" s="114" t="str">
        <f aca="false">IF(ISNUMBER($B167),J167/SUM($I167:$L167),"")</f>
        <v/>
      </c>
      <c r="P167" s="114" t="str">
        <f aca="false">IF(ISNUMBER($B167),K167/SUM($I167:$L167),"")</f>
        <v/>
      </c>
      <c r="Q167" s="46"/>
      <c r="R167" s="102"/>
      <c r="S167" s="113" t="str">
        <f aca="false">IF(ISNUMBER(Liga_Cabron!C167),Liga_Cabron!C167,"")</f>
        <v/>
      </c>
      <c r="T167" s="113" t="str">
        <f aca="false">IF(ISNUMBER(Liga_Cabron!D167),Liga_Cabron!D167,"")</f>
        <v/>
      </c>
      <c r="U167" s="113" t="str">
        <f aca="false">IF(ISNUMBER(Liga_Cabron!E167),Liga_Cabron!E167,"")</f>
        <v/>
      </c>
      <c r="V167" s="108"/>
      <c r="W167" s="46"/>
      <c r="X167" s="102"/>
      <c r="Y167" s="113" t="str">
        <f aca="false">IF(ISNUMBER($B167),S167+Y166,"")</f>
        <v/>
      </c>
      <c r="Z167" s="113" t="str">
        <f aca="false">IF(ISNUMBER($B167),T167+Z166,"")</f>
        <v/>
      </c>
      <c r="AA167" s="113" t="str">
        <f aca="false">IF(ISNUMBER($B167),U167+AA166,"")</f>
        <v/>
      </c>
      <c r="AB167" s="118"/>
      <c r="AC167" s="123"/>
      <c r="AD167" s="113" t="str">
        <f aca="false">IF(ISNUMBER($B167),Y167/COUNTA(Y$10:Y167),"")</f>
        <v/>
      </c>
      <c r="AE167" s="113" t="str">
        <f aca="false">IF(ISNUMBER($B167),Z167/COUNTA(Z$10:Z167),"")</f>
        <v/>
      </c>
      <c r="AF167" s="113" t="str">
        <f aca="false">IF(ISNUMBER($B167),AA167/COUNTA(AA$10:AA167),"")</f>
        <v/>
      </c>
      <c r="AG167" s="118"/>
      <c r="AH167" s="123"/>
      <c r="AI167" s="113" t="str">
        <f aca="false">IF(ISNUMBER($B167),SQRT(VAR(S$10:S167)),"")</f>
        <v/>
      </c>
      <c r="AJ167" s="113" t="str">
        <f aca="false">IF(ISNUMBER($B167),SQRT(VAR(T$10:T167)),"")</f>
        <v/>
      </c>
      <c r="AK167" s="113" t="str">
        <f aca="false">IF(ISNUMBER($B167),SQRT(VAR(U$10:U167)),"")</f>
        <v/>
      </c>
      <c r="AL167" s="118"/>
      <c r="AM167" s="118"/>
      <c r="AN167" s="117" t="str">
        <f aca="false">IF(ISBLANK(Liga_Cabron!$F167),"",IF(Liga_Cabron!$F168&lt;&gt;Liga_Cabron!$F167,Liga_Cabron!$F167,""))</f>
        <v/>
      </c>
      <c r="AO167" s="113" t="str">
        <f aca="false">IF(ISTEXT($AN167),"",Y167-SUM(AO$10:AO166))</f>
        <v/>
      </c>
      <c r="AP167" s="113" t="str">
        <f aca="false">IF(ISTEXT($AN167),"",Z167-SUM(AP$10:AP166))</f>
        <v/>
      </c>
      <c r="AQ167" s="113" t="str">
        <f aca="false">IF(ISTEXT($AN167),"",AA167-SUM(AQ$10:AQ166))</f>
        <v/>
      </c>
      <c r="AR167" s="118"/>
      <c r="AS167" s="118"/>
      <c r="AT167" s="117" t="str">
        <f aca="false">IF(ISBLANK(Liga_Cabron!$F167),"",IF(Liga_Cabron!$F168&lt;&gt;Liga_Cabron!$F167,Liga_Cabron!$F167,""))</f>
        <v/>
      </c>
      <c r="AU167" s="113" t="str">
        <f aca="false">IF(ISTEXT($AT167),"",(Y167 - SUM(AO$10:AO166))/COUNTIF(Liga_Cabron!$F$10:$F$304,"="&amp;$AT167))</f>
        <v/>
      </c>
      <c r="AV167" s="113" t="str">
        <f aca="false">IF(ISTEXT($AT167),"",(Z167 - SUM(AP$10:AP166))/COUNTIF(Liga_Cabron!$F$10:$F$304,"="&amp;$AT167))</f>
        <v/>
      </c>
      <c r="AW167" s="113" t="str">
        <f aca="false">IF(ISTEXT($AT167),"",(AA167 - SUM(AQ$10:AQ166))/COUNTIF(Liga_Cabron!$F$10:$F$304,"="&amp;$AT167))</f>
        <v/>
      </c>
      <c r="AX167" s="105" t="str">
        <f aca="false">IF(ISTEXT($AT167),"",COUNT($AU$10:$AU167))</f>
        <v/>
      </c>
      <c r="AY167" s="118"/>
      <c r="AZ167" s="117" t="str">
        <f aca="false">IF(ISBLANK(Liga_Cabron!$F167),"",IF(Liga_Cabron!$F168&lt;&gt;Liga_Cabron!$F167,Liga_Cabron!$F167,""))</f>
        <v/>
      </c>
      <c r="BA167" s="113" t="str">
        <f aca="false">IF(ISTEXT($AT167),"",(I167 - SUM(BH$10:BH166))/COUNTIF(Liga_Cabron!$F$10:$F$304,"="&amp;$AZ167))</f>
        <v/>
      </c>
      <c r="BB167" s="113" t="str">
        <f aca="false">IF(ISTEXT($AT167),"",(J167 - SUM(BI$10:BI166))/COUNTIF(Liga_Cabron!$F$10:$F$304,"="&amp;$AZ167))</f>
        <v/>
      </c>
      <c r="BC167" s="113" t="str">
        <f aca="false">IF(ISTEXT($AT167),"",(K167 - SUM(BJ$10:BJ166))/COUNTIF(Liga_Cabron!$F$10:$F$304,"="&amp;$AZ167))</f>
        <v/>
      </c>
      <c r="BD167" s="105" t="str">
        <f aca="false">IF(ISTEXT($AT167),"",COUNT($AU$10:$AU167))</f>
        <v/>
      </c>
      <c r="BE167" s="103"/>
      <c r="BF167" s="118"/>
      <c r="BG167" s="117" t="str">
        <f aca="false">IF(ISBLANK(Liga_Cabron!$F167),"",IF(Liga_Cabron!$F168&lt;&gt;Liga_Cabron!$F167,Liga_Cabron!$F167,""))</f>
        <v/>
      </c>
      <c r="BH167" s="113" t="str">
        <f aca="false">IF(ISTEXT($BG167),"",I167-SUM(BH$10:BH166))</f>
        <v/>
      </c>
      <c r="BI167" s="113" t="str">
        <f aca="false">IF(ISTEXT($BG167),"",J167-SUM(BI$10:BI166))</f>
        <v/>
      </c>
      <c r="BJ167" s="113" t="str">
        <f aca="false">IF(ISTEXT($BG167),"",K167-SUM(BJ$10:BJ166))</f>
        <v/>
      </c>
      <c r="BK167" s="118"/>
      <c r="BL167" s="118"/>
      <c r="BM167" s="124"/>
      <c r="BN167" s="113"/>
      <c r="BO167" s="113"/>
      <c r="BP167" s="113"/>
      <c r="BQ167" s="124"/>
      <c r="BR167" s="118"/>
      <c r="BS167" s="118"/>
      <c r="BT167" s="124"/>
      <c r="BU167" s="113"/>
      <c r="BV167" s="113"/>
      <c r="BW167" s="113"/>
      <c r="BX167" s="124"/>
      <c r="BY167" s="118"/>
    </row>
    <row r="168" customFormat="false" ht="13.8" hidden="false" customHeight="false" outlineLevel="0" collapsed="false">
      <c r="A168" s="46"/>
      <c r="B168" s="122" t="str">
        <f aca="false">IF(ISBLANK(Liga_Cabron!$B168),"",Liga_Cabron!$B168)</f>
        <v/>
      </c>
      <c r="C168" s="113" t="str">
        <f aca="false">IF(ISTEXT($B168),"",_xlfn.SWITCH(Liga_Cabron!AH168,$D$3,$D$2,$E$3,$E$2,$F$3,$F$2,$D$6,$D$5,$E$6,$E$5,$I$5,$D$2,$I$6,$D$2,$I$4,$D$2))</f>
        <v/>
      </c>
      <c r="D168" s="113" t="str">
        <f aca="false">IF(ISTEXT($B168),"",_xlfn.SWITCH(Liga_Cabron!AI168,$D$3,$D$2,$E$3,$E$2,$F$3,$F$2,$D$6,$D$5,$E$6,$E$5,$I$5,$D$2,$I$6,$D$2,$I$4,$D$2))</f>
        <v/>
      </c>
      <c r="E168" s="113" t="str">
        <f aca="false">IF(ISTEXT($B168),"",_xlfn.SWITCH(Liga_Cabron!AJ168,$D$3,$D$2,$E$3,$E$2,$F$3,$F$2,$D$6,$D$5,$E$6,$E$5,$I$5,$D$2,$I$6,$D$2,$I$4,$D$2))</f>
        <v/>
      </c>
      <c r="F168" s="105"/>
      <c r="G168" s="102"/>
      <c r="H168" s="102"/>
      <c r="I168" s="113" t="str">
        <f aca="false">IF(ISNUMBER($B168),I167+Liga_Cabron!AH168,"")</f>
        <v/>
      </c>
      <c r="J168" s="113" t="str">
        <f aca="false">IF(ISNUMBER($B168),J167+Liga_Cabron!AI168,"")</f>
        <v/>
      </c>
      <c r="K168" s="113" t="str">
        <f aca="false">IF(ISNUMBER($B168),K167+Liga_Cabron!AJ168,"")</f>
        <v/>
      </c>
      <c r="L168" s="118"/>
      <c r="M168" s="118"/>
      <c r="N168" s="114" t="str">
        <f aca="false">IF(ISNUMBER($B168),I168/SUM($I168:$L168),"")</f>
        <v/>
      </c>
      <c r="O168" s="114" t="str">
        <f aca="false">IF(ISNUMBER($B168),J168/SUM($I168:$L168),"")</f>
        <v/>
      </c>
      <c r="P168" s="114" t="str">
        <f aca="false">IF(ISNUMBER($B168),K168/SUM($I168:$L168),"")</f>
        <v/>
      </c>
      <c r="Q168" s="46"/>
      <c r="R168" s="102"/>
      <c r="S168" s="113" t="str">
        <f aca="false">IF(ISNUMBER(Liga_Cabron!C168),Liga_Cabron!C168,"")</f>
        <v/>
      </c>
      <c r="T168" s="113" t="str">
        <f aca="false">IF(ISNUMBER(Liga_Cabron!D168),Liga_Cabron!D168,"")</f>
        <v/>
      </c>
      <c r="U168" s="113" t="str">
        <f aca="false">IF(ISNUMBER(Liga_Cabron!E168),Liga_Cabron!E168,"")</f>
        <v/>
      </c>
      <c r="V168" s="108"/>
      <c r="W168" s="46"/>
      <c r="X168" s="102"/>
      <c r="Y168" s="113" t="str">
        <f aca="false">IF(ISNUMBER($B168),S168+Y167,"")</f>
        <v/>
      </c>
      <c r="Z168" s="113" t="str">
        <f aca="false">IF(ISNUMBER($B168),T168+Z167,"")</f>
        <v/>
      </c>
      <c r="AA168" s="113" t="str">
        <f aca="false">IF(ISNUMBER($B168),U168+AA167,"")</f>
        <v/>
      </c>
      <c r="AB168" s="118"/>
      <c r="AC168" s="123"/>
      <c r="AD168" s="113" t="str">
        <f aca="false">IF(ISNUMBER($B168),Y168/COUNTA(Y$10:Y168),"")</f>
        <v/>
      </c>
      <c r="AE168" s="113" t="str">
        <f aca="false">IF(ISNUMBER($B168),Z168/COUNTA(Z$10:Z168),"")</f>
        <v/>
      </c>
      <c r="AF168" s="113" t="str">
        <f aca="false">IF(ISNUMBER($B168),AA168/COUNTA(AA$10:AA168),"")</f>
        <v/>
      </c>
      <c r="AG168" s="118"/>
      <c r="AH168" s="123"/>
      <c r="AI168" s="113" t="str">
        <f aca="false">IF(ISNUMBER($B168),SQRT(VAR(S$10:S168)),"")</f>
        <v/>
      </c>
      <c r="AJ168" s="113" t="str">
        <f aca="false">IF(ISNUMBER($B168),SQRT(VAR(T$10:T168)),"")</f>
        <v/>
      </c>
      <c r="AK168" s="113" t="str">
        <f aca="false">IF(ISNUMBER($B168),SQRT(VAR(U$10:U168)),"")</f>
        <v/>
      </c>
      <c r="AL168" s="118"/>
      <c r="AM168" s="118"/>
      <c r="AN168" s="117" t="str">
        <f aca="false">IF(ISBLANK(Liga_Cabron!$F168),"",IF(Liga_Cabron!$F169&lt;&gt;Liga_Cabron!$F168,Liga_Cabron!$F168,""))</f>
        <v/>
      </c>
      <c r="AO168" s="113" t="str">
        <f aca="false">IF(ISTEXT($AN168),"",Y168-SUM(AO$10:AO167))</f>
        <v/>
      </c>
      <c r="AP168" s="113" t="str">
        <f aca="false">IF(ISTEXT($AN168),"",Z168-SUM(AP$10:AP167))</f>
        <v/>
      </c>
      <c r="AQ168" s="113" t="str">
        <f aca="false">IF(ISTEXT($AN168),"",AA168-SUM(AQ$10:AQ167))</f>
        <v/>
      </c>
      <c r="AR168" s="118"/>
      <c r="AS168" s="118"/>
      <c r="AT168" s="117" t="str">
        <f aca="false">IF(ISBLANK(Liga_Cabron!$F168),"",IF(Liga_Cabron!$F169&lt;&gt;Liga_Cabron!$F168,Liga_Cabron!$F168,""))</f>
        <v/>
      </c>
      <c r="AU168" s="113" t="str">
        <f aca="false">IF(ISTEXT($AT168),"",(Y168 - SUM(AO$10:AO167))/COUNTIF(Liga_Cabron!$F$10:$F$304,"="&amp;$AT168))</f>
        <v/>
      </c>
      <c r="AV168" s="113" t="str">
        <f aca="false">IF(ISTEXT($AT168),"",(Z168 - SUM(AP$10:AP167))/COUNTIF(Liga_Cabron!$F$10:$F$304,"="&amp;$AT168))</f>
        <v/>
      </c>
      <c r="AW168" s="113" t="str">
        <f aca="false">IF(ISTEXT($AT168),"",(AA168 - SUM(AQ$10:AQ167))/COUNTIF(Liga_Cabron!$F$10:$F$304,"="&amp;$AT168))</f>
        <v/>
      </c>
      <c r="AX168" s="105" t="str">
        <f aca="false">IF(ISTEXT($AT168),"",COUNT($AU$10:$AU168))</f>
        <v/>
      </c>
      <c r="AY168" s="118"/>
      <c r="AZ168" s="117" t="str">
        <f aca="false">IF(ISBLANK(Liga_Cabron!$F168),"",IF(Liga_Cabron!$F169&lt;&gt;Liga_Cabron!$F168,Liga_Cabron!$F168,""))</f>
        <v/>
      </c>
      <c r="BA168" s="113" t="str">
        <f aca="false">IF(ISTEXT($AT168),"",(I168 - SUM(BH$10:BH167))/COUNTIF(Liga_Cabron!$F$10:$F$304,"="&amp;$AZ168))</f>
        <v/>
      </c>
      <c r="BB168" s="113" t="str">
        <f aca="false">IF(ISTEXT($AT168),"",(J168 - SUM(BI$10:BI167))/COUNTIF(Liga_Cabron!$F$10:$F$304,"="&amp;$AZ168))</f>
        <v/>
      </c>
      <c r="BC168" s="113" t="str">
        <f aca="false">IF(ISTEXT($AT168),"",(K168 - SUM(BJ$10:BJ167))/COUNTIF(Liga_Cabron!$F$10:$F$304,"="&amp;$AZ168))</f>
        <v/>
      </c>
      <c r="BD168" s="105" t="str">
        <f aca="false">IF(ISTEXT($AT168),"",COUNT($AU$10:$AU168))</f>
        <v/>
      </c>
      <c r="BE168" s="103"/>
      <c r="BF168" s="118"/>
      <c r="BG168" s="117" t="str">
        <f aca="false">IF(ISBLANK(Liga_Cabron!$F168),"",IF(Liga_Cabron!$F169&lt;&gt;Liga_Cabron!$F168,Liga_Cabron!$F168,""))</f>
        <v/>
      </c>
      <c r="BH168" s="113" t="str">
        <f aca="false">IF(ISTEXT($BG168),"",I168-SUM(BH$10:BH167))</f>
        <v/>
      </c>
      <c r="BI168" s="113" t="str">
        <f aca="false">IF(ISTEXT($BG168),"",J168-SUM(BI$10:BI167))</f>
        <v/>
      </c>
      <c r="BJ168" s="113" t="str">
        <f aca="false">IF(ISTEXT($BG168),"",K168-SUM(BJ$10:BJ167))</f>
        <v/>
      </c>
      <c r="BK168" s="118"/>
      <c r="BL168" s="118"/>
      <c r="BM168" s="124"/>
      <c r="BN168" s="113"/>
      <c r="BO168" s="113"/>
      <c r="BP168" s="113"/>
      <c r="BQ168" s="124"/>
      <c r="BR168" s="118"/>
      <c r="BS168" s="118"/>
      <c r="BT168" s="124"/>
      <c r="BU168" s="113"/>
      <c r="BV168" s="113"/>
      <c r="BW168" s="113"/>
      <c r="BX168" s="124"/>
      <c r="BY168" s="118"/>
    </row>
    <row r="169" customFormat="false" ht="13.8" hidden="false" customHeight="false" outlineLevel="0" collapsed="false">
      <c r="A169" s="46"/>
      <c r="B169" s="122" t="str">
        <f aca="false">IF(ISBLANK(Liga_Cabron!$B169),"",Liga_Cabron!$B169)</f>
        <v/>
      </c>
      <c r="C169" s="113" t="str">
        <f aca="false">IF(ISTEXT($B169),"",_xlfn.SWITCH(Liga_Cabron!AH169,$D$3,$D$2,$E$3,$E$2,$F$3,$F$2,$D$6,$D$5,$E$6,$E$5,$I$5,$D$2,$I$6,$D$2,$I$4,$D$2))</f>
        <v/>
      </c>
      <c r="D169" s="113" t="str">
        <f aca="false">IF(ISTEXT($B169),"",_xlfn.SWITCH(Liga_Cabron!AI169,$D$3,$D$2,$E$3,$E$2,$F$3,$F$2,$D$6,$D$5,$E$6,$E$5,$I$5,$D$2,$I$6,$D$2,$I$4,$D$2))</f>
        <v/>
      </c>
      <c r="E169" s="113" t="str">
        <f aca="false">IF(ISTEXT($B169),"",_xlfn.SWITCH(Liga_Cabron!AJ169,$D$3,$D$2,$E$3,$E$2,$F$3,$F$2,$D$6,$D$5,$E$6,$E$5,$I$5,$D$2,$I$6,$D$2,$I$4,$D$2))</f>
        <v/>
      </c>
      <c r="F169" s="105"/>
      <c r="G169" s="102"/>
      <c r="H169" s="102"/>
      <c r="I169" s="113" t="str">
        <f aca="false">IF(ISNUMBER($B169),I168+Liga_Cabron!AH169,"")</f>
        <v/>
      </c>
      <c r="J169" s="113" t="str">
        <f aca="false">IF(ISNUMBER($B169),J168+Liga_Cabron!AI169,"")</f>
        <v/>
      </c>
      <c r="K169" s="113" t="str">
        <f aca="false">IF(ISNUMBER($B169),K168+Liga_Cabron!AJ169,"")</f>
        <v/>
      </c>
      <c r="L169" s="118"/>
      <c r="M169" s="118"/>
      <c r="N169" s="114" t="str">
        <f aca="false">IF(ISNUMBER($B169),I169/SUM($I169:$L169),"")</f>
        <v/>
      </c>
      <c r="O169" s="114" t="str">
        <f aca="false">IF(ISNUMBER($B169),J169/SUM($I169:$L169),"")</f>
        <v/>
      </c>
      <c r="P169" s="114" t="str">
        <f aca="false">IF(ISNUMBER($B169),K169/SUM($I169:$L169),"")</f>
        <v/>
      </c>
      <c r="Q169" s="46"/>
      <c r="R169" s="102"/>
      <c r="S169" s="113" t="str">
        <f aca="false">IF(ISNUMBER(Liga_Cabron!C169),Liga_Cabron!C169,"")</f>
        <v/>
      </c>
      <c r="T169" s="113" t="str">
        <f aca="false">IF(ISNUMBER(Liga_Cabron!D169),Liga_Cabron!D169,"")</f>
        <v/>
      </c>
      <c r="U169" s="113" t="str">
        <f aca="false">IF(ISNUMBER(Liga_Cabron!E169),Liga_Cabron!E169,"")</f>
        <v/>
      </c>
      <c r="V169" s="108"/>
      <c r="W169" s="46"/>
      <c r="X169" s="102"/>
      <c r="Y169" s="113" t="str">
        <f aca="false">IF(ISNUMBER($B169),S169+Y168,"")</f>
        <v/>
      </c>
      <c r="Z169" s="113" t="str">
        <f aca="false">IF(ISNUMBER($B169),T169+Z168,"")</f>
        <v/>
      </c>
      <c r="AA169" s="113" t="str">
        <f aca="false">IF(ISNUMBER($B169),U169+AA168,"")</f>
        <v/>
      </c>
      <c r="AB169" s="118"/>
      <c r="AC169" s="123"/>
      <c r="AD169" s="113" t="str">
        <f aca="false">IF(ISNUMBER($B169),Y169/COUNTA(Y$10:Y169),"")</f>
        <v/>
      </c>
      <c r="AE169" s="113" t="str">
        <f aca="false">IF(ISNUMBER($B169),Z169/COUNTA(Z$10:Z169),"")</f>
        <v/>
      </c>
      <c r="AF169" s="113" t="str">
        <f aca="false">IF(ISNUMBER($B169),AA169/COUNTA(AA$10:AA169),"")</f>
        <v/>
      </c>
      <c r="AG169" s="118"/>
      <c r="AH169" s="123"/>
      <c r="AI169" s="113" t="str">
        <f aca="false">IF(ISNUMBER($B169),SQRT(VAR(S$10:S169)),"")</f>
        <v/>
      </c>
      <c r="AJ169" s="113" t="str">
        <f aca="false">IF(ISNUMBER($B169),SQRT(VAR(T$10:T169)),"")</f>
        <v/>
      </c>
      <c r="AK169" s="113" t="str">
        <f aca="false">IF(ISNUMBER($B169),SQRT(VAR(U$10:U169)),"")</f>
        <v/>
      </c>
      <c r="AL169" s="118"/>
      <c r="AM169" s="118"/>
      <c r="AN169" s="117" t="str">
        <f aca="false">IF(ISBLANK(Liga_Cabron!$F169),"",IF(Liga_Cabron!$F170&lt;&gt;Liga_Cabron!$F169,Liga_Cabron!$F169,""))</f>
        <v/>
      </c>
      <c r="AO169" s="113" t="str">
        <f aca="false">IF(ISTEXT($AN169),"",Y169-SUM(AO$10:AO168))</f>
        <v/>
      </c>
      <c r="AP169" s="113" t="str">
        <f aca="false">IF(ISTEXT($AN169),"",Z169-SUM(AP$10:AP168))</f>
        <v/>
      </c>
      <c r="AQ169" s="113" t="str">
        <f aca="false">IF(ISTEXT($AN169),"",AA169-SUM(AQ$10:AQ168))</f>
        <v/>
      </c>
      <c r="AR169" s="118"/>
      <c r="AS169" s="118"/>
      <c r="AT169" s="117" t="str">
        <f aca="false">IF(ISBLANK(Liga_Cabron!$F169),"",IF(Liga_Cabron!$F170&lt;&gt;Liga_Cabron!$F169,Liga_Cabron!$F169,""))</f>
        <v/>
      </c>
      <c r="AU169" s="113" t="str">
        <f aca="false">IF(ISTEXT($AT169),"",(Y169 - SUM(AO$10:AO168))/COUNTIF(Liga_Cabron!$F$10:$F$304,"="&amp;$AT169))</f>
        <v/>
      </c>
      <c r="AV169" s="113" t="str">
        <f aca="false">IF(ISTEXT($AT169),"",(Z169 - SUM(AP$10:AP168))/COUNTIF(Liga_Cabron!$F$10:$F$304,"="&amp;$AT169))</f>
        <v/>
      </c>
      <c r="AW169" s="113" t="str">
        <f aca="false">IF(ISTEXT($AT169),"",(AA169 - SUM(AQ$10:AQ168))/COUNTIF(Liga_Cabron!$F$10:$F$304,"="&amp;$AT169))</f>
        <v/>
      </c>
      <c r="AX169" s="105" t="str">
        <f aca="false">IF(ISTEXT($AT169),"",COUNT($AU$10:$AU169))</f>
        <v/>
      </c>
      <c r="AY169" s="118"/>
      <c r="AZ169" s="117" t="str">
        <f aca="false">IF(ISBLANK(Liga_Cabron!$F169),"",IF(Liga_Cabron!$F170&lt;&gt;Liga_Cabron!$F169,Liga_Cabron!$F169,""))</f>
        <v/>
      </c>
      <c r="BA169" s="113" t="str">
        <f aca="false">IF(ISTEXT($AT169),"",(I169 - SUM(BH$10:BH168))/COUNTIF(Liga_Cabron!$F$10:$F$304,"="&amp;$AZ169))</f>
        <v/>
      </c>
      <c r="BB169" s="113" t="str">
        <f aca="false">IF(ISTEXT($AT169),"",(J169 - SUM(BI$10:BI168))/COUNTIF(Liga_Cabron!$F$10:$F$304,"="&amp;$AZ169))</f>
        <v/>
      </c>
      <c r="BC169" s="113" t="str">
        <f aca="false">IF(ISTEXT($AT169),"",(K169 - SUM(BJ$10:BJ168))/COUNTIF(Liga_Cabron!$F$10:$F$304,"="&amp;$AZ169))</f>
        <v/>
      </c>
      <c r="BD169" s="105" t="str">
        <f aca="false">IF(ISTEXT($AT169),"",COUNT($AU$10:$AU169))</f>
        <v/>
      </c>
      <c r="BE169" s="103"/>
      <c r="BF169" s="118"/>
      <c r="BG169" s="117" t="str">
        <f aca="false">IF(ISBLANK(Liga_Cabron!$F169),"",IF(Liga_Cabron!$F170&lt;&gt;Liga_Cabron!$F169,Liga_Cabron!$F169,""))</f>
        <v/>
      </c>
      <c r="BH169" s="113" t="str">
        <f aca="false">IF(ISTEXT($BG169),"",I169-SUM(BH$10:BH168))</f>
        <v/>
      </c>
      <c r="BI169" s="113" t="str">
        <f aca="false">IF(ISTEXT($BG169),"",J169-SUM(BI$10:BI168))</f>
        <v/>
      </c>
      <c r="BJ169" s="113" t="str">
        <f aca="false">IF(ISTEXT($BG169),"",K169-SUM(BJ$10:BJ168))</f>
        <v/>
      </c>
      <c r="BK169" s="118"/>
      <c r="BL169" s="118"/>
      <c r="BM169" s="124"/>
      <c r="BN169" s="113"/>
      <c r="BO169" s="113"/>
      <c r="BP169" s="113"/>
      <c r="BQ169" s="124"/>
      <c r="BR169" s="118"/>
      <c r="BS169" s="118"/>
      <c r="BT169" s="124"/>
      <c r="BU169" s="113"/>
      <c r="BV169" s="113"/>
      <c r="BW169" s="113"/>
      <c r="BX169" s="124"/>
      <c r="BY169" s="118"/>
    </row>
    <row r="170" customFormat="false" ht="13.8" hidden="false" customHeight="false" outlineLevel="0" collapsed="false">
      <c r="A170" s="46"/>
      <c r="B170" s="122" t="str">
        <f aca="false">IF(ISBLANK(Liga_Cabron!$B170),"",Liga_Cabron!$B170)</f>
        <v/>
      </c>
      <c r="C170" s="113" t="str">
        <f aca="false">IF(ISTEXT($B170),"",_xlfn.SWITCH(Liga_Cabron!AH170,$D$3,$D$2,$E$3,$E$2,$F$3,$F$2,$D$6,$D$5,$E$6,$E$5,$I$5,$D$2,$I$6,$D$2,$I$4,$D$2))</f>
        <v/>
      </c>
      <c r="D170" s="113" t="str">
        <f aca="false">IF(ISTEXT($B170),"",_xlfn.SWITCH(Liga_Cabron!AI170,$D$3,$D$2,$E$3,$E$2,$F$3,$F$2,$D$6,$D$5,$E$6,$E$5,$I$5,$D$2,$I$6,$D$2,$I$4,$D$2))</f>
        <v/>
      </c>
      <c r="E170" s="113" t="str">
        <f aca="false">IF(ISTEXT($B170),"",_xlfn.SWITCH(Liga_Cabron!AJ170,$D$3,$D$2,$E$3,$E$2,$F$3,$F$2,$D$6,$D$5,$E$6,$E$5,$I$5,$D$2,$I$6,$D$2,$I$4,$D$2))</f>
        <v/>
      </c>
      <c r="F170" s="105"/>
      <c r="G170" s="102"/>
      <c r="H170" s="102"/>
      <c r="I170" s="113" t="str">
        <f aca="false">IF(ISNUMBER($B170),I169+Liga_Cabron!AH170,"")</f>
        <v/>
      </c>
      <c r="J170" s="113" t="str">
        <f aca="false">IF(ISNUMBER($B170),J169+Liga_Cabron!AI170,"")</f>
        <v/>
      </c>
      <c r="K170" s="113" t="str">
        <f aca="false">IF(ISNUMBER($B170),K169+Liga_Cabron!AJ170,"")</f>
        <v/>
      </c>
      <c r="L170" s="118"/>
      <c r="M170" s="118"/>
      <c r="N170" s="114" t="str">
        <f aca="false">IF(ISNUMBER($B170),I170/SUM($I170:$L170),"")</f>
        <v/>
      </c>
      <c r="O170" s="114" t="str">
        <f aca="false">IF(ISNUMBER($B170),J170/SUM($I170:$L170),"")</f>
        <v/>
      </c>
      <c r="P170" s="114" t="str">
        <f aca="false">IF(ISNUMBER($B170),K170/SUM($I170:$L170),"")</f>
        <v/>
      </c>
      <c r="Q170" s="46"/>
      <c r="R170" s="102"/>
      <c r="S170" s="113" t="str">
        <f aca="false">IF(ISNUMBER(Liga_Cabron!C170),Liga_Cabron!C170,"")</f>
        <v/>
      </c>
      <c r="T170" s="113" t="str">
        <f aca="false">IF(ISNUMBER(Liga_Cabron!D170),Liga_Cabron!D170,"")</f>
        <v/>
      </c>
      <c r="U170" s="113" t="str">
        <f aca="false">IF(ISNUMBER(Liga_Cabron!E170),Liga_Cabron!E170,"")</f>
        <v/>
      </c>
      <c r="V170" s="108"/>
      <c r="W170" s="46"/>
      <c r="X170" s="102"/>
      <c r="Y170" s="113" t="str">
        <f aca="false">IF(ISNUMBER($B170),S170+Y169,"")</f>
        <v/>
      </c>
      <c r="Z170" s="113" t="str">
        <f aca="false">IF(ISNUMBER($B170),T170+Z169,"")</f>
        <v/>
      </c>
      <c r="AA170" s="113" t="str">
        <f aca="false">IF(ISNUMBER($B170),U170+AA169,"")</f>
        <v/>
      </c>
      <c r="AB170" s="118"/>
      <c r="AC170" s="123"/>
      <c r="AD170" s="113" t="str">
        <f aca="false">IF(ISNUMBER($B170),Y170/COUNTA(Y$10:Y170),"")</f>
        <v/>
      </c>
      <c r="AE170" s="113" t="str">
        <f aca="false">IF(ISNUMBER($B170),Z170/COUNTA(Z$10:Z170),"")</f>
        <v/>
      </c>
      <c r="AF170" s="113" t="str">
        <f aca="false">IF(ISNUMBER($B170),AA170/COUNTA(AA$10:AA170),"")</f>
        <v/>
      </c>
      <c r="AG170" s="118"/>
      <c r="AH170" s="123"/>
      <c r="AI170" s="113" t="str">
        <f aca="false">IF(ISNUMBER($B170),SQRT(VAR(S$10:S170)),"")</f>
        <v/>
      </c>
      <c r="AJ170" s="113" t="str">
        <f aca="false">IF(ISNUMBER($B170),SQRT(VAR(T$10:T170)),"")</f>
        <v/>
      </c>
      <c r="AK170" s="113" t="str">
        <f aca="false">IF(ISNUMBER($B170),SQRT(VAR(U$10:U170)),"")</f>
        <v/>
      </c>
      <c r="AL170" s="118"/>
      <c r="AM170" s="118"/>
      <c r="AN170" s="117" t="str">
        <f aca="false">IF(ISBLANK(Liga_Cabron!$F170),"",IF(Liga_Cabron!$F171&lt;&gt;Liga_Cabron!$F170,Liga_Cabron!$F170,""))</f>
        <v/>
      </c>
      <c r="AO170" s="113" t="str">
        <f aca="false">IF(ISTEXT($AN170),"",Y170-SUM(AO$10:AO169))</f>
        <v/>
      </c>
      <c r="AP170" s="113" t="str">
        <f aca="false">IF(ISTEXT($AN170),"",Z170-SUM(AP$10:AP169))</f>
        <v/>
      </c>
      <c r="AQ170" s="113" t="str">
        <f aca="false">IF(ISTEXT($AN170),"",AA170-SUM(AQ$10:AQ169))</f>
        <v/>
      </c>
      <c r="AR170" s="118"/>
      <c r="AS170" s="118"/>
      <c r="AT170" s="117" t="str">
        <f aca="false">IF(ISBLANK(Liga_Cabron!$F170),"",IF(Liga_Cabron!$F171&lt;&gt;Liga_Cabron!$F170,Liga_Cabron!$F170,""))</f>
        <v/>
      </c>
      <c r="AU170" s="113" t="str">
        <f aca="false">IF(ISTEXT($AT170),"",(Y170 - SUM(AO$10:AO169))/COUNTIF(Liga_Cabron!$F$10:$F$304,"="&amp;$AT170))</f>
        <v/>
      </c>
      <c r="AV170" s="113" t="str">
        <f aca="false">IF(ISTEXT($AT170),"",(Z170 - SUM(AP$10:AP169))/COUNTIF(Liga_Cabron!$F$10:$F$304,"="&amp;$AT170))</f>
        <v/>
      </c>
      <c r="AW170" s="113" t="str">
        <f aca="false">IF(ISTEXT($AT170),"",(AA170 - SUM(AQ$10:AQ169))/COUNTIF(Liga_Cabron!$F$10:$F$304,"="&amp;$AT170))</f>
        <v/>
      </c>
      <c r="AX170" s="105" t="str">
        <f aca="false">IF(ISTEXT($AT170),"",COUNT($AU$10:$AU170))</f>
        <v/>
      </c>
      <c r="AY170" s="118"/>
      <c r="AZ170" s="117" t="str">
        <f aca="false">IF(ISBLANK(Liga_Cabron!$F170),"",IF(Liga_Cabron!$F171&lt;&gt;Liga_Cabron!$F170,Liga_Cabron!$F170,""))</f>
        <v/>
      </c>
      <c r="BA170" s="113" t="str">
        <f aca="false">IF(ISTEXT($AT170),"",(I170 - SUM(BH$10:BH169))/COUNTIF(Liga_Cabron!$F$10:$F$304,"="&amp;$AZ170))</f>
        <v/>
      </c>
      <c r="BB170" s="113" t="str">
        <f aca="false">IF(ISTEXT($AT170),"",(J170 - SUM(BI$10:BI169))/COUNTIF(Liga_Cabron!$F$10:$F$304,"="&amp;$AZ170))</f>
        <v/>
      </c>
      <c r="BC170" s="113" t="str">
        <f aca="false">IF(ISTEXT($AT170),"",(K170 - SUM(BJ$10:BJ169))/COUNTIF(Liga_Cabron!$F$10:$F$304,"="&amp;$AZ170))</f>
        <v/>
      </c>
      <c r="BD170" s="105" t="str">
        <f aca="false">IF(ISTEXT($AT170),"",COUNT($AU$10:$AU170))</f>
        <v/>
      </c>
      <c r="BE170" s="103"/>
      <c r="BF170" s="118"/>
      <c r="BG170" s="117" t="str">
        <f aca="false">IF(ISBLANK(Liga_Cabron!$F170),"",IF(Liga_Cabron!$F171&lt;&gt;Liga_Cabron!$F170,Liga_Cabron!$F170,""))</f>
        <v/>
      </c>
      <c r="BH170" s="113" t="str">
        <f aca="false">IF(ISTEXT($BG170),"",I170-SUM(BH$10:BH169))</f>
        <v/>
      </c>
      <c r="BI170" s="113" t="str">
        <f aca="false">IF(ISTEXT($BG170),"",J170-SUM(BI$10:BI169))</f>
        <v/>
      </c>
      <c r="BJ170" s="113" t="str">
        <f aca="false">IF(ISTEXT($BG170),"",K170-SUM(BJ$10:BJ169))</f>
        <v/>
      </c>
      <c r="BK170" s="118"/>
      <c r="BL170" s="118"/>
      <c r="BM170" s="124"/>
      <c r="BN170" s="113"/>
      <c r="BO170" s="113"/>
      <c r="BP170" s="113"/>
      <c r="BQ170" s="124"/>
      <c r="BR170" s="118"/>
      <c r="BS170" s="118"/>
      <c r="BT170" s="124"/>
      <c r="BU170" s="113"/>
      <c r="BV170" s="113"/>
      <c r="BW170" s="113"/>
      <c r="BX170" s="124"/>
      <c r="BY170" s="118"/>
    </row>
    <row r="171" customFormat="false" ht="13.8" hidden="false" customHeight="false" outlineLevel="0" collapsed="false">
      <c r="A171" s="46"/>
      <c r="B171" s="122" t="str">
        <f aca="false">IF(ISBLANK(Liga_Cabron!$B171),"",Liga_Cabron!$B171)</f>
        <v/>
      </c>
      <c r="C171" s="113" t="str">
        <f aca="false">IF(ISTEXT($B171),"",_xlfn.SWITCH(Liga_Cabron!AH171,$D$3,$D$2,$E$3,$E$2,$F$3,$F$2,$D$6,$D$5,$E$6,$E$5,$I$5,$D$2,$I$6,$D$2,$I$4,$D$2))</f>
        <v/>
      </c>
      <c r="D171" s="113" t="str">
        <f aca="false">IF(ISTEXT($B171),"",_xlfn.SWITCH(Liga_Cabron!AI171,$D$3,$D$2,$E$3,$E$2,$F$3,$F$2,$D$6,$D$5,$E$6,$E$5,$I$5,$D$2,$I$6,$D$2,$I$4,$D$2))</f>
        <v/>
      </c>
      <c r="E171" s="113" t="str">
        <f aca="false">IF(ISTEXT($B171),"",_xlfn.SWITCH(Liga_Cabron!AJ171,$D$3,$D$2,$E$3,$E$2,$F$3,$F$2,$D$6,$D$5,$E$6,$E$5,$I$5,$D$2,$I$6,$D$2,$I$4,$D$2))</f>
        <v/>
      </c>
      <c r="F171" s="105"/>
      <c r="G171" s="102"/>
      <c r="H171" s="102"/>
      <c r="I171" s="113" t="str">
        <f aca="false">IF(ISNUMBER($B171),I170+Liga_Cabron!AH171,"")</f>
        <v/>
      </c>
      <c r="J171" s="113" t="str">
        <f aca="false">IF(ISNUMBER($B171),J170+Liga_Cabron!AI171,"")</f>
        <v/>
      </c>
      <c r="K171" s="113" t="str">
        <f aca="false">IF(ISNUMBER($B171),K170+Liga_Cabron!AJ171,"")</f>
        <v/>
      </c>
      <c r="L171" s="118"/>
      <c r="M171" s="118"/>
      <c r="N171" s="114" t="str">
        <f aca="false">IF(ISNUMBER($B171),I171/SUM($I171:$L171),"")</f>
        <v/>
      </c>
      <c r="O171" s="114" t="str">
        <f aca="false">IF(ISNUMBER($B171),J171/SUM($I171:$L171),"")</f>
        <v/>
      </c>
      <c r="P171" s="114" t="str">
        <f aca="false">IF(ISNUMBER($B171),K171/SUM($I171:$L171),"")</f>
        <v/>
      </c>
      <c r="Q171" s="46"/>
      <c r="R171" s="102"/>
      <c r="S171" s="113" t="str">
        <f aca="false">IF(ISNUMBER(Liga_Cabron!C171),Liga_Cabron!C171,"")</f>
        <v/>
      </c>
      <c r="T171" s="113" t="str">
        <f aca="false">IF(ISNUMBER(Liga_Cabron!D171),Liga_Cabron!D171,"")</f>
        <v/>
      </c>
      <c r="U171" s="113" t="str">
        <f aca="false">IF(ISNUMBER(Liga_Cabron!E171),Liga_Cabron!E171,"")</f>
        <v/>
      </c>
      <c r="V171" s="108"/>
      <c r="W171" s="46"/>
      <c r="X171" s="102"/>
      <c r="Y171" s="113" t="str">
        <f aca="false">IF(ISNUMBER($B171),S171+Y170,"")</f>
        <v/>
      </c>
      <c r="Z171" s="113" t="str">
        <f aca="false">IF(ISNUMBER($B171),T171+Z170,"")</f>
        <v/>
      </c>
      <c r="AA171" s="113" t="str">
        <f aca="false">IF(ISNUMBER($B171),U171+AA170,"")</f>
        <v/>
      </c>
      <c r="AB171" s="118"/>
      <c r="AC171" s="123"/>
      <c r="AD171" s="113" t="str">
        <f aca="false">IF(ISNUMBER($B171),Y171/COUNTA(Y$10:Y171),"")</f>
        <v/>
      </c>
      <c r="AE171" s="113" t="str">
        <f aca="false">IF(ISNUMBER($B171),Z171/COUNTA(Z$10:Z171),"")</f>
        <v/>
      </c>
      <c r="AF171" s="113" t="str">
        <f aca="false">IF(ISNUMBER($B171),AA171/COUNTA(AA$10:AA171),"")</f>
        <v/>
      </c>
      <c r="AG171" s="118"/>
      <c r="AH171" s="123"/>
      <c r="AI171" s="113" t="str">
        <f aca="false">IF(ISNUMBER($B171),SQRT(VAR(S$10:S171)),"")</f>
        <v/>
      </c>
      <c r="AJ171" s="113" t="str">
        <f aca="false">IF(ISNUMBER($B171),SQRT(VAR(T$10:T171)),"")</f>
        <v/>
      </c>
      <c r="AK171" s="113" t="str">
        <f aca="false">IF(ISNUMBER($B171),SQRT(VAR(U$10:U171)),"")</f>
        <v/>
      </c>
      <c r="AL171" s="118"/>
      <c r="AM171" s="118"/>
      <c r="AN171" s="117" t="str">
        <f aca="false">IF(ISBLANK(Liga_Cabron!$F171),"",IF(Liga_Cabron!$F172&lt;&gt;Liga_Cabron!$F171,Liga_Cabron!$F171,""))</f>
        <v/>
      </c>
      <c r="AO171" s="113" t="str">
        <f aca="false">IF(ISTEXT($AN171),"",Y171-SUM(AO$10:AO170))</f>
        <v/>
      </c>
      <c r="AP171" s="113" t="str">
        <f aca="false">IF(ISTEXT($AN171),"",Z171-SUM(AP$10:AP170))</f>
        <v/>
      </c>
      <c r="AQ171" s="113" t="str">
        <f aca="false">IF(ISTEXT($AN171),"",AA171-SUM(AQ$10:AQ170))</f>
        <v/>
      </c>
      <c r="AR171" s="118"/>
      <c r="AS171" s="118"/>
      <c r="AT171" s="117" t="str">
        <f aca="false">IF(ISBLANK(Liga_Cabron!$F171),"",IF(Liga_Cabron!$F172&lt;&gt;Liga_Cabron!$F171,Liga_Cabron!$F171,""))</f>
        <v/>
      </c>
      <c r="AU171" s="113" t="str">
        <f aca="false">IF(ISTEXT($AT171),"",(Y171 - SUM(AO$10:AO170))/COUNTIF(Liga_Cabron!$F$10:$F$304,"="&amp;$AT171))</f>
        <v/>
      </c>
      <c r="AV171" s="113" t="str">
        <f aca="false">IF(ISTEXT($AT171),"",(Z171 - SUM(AP$10:AP170))/COUNTIF(Liga_Cabron!$F$10:$F$304,"="&amp;$AT171))</f>
        <v/>
      </c>
      <c r="AW171" s="113" t="str">
        <f aca="false">IF(ISTEXT($AT171),"",(AA171 - SUM(AQ$10:AQ170))/COUNTIF(Liga_Cabron!$F$10:$F$304,"="&amp;$AT171))</f>
        <v/>
      </c>
      <c r="AX171" s="105" t="str">
        <f aca="false">IF(ISTEXT($AT171),"",COUNT($AU$10:$AU171))</f>
        <v/>
      </c>
      <c r="AY171" s="118"/>
      <c r="AZ171" s="117" t="str">
        <f aca="false">IF(ISBLANK(Liga_Cabron!$F171),"",IF(Liga_Cabron!$F172&lt;&gt;Liga_Cabron!$F171,Liga_Cabron!$F171,""))</f>
        <v/>
      </c>
      <c r="BA171" s="113" t="str">
        <f aca="false">IF(ISTEXT($AT171),"",(I171 - SUM(BH$10:BH170))/COUNTIF(Liga_Cabron!$F$10:$F$304,"="&amp;$AZ171))</f>
        <v/>
      </c>
      <c r="BB171" s="113" t="str">
        <f aca="false">IF(ISTEXT($AT171),"",(J171 - SUM(BI$10:BI170))/COUNTIF(Liga_Cabron!$F$10:$F$304,"="&amp;$AZ171))</f>
        <v/>
      </c>
      <c r="BC171" s="113" t="str">
        <f aca="false">IF(ISTEXT($AT171),"",(K171 - SUM(BJ$10:BJ170))/COUNTIF(Liga_Cabron!$F$10:$F$304,"="&amp;$AZ171))</f>
        <v/>
      </c>
      <c r="BD171" s="105" t="str">
        <f aca="false">IF(ISTEXT($AT171),"",COUNT($AU$10:$AU171))</f>
        <v/>
      </c>
      <c r="BE171" s="103"/>
      <c r="BF171" s="118"/>
      <c r="BG171" s="117" t="str">
        <f aca="false">IF(ISBLANK(Liga_Cabron!$F171),"",IF(Liga_Cabron!$F172&lt;&gt;Liga_Cabron!$F171,Liga_Cabron!$F171,""))</f>
        <v/>
      </c>
      <c r="BH171" s="113" t="str">
        <f aca="false">IF(ISTEXT($BG171),"",I171-SUM(BH$10:BH170))</f>
        <v/>
      </c>
      <c r="BI171" s="113" t="str">
        <f aca="false">IF(ISTEXT($BG171),"",J171-SUM(BI$10:BI170))</f>
        <v/>
      </c>
      <c r="BJ171" s="113" t="str">
        <f aca="false">IF(ISTEXT($BG171),"",K171-SUM(BJ$10:BJ170))</f>
        <v/>
      </c>
      <c r="BK171" s="118"/>
      <c r="BL171" s="118"/>
      <c r="BM171" s="124"/>
      <c r="BN171" s="113"/>
      <c r="BO171" s="113"/>
      <c r="BP171" s="113"/>
      <c r="BQ171" s="124"/>
      <c r="BR171" s="118"/>
      <c r="BS171" s="118"/>
      <c r="BT171" s="124"/>
      <c r="BU171" s="113"/>
      <c r="BV171" s="113"/>
      <c r="BW171" s="113"/>
      <c r="BX171" s="124"/>
      <c r="BY171" s="118"/>
    </row>
    <row r="172" customFormat="false" ht="13.8" hidden="false" customHeight="false" outlineLevel="0" collapsed="false">
      <c r="A172" s="46"/>
      <c r="B172" s="122" t="str">
        <f aca="false">IF(ISBLANK(Liga_Cabron!$B172),"",Liga_Cabron!$B172)</f>
        <v/>
      </c>
      <c r="C172" s="113" t="str">
        <f aca="false">IF(ISTEXT($B172),"",_xlfn.SWITCH(Liga_Cabron!AH172,$D$3,$D$2,$E$3,$E$2,$F$3,$F$2,$D$6,$D$5,$E$6,$E$5,$I$5,$D$2,$I$6,$D$2,$I$4,$D$2))</f>
        <v/>
      </c>
      <c r="D172" s="113" t="str">
        <f aca="false">IF(ISTEXT($B172),"",_xlfn.SWITCH(Liga_Cabron!AI172,$D$3,$D$2,$E$3,$E$2,$F$3,$F$2,$D$6,$D$5,$E$6,$E$5,$I$5,$D$2,$I$6,$D$2,$I$4,$D$2))</f>
        <v/>
      </c>
      <c r="E172" s="113" t="str">
        <f aca="false">IF(ISTEXT($B172),"",_xlfn.SWITCH(Liga_Cabron!AJ172,$D$3,$D$2,$E$3,$E$2,$F$3,$F$2,$D$6,$D$5,$E$6,$E$5,$I$5,$D$2,$I$6,$D$2,$I$4,$D$2))</f>
        <v/>
      </c>
      <c r="F172" s="105"/>
      <c r="G172" s="102"/>
      <c r="H172" s="102"/>
      <c r="I172" s="113" t="str">
        <f aca="false">IF(ISNUMBER($B172),I171+Liga_Cabron!AH172,"")</f>
        <v/>
      </c>
      <c r="J172" s="113" t="str">
        <f aca="false">IF(ISNUMBER($B172),J171+Liga_Cabron!AI172,"")</f>
        <v/>
      </c>
      <c r="K172" s="113" t="str">
        <f aca="false">IF(ISNUMBER($B172),K171+Liga_Cabron!AJ172,"")</f>
        <v/>
      </c>
      <c r="L172" s="118"/>
      <c r="M172" s="118"/>
      <c r="N172" s="114" t="str">
        <f aca="false">IF(ISNUMBER($B172),I172/SUM($I172:$L172),"")</f>
        <v/>
      </c>
      <c r="O172" s="114" t="str">
        <f aca="false">IF(ISNUMBER($B172),J172/SUM($I172:$L172),"")</f>
        <v/>
      </c>
      <c r="P172" s="114" t="str">
        <f aca="false">IF(ISNUMBER($B172),K172/SUM($I172:$L172),"")</f>
        <v/>
      </c>
      <c r="Q172" s="46"/>
      <c r="R172" s="102"/>
      <c r="S172" s="113" t="str">
        <f aca="false">IF(ISNUMBER(Liga_Cabron!C172),Liga_Cabron!C172,"")</f>
        <v/>
      </c>
      <c r="T172" s="113" t="str">
        <f aca="false">IF(ISNUMBER(Liga_Cabron!D172),Liga_Cabron!D172,"")</f>
        <v/>
      </c>
      <c r="U172" s="113" t="str">
        <f aca="false">IF(ISNUMBER(Liga_Cabron!E172),Liga_Cabron!E172,"")</f>
        <v/>
      </c>
      <c r="V172" s="108"/>
      <c r="W172" s="46"/>
      <c r="X172" s="102"/>
      <c r="Y172" s="113" t="str">
        <f aca="false">IF(ISNUMBER($B172),S172+Y171,"")</f>
        <v/>
      </c>
      <c r="Z172" s="113" t="str">
        <f aca="false">IF(ISNUMBER($B172),T172+Z171,"")</f>
        <v/>
      </c>
      <c r="AA172" s="113" t="str">
        <f aca="false">IF(ISNUMBER($B172),U172+AA171,"")</f>
        <v/>
      </c>
      <c r="AB172" s="118"/>
      <c r="AC172" s="123"/>
      <c r="AD172" s="113" t="str">
        <f aca="false">IF(ISNUMBER($B172),Y172/COUNTA(Y$10:Y172),"")</f>
        <v/>
      </c>
      <c r="AE172" s="113" t="str">
        <f aca="false">IF(ISNUMBER($B172),Z172/COUNTA(Z$10:Z172),"")</f>
        <v/>
      </c>
      <c r="AF172" s="113" t="str">
        <f aca="false">IF(ISNUMBER($B172),AA172/COUNTA(AA$10:AA172),"")</f>
        <v/>
      </c>
      <c r="AG172" s="118"/>
      <c r="AH172" s="123"/>
      <c r="AI172" s="113" t="str">
        <f aca="false">IF(ISNUMBER($B172),SQRT(VAR(S$10:S172)),"")</f>
        <v/>
      </c>
      <c r="AJ172" s="113" t="str">
        <f aca="false">IF(ISNUMBER($B172),SQRT(VAR(T$10:T172)),"")</f>
        <v/>
      </c>
      <c r="AK172" s="113" t="str">
        <f aca="false">IF(ISNUMBER($B172),SQRT(VAR(U$10:U172)),"")</f>
        <v/>
      </c>
      <c r="AL172" s="118"/>
      <c r="AM172" s="118"/>
      <c r="AN172" s="117" t="str">
        <f aca="false">IF(ISBLANK(Liga_Cabron!$F172),"",IF(Liga_Cabron!$F173&lt;&gt;Liga_Cabron!$F172,Liga_Cabron!$F172,""))</f>
        <v/>
      </c>
      <c r="AO172" s="113" t="str">
        <f aca="false">IF(ISTEXT($AN172),"",Y172-SUM(AO$10:AO171))</f>
        <v/>
      </c>
      <c r="AP172" s="113" t="str">
        <f aca="false">IF(ISTEXT($AN172),"",Z172-SUM(AP$10:AP171))</f>
        <v/>
      </c>
      <c r="AQ172" s="113" t="str">
        <f aca="false">IF(ISTEXT($AN172),"",AA172-SUM(AQ$10:AQ171))</f>
        <v/>
      </c>
      <c r="AR172" s="118"/>
      <c r="AS172" s="118"/>
      <c r="AT172" s="117" t="str">
        <f aca="false">IF(ISBLANK(Liga_Cabron!$F172),"",IF(Liga_Cabron!$F173&lt;&gt;Liga_Cabron!$F172,Liga_Cabron!$F172,""))</f>
        <v/>
      </c>
      <c r="AU172" s="113" t="str">
        <f aca="false">IF(ISTEXT($AT172),"",(Y172 - SUM(AO$10:AO171))/COUNTIF(Liga_Cabron!$F$10:$F$304,"="&amp;$AT172))</f>
        <v/>
      </c>
      <c r="AV172" s="113" t="str">
        <f aca="false">IF(ISTEXT($AT172),"",(Z172 - SUM(AP$10:AP171))/COUNTIF(Liga_Cabron!$F$10:$F$304,"="&amp;$AT172))</f>
        <v/>
      </c>
      <c r="AW172" s="113" t="str">
        <f aca="false">IF(ISTEXT($AT172),"",(AA172 - SUM(AQ$10:AQ171))/COUNTIF(Liga_Cabron!$F$10:$F$304,"="&amp;$AT172))</f>
        <v/>
      </c>
      <c r="AX172" s="105" t="str">
        <f aca="false">IF(ISTEXT($AT172),"",COUNT($AU$10:$AU172))</f>
        <v/>
      </c>
      <c r="AY172" s="118"/>
      <c r="AZ172" s="117" t="str">
        <f aca="false">IF(ISBLANK(Liga_Cabron!$F172),"",IF(Liga_Cabron!$F173&lt;&gt;Liga_Cabron!$F172,Liga_Cabron!$F172,""))</f>
        <v/>
      </c>
      <c r="BA172" s="113" t="str">
        <f aca="false">IF(ISTEXT($AT172),"",(I172 - SUM(BH$10:BH171))/COUNTIF(Liga_Cabron!$F$10:$F$304,"="&amp;$AZ172))</f>
        <v/>
      </c>
      <c r="BB172" s="113" t="str">
        <f aca="false">IF(ISTEXT($AT172),"",(J172 - SUM(BI$10:BI171))/COUNTIF(Liga_Cabron!$F$10:$F$304,"="&amp;$AZ172))</f>
        <v/>
      </c>
      <c r="BC172" s="113" t="str">
        <f aca="false">IF(ISTEXT($AT172),"",(K172 - SUM(BJ$10:BJ171))/COUNTIF(Liga_Cabron!$F$10:$F$304,"="&amp;$AZ172))</f>
        <v/>
      </c>
      <c r="BD172" s="105" t="str">
        <f aca="false">IF(ISTEXT($AT172),"",COUNT($AU$10:$AU172))</f>
        <v/>
      </c>
      <c r="BE172" s="103"/>
      <c r="BF172" s="118"/>
      <c r="BG172" s="117" t="str">
        <f aca="false">IF(ISBLANK(Liga_Cabron!$F172),"",IF(Liga_Cabron!$F173&lt;&gt;Liga_Cabron!$F172,Liga_Cabron!$F172,""))</f>
        <v/>
      </c>
      <c r="BH172" s="113" t="str">
        <f aca="false">IF(ISTEXT($BG172),"",I172-SUM(BH$10:BH171))</f>
        <v/>
      </c>
      <c r="BI172" s="113" t="str">
        <f aca="false">IF(ISTEXT($BG172),"",J172-SUM(BI$10:BI171))</f>
        <v/>
      </c>
      <c r="BJ172" s="113" t="str">
        <f aca="false">IF(ISTEXT($BG172),"",K172-SUM(BJ$10:BJ171))</f>
        <v/>
      </c>
      <c r="BK172" s="118"/>
      <c r="BL172" s="118"/>
      <c r="BM172" s="124"/>
      <c r="BN172" s="113"/>
      <c r="BO172" s="113"/>
      <c r="BP172" s="113"/>
      <c r="BQ172" s="124"/>
      <c r="BR172" s="118"/>
      <c r="BS172" s="118"/>
      <c r="BT172" s="124"/>
      <c r="BU172" s="113"/>
      <c r="BV172" s="113"/>
      <c r="BW172" s="113"/>
      <c r="BX172" s="124"/>
      <c r="BY172" s="118"/>
    </row>
    <row r="173" customFormat="false" ht="13.8" hidden="false" customHeight="false" outlineLevel="0" collapsed="false">
      <c r="A173" s="46"/>
      <c r="B173" s="122" t="str">
        <f aca="false">IF(ISBLANK(Liga_Cabron!$B173),"",Liga_Cabron!$B173)</f>
        <v/>
      </c>
      <c r="C173" s="113" t="str">
        <f aca="false">IF(ISTEXT($B173),"",_xlfn.SWITCH(Liga_Cabron!AH173,$D$3,$D$2,$E$3,$E$2,$F$3,$F$2,$D$6,$D$5,$E$6,$E$5,$I$5,$D$2,$I$6,$D$2,$I$4,$D$2))</f>
        <v/>
      </c>
      <c r="D173" s="113" t="str">
        <f aca="false">IF(ISTEXT($B173),"",_xlfn.SWITCH(Liga_Cabron!AI173,$D$3,$D$2,$E$3,$E$2,$F$3,$F$2,$D$6,$D$5,$E$6,$E$5,$I$5,$D$2,$I$6,$D$2,$I$4,$D$2))</f>
        <v/>
      </c>
      <c r="E173" s="113" t="str">
        <f aca="false">IF(ISTEXT($B173),"",_xlfn.SWITCH(Liga_Cabron!AJ173,$D$3,$D$2,$E$3,$E$2,$F$3,$F$2,$D$6,$D$5,$E$6,$E$5,$I$5,$D$2,$I$6,$D$2,$I$4,$D$2))</f>
        <v/>
      </c>
      <c r="F173" s="105"/>
      <c r="G173" s="102"/>
      <c r="H173" s="102"/>
      <c r="I173" s="113" t="str">
        <f aca="false">IF(ISNUMBER($B173),I172+Liga_Cabron!AH173,"")</f>
        <v/>
      </c>
      <c r="J173" s="113" t="str">
        <f aca="false">IF(ISNUMBER($B173),J172+Liga_Cabron!AI173,"")</f>
        <v/>
      </c>
      <c r="K173" s="113" t="str">
        <f aca="false">IF(ISNUMBER($B173),K172+Liga_Cabron!AJ173,"")</f>
        <v/>
      </c>
      <c r="L173" s="118"/>
      <c r="M173" s="118"/>
      <c r="N173" s="114" t="str">
        <f aca="false">IF(ISNUMBER($B173),I173/SUM($I173:$L173),"")</f>
        <v/>
      </c>
      <c r="O173" s="114" t="str">
        <f aca="false">IF(ISNUMBER($B173),J173/SUM($I173:$L173),"")</f>
        <v/>
      </c>
      <c r="P173" s="114" t="str">
        <f aca="false">IF(ISNUMBER($B173),K173/SUM($I173:$L173),"")</f>
        <v/>
      </c>
      <c r="Q173" s="46"/>
      <c r="R173" s="102"/>
      <c r="S173" s="113" t="str">
        <f aca="false">IF(ISNUMBER(Liga_Cabron!C173),Liga_Cabron!C173,"")</f>
        <v/>
      </c>
      <c r="T173" s="113" t="str">
        <f aca="false">IF(ISNUMBER(Liga_Cabron!D173),Liga_Cabron!D173,"")</f>
        <v/>
      </c>
      <c r="U173" s="113" t="str">
        <f aca="false">IF(ISNUMBER(Liga_Cabron!E173),Liga_Cabron!E173,"")</f>
        <v/>
      </c>
      <c r="V173" s="108"/>
      <c r="W173" s="46"/>
      <c r="X173" s="102"/>
      <c r="Y173" s="113" t="str">
        <f aca="false">IF(ISNUMBER($B173),S173+Y172,"")</f>
        <v/>
      </c>
      <c r="Z173" s="113" t="str">
        <f aca="false">IF(ISNUMBER($B173),T173+Z172,"")</f>
        <v/>
      </c>
      <c r="AA173" s="113" t="str">
        <f aca="false">IF(ISNUMBER($B173),U173+AA172,"")</f>
        <v/>
      </c>
      <c r="AB173" s="118"/>
      <c r="AC173" s="123"/>
      <c r="AD173" s="113" t="str">
        <f aca="false">IF(ISNUMBER($B173),Y173/COUNTA(Y$10:Y173),"")</f>
        <v/>
      </c>
      <c r="AE173" s="113" t="str">
        <f aca="false">IF(ISNUMBER($B173),Z173/COUNTA(Z$10:Z173),"")</f>
        <v/>
      </c>
      <c r="AF173" s="113" t="str">
        <f aca="false">IF(ISNUMBER($B173),AA173/COUNTA(AA$10:AA173),"")</f>
        <v/>
      </c>
      <c r="AG173" s="118"/>
      <c r="AH173" s="123"/>
      <c r="AI173" s="113" t="str">
        <f aca="false">IF(ISNUMBER($B173),SQRT(VAR(S$10:S173)),"")</f>
        <v/>
      </c>
      <c r="AJ173" s="113" t="str">
        <f aca="false">IF(ISNUMBER($B173),SQRT(VAR(T$10:T173)),"")</f>
        <v/>
      </c>
      <c r="AK173" s="113" t="str">
        <f aca="false">IF(ISNUMBER($B173),SQRT(VAR(U$10:U173)),"")</f>
        <v/>
      </c>
      <c r="AL173" s="118"/>
      <c r="AM173" s="118"/>
      <c r="AN173" s="117" t="str">
        <f aca="false">IF(ISBLANK(Liga_Cabron!$F173),"",IF(Liga_Cabron!$F174&lt;&gt;Liga_Cabron!$F173,Liga_Cabron!$F173,""))</f>
        <v/>
      </c>
      <c r="AO173" s="113" t="str">
        <f aca="false">IF(ISTEXT($AN173),"",Y173-SUM(AO$10:AO172))</f>
        <v/>
      </c>
      <c r="AP173" s="113" t="str">
        <f aca="false">IF(ISTEXT($AN173),"",Z173-SUM(AP$10:AP172))</f>
        <v/>
      </c>
      <c r="AQ173" s="113" t="str">
        <f aca="false">IF(ISTEXT($AN173),"",AA173-SUM(AQ$10:AQ172))</f>
        <v/>
      </c>
      <c r="AR173" s="118"/>
      <c r="AS173" s="118"/>
      <c r="AT173" s="117" t="str">
        <f aca="false">IF(ISBLANK(Liga_Cabron!$F173),"",IF(Liga_Cabron!$F174&lt;&gt;Liga_Cabron!$F173,Liga_Cabron!$F173,""))</f>
        <v/>
      </c>
      <c r="AU173" s="113" t="str">
        <f aca="false">IF(ISTEXT($AT173),"",(Y173 - SUM(AO$10:AO172))/COUNTIF(Liga_Cabron!$F$10:$F$304,"="&amp;$AT173))</f>
        <v/>
      </c>
      <c r="AV173" s="113" t="str">
        <f aca="false">IF(ISTEXT($AT173),"",(Z173 - SUM(AP$10:AP172))/COUNTIF(Liga_Cabron!$F$10:$F$304,"="&amp;$AT173))</f>
        <v/>
      </c>
      <c r="AW173" s="113" t="str">
        <f aca="false">IF(ISTEXT($AT173),"",(AA173 - SUM(AQ$10:AQ172))/COUNTIF(Liga_Cabron!$F$10:$F$304,"="&amp;$AT173))</f>
        <v/>
      </c>
      <c r="AX173" s="105" t="str">
        <f aca="false">IF(ISTEXT($AT173),"",COUNT($AU$10:$AU173))</f>
        <v/>
      </c>
      <c r="AY173" s="118"/>
      <c r="AZ173" s="117" t="str">
        <f aca="false">IF(ISBLANK(Liga_Cabron!$F173),"",IF(Liga_Cabron!$F174&lt;&gt;Liga_Cabron!$F173,Liga_Cabron!$F173,""))</f>
        <v/>
      </c>
      <c r="BA173" s="113" t="str">
        <f aca="false">IF(ISTEXT($AT173),"",(I173 - SUM(BH$10:BH172))/COUNTIF(Liga_Cabron!$F$10:$F$304,"="&amp;$AZ173))</f>
        <v/>
      </c>
      <c r="BB173" s="113" t="str">
        <f aca="false">IF(ISTEXT($AT173),"",(J173 - SUM(BI$10:BI172))/COUNTIF(Liga_Cabron!$F$10:$F$304,"="&amp;$AZ173))</f>
        <v/>
      </c>
      <c r="BC173" s="113" t="str">
        <f aca="false">IF(ISTEXT($AT173),"",(K173 - SUM(BJ$10:BJ172))/COUNTIF(Liga_Cabron!$F$10:$F$304,"="&amp;$AZ173))</f>
        <v/>
      </c>
      <c r="BD173" s="105" t="str">
        <f aca="false">IF(ISTEXT($AT173),"",COUNT($AU$10:$AU173))</f>
        <v/>
      </c>
      <c r="BE173" s="103"/>
      <c r="BF173" s="118"/>
      <c r="BG173" s="117" t="str">
        <f aca="false">IF(ISBLANK(Liga_Cabron!$F173),"",IF(Liga_Cabron!$F174&lt;&gt;Liga_Cabron!$F173,Liga_Cabron!$F173,""))</f>
        <v/>
      </c>
      <c r="BH173" s="113" t="str">
        <f aca="false">IF(ISTEXT($BG173),"",I173-SUM(BH$10:BH172))</f>
        <v/>
      </c>
      <c r="BI173" s="113" t="str">
        <f aca="false">IF(ISTEXT($BG173),"",J173-SUM(BI$10:BI172))</f>
        <v/>
      </c>
      <c r="BJ173" s="113" t="str">
        <f aca="false">IF(ISTEXT($BG173),"",K173-SUM(BJ$10:BJ172))</f>
        <v/>
      </c>
      <c r="BK173" s="118"/>
      <c r="BL173" s="118"/>
      <c r="BM173" s="124"/>
      <c r="BN173" s="113"/>
      <c r="BO173" s="113"/>
      <c r="BP173" s="113"/>
      <c r="BQ173" s="124"/>
      <c r="BR173" s="118"/>
      <c r="BS173" s="118"/>
      <c r="BT173" s="124"/>
      <c r="BU173" s="113"/>
      <c r="BV173" s="113"/>
      <c r="BW173" s="113"/>
      <c r="BX173" s="124"/>
      <c r="BY173" s="118"/>
    </row>
    <row r="174" customFormat="false" ht="13.8" hidden="false" customHeight="false" outlineLevel="0" collapsed="false">
      <c r="A174" s="46"/>
      <c r="B174" s="122" t="str">
        <f aca="false">IF(ISBLANK(Liga_Cabron!$B174),"",Liga_Cabron!$B174)</f>
        <v/>
      </c>
      <c r="C174" s="113" t="str">
        <f aca="false">IF(ISTEXT($B174),"",_xlfn.SWITCH(Liga_Cabron!AH174,$D$3,$D$2,$E$3,$E$2,$F$3,$F$2,$D$6,$D$5,$E$6,$E$5,$I$5,$D$2,$I$6,$D$2,$I$4,$D$2))</f>
        <v/>
      </c>
      <c r="D174" s="113" t="str">
        <f aca="false">IF(ISTEXT($B174),"",_xlfn.SWITCH(Liga_Cabron!AI174,$D$3,$D$2,$E$3,$E$2,$F$3,$F$2,$D$6,$D$5,$E$6,$E$5,$I$5,$D$2,$I$6,$D$2,$I$4,$D$2))</f>
        <v/>
      </c>
      <c r="E174" s="113" t="str">
        <f aca="false">IF(ISTEXT($B174),"",_xlfn.SWITCH(Liga_Cabron!AJ174,$D$3,$D$2,$E$3,$E$2,$F$3,$F$2,$D$6,$D$5,$E$6,$E$5,$I$5,$D$2,$I$6,$D$2,$I$4,$D$2))</f>
        <v/>
      </c>
      <c r="F174" s="105"/>
      <c r="G174" s="102"/>
      <c r="H174" s="102"/>
      <c r="I174" s="113" t="str">
        <f aca="false">IF(ISNUMBER($B174),I173+Liga_Cabron!AH174,"")</f>
        <v/>
      </c>
      <c r="J174" s="113" t="str">
        <f aca="false">IF(ISNUMBER($B174),J173+Liga_Cabron!AI174,"")</f>
        <v/>
      </c>
      <c r="K174" s="113" t="str">
        <f aca="false">IF(ISNUMBER($B174),K173+Liga_Cabron!AJ174,"")</f>
        <v/>
      </c>
      <c r="L174" s="118"/>
      <c r="M174" s="118"/>
      <c r="N174" s="114" t="str">
        <f aca="false">IF(ISNUMBER($B174),I174/SUM($I174:$L174),"")</f>
        <v/>
      </c>
      <c r="O174" s="114" t="str">
        <f aca="false">IF(ISNUMBER($B174),J174/SUM($I174:$L174),"")</f>
        <v/>
      </c>
      <c r="P174" s="114" t="str">
        <f aca="false">IF(ISNUMBER($B174),K174/SUM($I174:$L174),"")</f>
        <v/>
      </c>
      <c r="Q174" s="46"/>
      <c r="R174" s="102"/>
      <c r="S174" s="113" t="str">
        <f aca="false">IF(ISNUMBER(Liga_Cabron!C174),Liga_Cabron!C174,"")</f>
        <v/>
      </c>
      <c r="T174" s="113" t="str">
        <f aca="false">IF(ISNUMBER(Liga_Cabron!D174),Liga_Cabron!D174,"")</f>
        <v/>
      </c>
      <c r="U174" s="113" t="str">
        <f aca="false">IF(ISNUMBER(Liga_Cabron!E174),Liga_Cabron!E174,"")</f>
        <v/>
      </c>
      <c r="V174" s="108"/>
      <c r="W174" s="46"/>
      <c r="X174" s="102"/>
      <c r="Y174" s="113" t="str">
        <f aca="false">IF(ISNUMBER($B174),S174+Y173,"")</f>
        <v/>
      </c>
      <c r="Z174" s="113" t="str">
        <f aca="false">IF(ISNUMBER($B174),T174+Z173,"")</f>
        <v/>
      </c>
      <c r="AA174" s="113" t="str">
        <f aca="false">IF(ISNUMBER($B174),U174+AA173,"")</f>
        <v/>
      </c>
      <c r="AB174" s="118"/>
      <c r="AC174" s="123"/>
      <c r="AD174" s="113" t="str">
        <f aca="false">IF(ISNUMBER($B174),Y174/COUNTA(Y$10:Y174),"")</f>
        <v/>
      </c>
      <c r="AE174" s="113" t="str">
        <f aca="false">IF(ISNUMBER($B174),Z174/COUNTA(Z$10:Z174),"")</f>
        <v/>
      </c>
      <c r="AF174" s="113" t="str">
        <f aca="false">IF(ISNUMBER($B174),AA174/COUNTA(AA$10:AA174),"")</f>
        <v/>
      </c>
      <c r="AG174" s="118"/>
      <c r="AH174" s="123"/>
      <c r="AI174" s="113" t="str">
        <f aca="false">IF(ISNUMBER($B174),SQRT(VAR(S$10:S174)),"")</f>
        <v/>
      </c>
      <c r="AJ174" s="113" t="str">
        <f aca="false">IF(ISNUMBER($B174),SQRT(VAR(T$10:T174)),"")</f>
        <v/>
      </c>
      <c r="AK174" s="113" t="str">
        <f aca="false">IF(ISNUMBER($B174),SQRT(VAR(U$10:U174)),"")</f>
        <v/>
      </c>
      <c r="AL174" s="118"/>
      <c r="AM174" s="118"/>
      <c r="AN174" s="117" t="str">
        <f aca="false">IF(ISBLANK(Liga_Cabron!$F174),"",IF(Liga_Cabron!$F175&lt;&gt;Liga_Cabron!$F174,Liga_Cabron!$F174,""))</f>
        <v/>
      </c>
      <c r="AO174" s="113" t="str">
        <f aca="false">IF(ISTEXT($AN174),"",Y174-SUM(AO$10:AO173))</f>
        <v/>
      </c>
      <c r="AP174" s="113" t="str">
        <f aca="false">IF(ISTEXT($AN174),"",Z174-SUM(AP$10:AP173))</f>
        <v/>
      </c>
      <c r="AQ174" s="113" t="str">
        <f aca="false">IF(ISTEXT($AN174),"",AA174-SUM(AQ$10:AQ173))</f>
        <v/>
      </c>
      <c r="AR174" s="118"/>
      <c r="AS174" s="118"/>
      <c r="AT174" s="117" t="str">
        <f aca="false">IF(ISBLANK(Liga_Cabron!$F174),"",IF(Liga_Cabron!$F175&lt;&gt;Liga_Cabron!$F174,Liga_Cabron!$F174,""))</f>
        <v/>
      </c>
      <c r="AU174" s="113" t="str">
        <f aca="false">IF(ISTEXT($AT174),"",(Y174 - SUM(AO$10:AO173))/COUNTIF(Liga_Cabron!$F$10:$F$304,"="&amp;$AT174))</f>
        <v/>
      </c>
      <c r="AV174" s="113" t="str">
        <f aca="false">IF(ISTEXT($AT174),"",(Z174 - SUM(AP$10:AP173))/COUNTIF(Liga_Cabron!$F$10:$F$304,"="&amp;$AT174))</f>
        <v/>
      </c>
      <c r="AW174" s="113" t="str">
        <f aca="false">IF(ISTEXT($AT174),"",(AA174 - SUM(AQ$10:AQ173))/COUNTIF(Liga_Cabron!$F$10:$F$304,"="&amp;$AT174))</f>
        <v/>
      </c>
      <c r="AX174" s="105" t="str">
        <f aca="false">IF(ISTEXT($AT174),"",COUNT($AU$10:$AU174))</f>
        <v/>
      </c>
      <c r="AY174" s="118"/>
      <c r="AZ174" s="117" t="str">
        <f aca="false">IF(ISBLANK(Liga_Cabron!$F174),"",IF(Liga_Cabron!$F175&lt;&gt;Liga_Cabron!$F174,Liga_Cabron!$F174,""))</f>
        <v/>
      </c>
      <c r="BA174" s="113" t="str">
        <f aca="false">IF(ISTEXT($AT174),"",(I174 - SUM(BH$10:BH173))/COUNTIF(Liga_Cabron!$F$10:$F$304,"="&amp;$AZ174))</f>
        <v/>
      </c>
      <c r="BB174" s="113" t="str">
        <f aca="false">IF(ISTEXT($AT174),"",(J174 - SUM(BI$10:BI173))/COUNTIF(Liga_Cabron!$F$10:$F$304,"="&amp;$AZ174))</f>
        <v/>
      </c>
      <c r="BC174" s="113" t="str">
        <f aca="false">IF(ISTEXT($AT174),"",(K174 - SUM(BJ$10:BJ173))/COUNTIF(Liga_Cabron!$F$10:$F$304,"="&amp;$AZ174))</f>
        <v/>
      </c>
      <c r="BD174" s="105" t="str">
        <f aca="false">IF(ISTEXT($AT174),"",COUNT($AU$10:$AU174))</f>
        <v/>
      </c>
      <c r="BE174" s="103"/>
      <c r="BF174" s="118"/>
      <c r="BG174" s="117" t="str">
        <f aca="false">IF(ISBLANK(Liga_Cabron!$F174),"",IF(Liga_Cabron!$F175&lt;&gt;Liga_Cabron!$F174,Liga_Cabron!$F174,""))</f>
        <v/>
      </c>
      <c r="BH174" s="113" t="str">
        <f aca="false">IF(ISTEXT($BG174),"",I174-SUM(BH$10:BH173))</f>
        <v/>
      </c>
      <c r="BI174" s="113" t="str">
        <f aca="false">IF(ISTEXT($BG174),"",J174-SUM(BI$10:BI173))</f>
        <v/>
      </c>
      <c r="BJ174" s="113" t="str">
        <f aca="false">IF(ISTEXT($BG174),"",K174-SUM(BJ$10:BJ173))</f>
        <v/>
      </c>
      <c r="BK174" s="118"/>
      <c r="BL174" s="118"/>
      <c r="BM174" s="124"/>
      <c r="BN174" s="113"/>
      <c r="BO174" s="113"/>
      <c r="BP174" s="113"/>
      <c r="BQ174" s="124"/>
      <c r="BR174" s="118"/>
      <c r="BS174" s="118"/>
      <c r="BT174" s="124"/>
      <c r="BU174" s="113"/>
      <c r="BV174" s="113"/>
      <c r="BW174" s="113"/>
      <c r="BX174" s="124"/>
      <c r="BY174" s="118"/>
    </row>
    <row r="175" customFormat="false" ht="13.8" hidden="false" customHeight="false" outlineLevel="0" collapsed="false">
      <c r="A175" s="46"/>
      <c r="B175" s="122" t="str">
        <f aca="false">IF(ISBLANK(Liga_Cabron!$B175),"",Liga_Cabron!$B175)</f>
        <v/>
      </c>
      <c r="C175" s="113" t="str">
        <f aca="false">IF(ISTEXT($B175),"",_xlfn.SWITCH(Liga_Cabron!AH175,$D$3,$D$2,$E$3,$E$2,$F$3,$F$2,$D$6,$D$5,$E$6,$E$5,$I$5,$D$2,$I$6,$D$2,$I$4,$D$2))</f>
        <v/>
      </c>
      <c r="D175" s="113" t="str">
        <f aca="false">IF(ISTEXT($B175),"",_xlfn.SWITCH(Liga_Cabron!AI175,$D$3,$D$2,$E$3,$E$2,$F$3,$F$2,$D$6,$D$5,$E$6,$E$5,$I$5,$D$2,$I$6,$D$2,$I$4,$D$2))</f>
        <v/>
      </c>
      <c r="E175" s="113" t="str">
        <f aca="false">IF(ISTEXT($B175),"",_xlfn.SWITCH(Liga_Cabron!AJ175,$D$3,$D$2,$E$3,$E$2,$F$3,$F$2,$D$6,$D$5,$E$6,$E$5,$I$5,$D$2,$I$6,$D$2,$I$4,$D$2))</f>
        <v/>
      </c>
      <c r="F175" s="105"/>
      <c r="G175" s="102"/>
      <c r="H175" s="102"/>
      <c r="I175" s="113" t="str">
        <f aca="false">IF(ISNUMBER($B175),I174+Liga_Cabron!AH175,"")</f>
        <v/>
      </c>
      <c r="J175" s="113" t="str">
        <f aca="false">IF(ISNUMBER($B175),J174+Liga_Cabron!AI175,"")</f>
        <v/>
      </c>
      <c r="K175" s="113" t="str">
        <f aca="false">IF(ISNUMBER($B175),K174+Liga_Cabron!AJ175,"")</f>
        <v/>
      </c>
      <c r="L175" s="118"/>
      <c r="M175" s="118"/>
      <c r="N175" s="114" t="str">
        <f aca="false">IF(ISNUMBER($B175),I175/SUM($I175:$L175),"")</f>
        <v/>
      </c>
      <c r="O175" s="114" t="str">
        <f aca="false">IF(ISNUMBER($B175),J175/SUM($I175:$L175),"")</f>
        <v/>
      </c>
      <c r="P175" s="114" t="str">
        <f aca="false">IF(ISNUMBER($B175),K175/SUM($I175:$L175),"")</f>
        <v/>
      </c>
      <c r="Q175" s="46"/>
      <c r="R175" s="102"/>
      <c r="S175" s="113" t="str">
        <f aca="false">IF(ISNUMBER(Liga_Cabron!C175),Liga_Cabron!C175,"")</f>
        <v/>
      </c>
      <c r="T175" s="113" t="str">
        <f aca="false">IF(ISNUMBER(Liga_Cabron!D175),Liga_Cabron!D175,"")</f>
        <v/>
      </c>
      <c r="U175" s="113" t="str">
        <f aca="false">IF(ISNUMBER(Liga_Cabron!E175),Liga_Cabron!E175,"")</f>
        <v/>
      </c>
      <c r="V175" s="108"/>
      <c r="W175" s="46"/>
      <c r="X175" s="102"/>
      <c r="Y175" s="113" t="str">
        <f aca="false">IF(ISNUMBER($B175),S175+Y174,"")</f>
        <v/>
      </c>
      <c r="Z175" s="113" t="str">
        <f aca="false">IF(ISNUMBER($B175),T175+Z174,"")</f>
        <v/>
      </c>
      <c r="AA175" s="113" t="str">
        <f aca="false">IF(ISNUMBER($B175),U175+AA174,"")</f>
        <v/>
      </c>
      <c r="AB175" s="118"/>
      <c r="AC175" s="123"/>
      <c r="AD175" s="113" t="str">
        <f aca="false">IF(ISNUMBER($B175),Y175/COUNTA(Y$10:Y175),"")</f>
        <v/>
      </c>
      <c r="AE175" s="113" t="str">
        <f aca="false">IF(ISNUMBER($B175),Z175/COUNTA(Z$10:Z175),"")</f>
        <v/>
      </c>
      <c r="AF175" s="113" t="str">
        <f aca="false">IF(ISNUMBER($B175),AA175/COUNTA(AA$10:AA175),"")</f>
        <v/>
      </c>
      <c r="AG175" s="118"/>
      <c r="AH175" s="123"/>
      <c r="AI175" s="113" t="str">
        <f aca="false">IF(ISNUMBER($B175),SQRT(VAR(S$10:S175)),"")</f>
        <v/>
      </c>
      <c r="AJ175" s="113" t="str">
        <f aca="false">IF(ISNUMBER($B175),SQRT(VAR(T$10:T175)),"")</f>
        <v/>
      </c>
      <c r="AK175" s="113" t="str">
        <f aca="false">IF(ISNUMBER($B175),SQRT(VAR(U$10:U175)),"")</f>
        <v/>
      </c>
      <c r="AL175" s="118"/>
      <c r="AM175" s="118"/>
      <c r="AN175" s="117" t="str">
        <f aca="false">IF(ISBLANK(Liga_Cabron!$F175),"",IF(Liga_Cabron!$F176&lt;&gt;Liga_Cabron!$F175,Liga_Cabron!$F175,""))</f>
        <v/>
      </c>
      <c r="AO175" s="113" t="str">
        <f aca="false">IF(ISTEXT($AN175),"",Y175-SUM(AO$10:AO174))</f>
        <v/>
      </c>
      <c r="AP175" s="113" t="str">
        <f aca="false">IF(ISTEXT($AN175),"",Z175-SUM(AP$10:AP174))</f>
        <v/>
      </c>
      <c r="AQ175" s="113" t="str">
        <f aca="false">IF(ISTEXT($AN175),"",AA175-SUM(AQ$10:AQ174))</f>
        <v/>
      </c>
      <c r="AR175" s="118"/>
      <c r="AS175" s="118"/>
      <c r="AT175" s="117" t="str">
        <f aca="false">IF(ISBLANK(Liga_Cabron!$F175),"",IF(Liga_Cabron!$F176&lt;&gt;Liga_Cabron!$F175,Liga_Cabron!$F175,""))</f>
        <v/>
      </c>
      <c r="AU175" s="113" t="str">
        <f aca="false">IF(ISTEXT($AT175),"",(Y175 - SUM(AO$10:AO174))/COUNTIF(Liga_Cabron!$F$10:$F$304,"="&amp;$AT175))</f>
        <v/>
      </c>
      <c r="AV175" s="113" t="str">
        <f aca="false">IF(ISTEXT($AT175),"",(Z175 - SUM(AP$10:AP174))/COUNTIF(Liga_Cabron!$F$10:$F$304,"="&amp;$AT175))</f>
        <v/>
      </c>
      <c r="AW175" s="113" t="str">
        <f aca="false">IF(ISTEXT($AT175),"",(AA175 - SUM(AQ$10:AQ174))/COUNTIF(Liga_Cabron!$F$10:$F$304,"="&amp;$AT175))</f>
        <v/>
      </c>
      <c r="AX175" s="105" t="str">
        <f aca="false">IF(ISTEXT($AT175),"",COUNT($AU$10:$AU175))</f>
        <v/>
      </c>
      <c r="AY175" s="118"/>
      <c r="AZ175" s="117" t="str">
        <f aca="false">IF(ISBLANK(Liga_Cabron!$F175),"",IF(Liga_Cabron!$F176&lt;&gt;Liga_Cabron!$F175,Liga_Cabron!$F175,""))</f>
        <v/>
      </c>
      <c r="BA175" s="113" t="str">
        <f aca="false">IF(ISTEXT($AT175),"",(I175 - SUM(BH$10:BH174))/COUNTIF(Liga_Cabron!$F$10:$F$304,"="&amp;$AZ175))</f>
        <v/>
      </c>
      <c r="BB175" s="113" t="str">
        <f aca="false">IF(ISTEXT($AT175),"",(J175 - SUM(BI$10:BI174))/COUNTIF(Liga_Cabron!$F$10:$F$304,"="&amp;$AZ175))</f>
        <v/>
      </c>
      <c r="BC175" s="113" t="str">
        <f aca="false">IF(ISTEXT($AT175),"",(K175 - SUM(BJ$10:BJ174))/COUNTIF(Liga_Cabron!$F$10:$F$304,"="&amp;$AZ175))</f>
        <v/>
      </c>
      <c r="BD175" s="105" t="str">
        <f aca="false">IF(ISTEXT($AT175),"",COUNT($AU$10:$AU175))</f>
        <v/>
      </c>
      <c r="BE175" s="103"/>
      <c r="BF175" s="118"/>
      <c r="BG175" s="117" t="str">
        <f aca="false">IF(ISBLANK(Liga_Cabron!$F175),"",IF(Liga_Cabron!$F176&lt;&gt;Liga_Cabron!$F175,Liga_Cabron!$F175,""))</f>
        <v/>
      </c>
      <c r="BH175" s="113" t="str">
        <f aca="false">IF(ISTEXT($BG175),"",I175-SUM(BH$10:BH174))</f>
        <v/>
      </c>
      <c r="BI175" s="113" t="str">
        <f aca="false">IF(ISTEXT($BG175),"",J175-SUM(BI$10:BI174))</f>
        <v/>
      </c>
      <c r="BJ175" s="113" t="str">
        <f aca="false">IF(ISTEXT($BG175),"",K175-SUM(BJ$10:BJ174))</f>
        <v/>
      </c>
      <c r="BK175" s="118"/>
      <c r="BL175" s="118"/>
      <c r="BM175" s="124"/>
      <c r="BN175" s="113"/>
      <c r="BO175" s="113"/>
      <c r="BP175" s="113"/>
      <c r="BQ175" s="124"/>
      <c r="BR175" s="118"/>
      <c r="BS175" s="118"/>
      <c r="BT175" s="124"/>
      <c r="BU175" s="113"/>
      <c r="BV175" s="113"/>
      <c r="BW175" s="113"/>
      <c r="BX175" s="124"/>
      <c r="BY175" s="118"/>
    </row>
    <row r="176" customFormat="false" ht="13.8" hidden="false" customHeight="false" outlineLevel="0" collapsed="false">
      <c r="A176" s="46"/>
      <c r="B176" s="122" t="str">
        <f aca="false">IF(ISBLANK(Liga_Cabron!$B176),"",Liga_Cabron!$B176)</f>
        <v/>
      </c>
      <c r="C176" s="113" t="str">
        <f aca="false">IF(ISTEXT($B176),"",_xlfn.SWITCH(Liga_Cabron!AH176,$D$3,$D$2,$E$3,$E$2,$F$3,$F$2,$D$6,$D$5,$E$6,$E$5,$I$5,$D$2,$I$6,$D$2,$I$4,$D$2))</f>
        <v/>
      </c>
      <c r="D176" s="113" t="str">
        <f aca="false">IF(ISTEXT($B176),"",_xlfn.SWITCH(Liga_Cabron!AI176,$D$3,$D$2,$E$3,$E$2,$F$3,$F$2,$D$6,$D$5,$E$6,$E$5,$I$5,$D$2,$I$6,$D$2,$I$4,$D$2))</f>
        <v/>
      </c>
      <c r="E176" s="113" t="str">
        <f aca="false">IF(ISTEXT($B176),"",_xlfn.SWITCH(Liga_Cabron!AJ176,$D$3,$D$2,$E$3,$E$2,$F$3,$F$2,$D$6,$D$5,$E$6,$E$5,$I$5,$D$2,$I$6,$D$2,$I$4,$D$2))</f>
        <v/>
      </c>
      <c r="F176" s="105"/>
      <c r="G176" s="102"/>
      <c r="H176" s="102"/>
      <c r="I176" s="113" t="str">
        <f aca="false">IF(ISNUMBER($B176),I175+Liga_Cabron!AH176,"")</f>
        <v/>
      </c>
      <c r="J176" s="113" t="str">
        <f aca="false">IF(ISNUMBER($B176),J175+Liga_Cabron!AI176,"")</f>
        <v/>
      </c>
      <c r="K176" s="113" t="str">
        <f aca="false">IF(ISNUMBER($B176),K175+Liga_Cabron!AJ176,"")</f>
        <v/>
      </c>
      <c r="L176" s="118"/>
      <c r="M176" s="118"/>
      <c r="N176" s="114" t="str">
        <f aca="false">IF(ISNUMBER($B176),I176/SUM($I176:$L176),"")</f>
        <v/>
      </c>
      <c r="O176" s="114" t="str">
        <f aca="false">IF(ISNUMBER($B176),J176/SUM($I176:$L176),"")</f>
        <v/>
      </c>
      <c r="P176" s="114" t="str">
        <f aca="false">IF(ISNUMBER($B176),K176/SUM($I176:$L176),"")</f>
        <v/>
      </c>
      <c r="Q176" s="46"/>
      <c r="R176" s="102"/>
      <c r="S176" s="113" t="str">
        <f aca="false">IF(ISNUMBER(Liga_Cabron!C176),Liga_Cabron!C176,"")</f>
        <v/>
      </c>
      <c r="T176" s="113" t="str">
        <f aca="false">IF(ISNUMBER(Liga_Cabron!D176),Liga_Cabron!D176,"")</f>
        <v/>
      </c>
      <c r="U176" s="113" t="str">
        <f aca="false">IF(ISNUMBER(Liga_Cabron!E176),Liga_Cabron!E176,"")</f>
        <v/>
      </c>
      <c r="V176" s="108"/>
      <c r="W176" s="46"/>
      <c r="X176" s="102"/>
      <c r="Y176" s="113" t="str">
        <f aca="false">IF(ISNUMBER($B176),S176+Y175,"")</f>
        <v/>
      </c>
      <c r="Z176" s="113" t="str">
        <f aca="false">IF(ISNUMBER($B176),T176+Z175,"")</f>
        <v/>
      </c>
      <c r="AA176" s="113" t="str">
        <f aca="false">IF(ISNUMBER($B176),U176+AA175,"")</f>
        <v/>
      </c>
      <c r="AB176" s="118"/>
      <c r="AC176" s="123"/>
      <c r="AD176" s="113" t="str">
        <f aca="false">IF(ISNUMBER($B176),Y176/COUNTA(Y$10:Y176),"")</f>
        <v/>
      </c>
      <c r="AE176" s="113" t="str">
        <f aca="false">IF(ISNUMBER($B176),Z176/COUNTA(Z$10:Z176),"")</f>
        <v/>
      </c>
      <c r="AF176" s="113" t="str">
        <f aca="false">IF(ISNUMBER($B176),AA176/COUNTA(AA$10:AA176),"")</f>
        <v/>
      </c>
      <c r="AG176" s="118"/>
      <c r="AH176" s="123"/>
      <c r="AI176" s="113" t="str">
        <f aca="false">IF(ISNUMBER($B176),SQRT(VAR(S$10:S176)),"")</f>
        <v/>
      </c>
      <c r="AJ176" s="113" t="str">
        <f aca="false">IF(ISNUMBER($B176),SQRT(VAR(T$10:T176)),"")</f>
        <v/>
      </c>
      <c r="AK176" s="113" t="str">
        <f aca="false">IF(ISNUMBER($B176),SQRT(VAR(U$10:U176)),"")</f>
        <v/>
      </c>
      <c r="AL176" s="118"/>
      <c r="AM176" s="118"/>
      <c r="AN176" s="117" t="str">
        <f aca="false">IF(ISBLANK(Liga_Cabron!$F176),"",IF(Liga_Cabron!$F177&lt;&gt;Liga_Cabron!$F176,Liga_Cabron!$F176,""))</f>
        <v/>
      </c>
      <c r="AO176" s="113" t="str">
        <f aca="false">IF(ISTEXT($AN176),"",Y176-SUM(AO$10:AO175))</f>
        <v/>
      </c>
      <c r="AP176" s="113" t="str">
        <f aca="false">IF(ISTEXT($AN176),"",Z176-SUM(AP$10:AP175))</f>
        <v/>
      </c>
      <c r="AQ176" s="113" t="str">
        <f aca="false">IF(ISTEXT($AN176),"",AA176-SUM(AQ$10:AQ175))</f>
        <v/>
      </c>
      <c r="AR176" s="118"/>
      <c r="AS176" s="118"/>
      <c r="AT176" s="117" t="str">
        <f aca="false">IF(ISBLANK(Liga_Cabron!$F176),"",IF(Liga_Cabron!$F177&lt;&gt;Liga_Cabron!$F176,Liga_Cabron!$F176,""))</f>
        <v/>
      </c>
      <c r="AU176" s="113" t="str">
        <f aca="false">IF(ISTEXT($AT176),"",(Y176 - SUM(AO$10:AO175))/COUNTIF(Liga_Cabron!$F$10:$F$304,"="&amp;$AT176))</f>
        <v/>
      </c>
      <c r="AV176" s="113" t="str">
        <f aca="false">IF(ISTEXT($AT176),"",(Z176 - SUM(AP$10:AP175))/COUNTIF(Liga_Cabron!$F$10:$F$304,"="&amp;$AT176))</f>
        <v/>
      </c>
      <c r="AW176" s="113" t="str">
        <f aca="false">IF(ISTEXT($AT176),"",(AA176 - SUM(AQ$10:AQ175))/COUNTIF(Liga_Cabron!$F$10:$F$304,"="&amp;$AT176))</f>
        <v/>
      </c>
      <c r="AX176" s="105" t="str">
        <f aca="false">IF(ISTEXT($AT176),"",COUNT($AU$10:$AU176))</f>
        <v/>
      </c>
      <c r="AY176" s="118"/>
      <c r="AZ176" s="117" t="str">
        <f aca="false">IF(ISBLANK(Liga_Cabron!$F176),"",IF(Liga_Cabron!$F177&lt;&gt;Liga_Cabron!$F176,Liga_Cabron!$F176,""))</f>
        <v/>
      </c>
      <c r="BA176" s="113" t="str">
        <f aca="false">IF(ISTEXT($AT176),"",(I176 - SUM(BH$10:BH175))/COUNTIF(Liga_Cabron!$F$10:$F$304,"="&amp;$AZ176))</f>
        <v/>
      </c>
      <c r="BB176" s="113" t="str">
        <f aca="false">IF(ISTEXT($AT176),"",(J176 - SUM(BI$10:BI175))/COUNTIF(Liga_Cabron!$F$10:$F$304,"="&amp;$AZ176))</f>
        <v/>
      </c>
      <c r="BC176" s="113" t="str">
        <f aca="false">IF(ISTEXT($AT176),"",(K176 - SUM(BJ$10:BJ175))/COUNTIF(Liga_Cabron!$F$10:$F$304,"="&amp;$AZ176))</f>
        <v/>
      </c>
      <c r="BD176" s="105" t="str">
        <f aca="false">IF(ISTEXT($AT176),"",COUNT($AU$10:$AU176))</f>
        <v/>
      </c>
      <c r="BE176" s="103"/>
      <c r="BF176" s="118"/>
      <c r="BG176" s="117" t="str">
        <f aca="false">IF(ISBLANK(Liga_Cabron!$F176),"",IF(Liga_Cabron!$F177&lt;&gt;Liga_Cabron!$F176,Liga_Cabron!$F176,""))</f>
        <v/>
      </c>
      <c r="BH176" s="113" t="str">
        <f aca="false">IF(ISTEXT($BG176),"",I176-SUM(BH$10:BH175))</f>
        <v/>
      </c>
      <c r="BI176" s="113" t="str">
        <f aca="false">IF(ISTEXT($BG176),"",J176-SUM(BI$10:BI175))</f>
        <v/>
      </c>
      <c r="BJ176" s="113" t="str">
        <f aca="false">IF(ISTEXT($BG176),"",K176-SUM(BJ$10:BJ175))</f>
        <v/>
      </c>
      <c r="BK176" s="118"/>
      <c r="BL176" s="118"/>
      <c r="BM176" s="124"/>
      <c r="BN176" s="113"/>
      <c r="BO176" s="113"/>
      <c r="BP176" s="113"/>
      <c r="BQ176" s="124"/>
      <c r="BR176" s="118"/>
      <c r="BS176" s="118"/>
      <c r="BT176" s="124"/>
      <c r="BU176" s="113"/>
      <c r="BV176" s="113"/>
      <c r="BW176" s="113"/>
      <c r="BX176" s="124"/>
      <c r="BY176" s="118"/>
    </row>
    <row r="177" customFormat="false" ht="13.8" hidden="false" customHeight="false" outlineLevel="0" collapsed="false">
      <c r="A177" s="46"/>
      <c r="B177" s="122" t="str">
        <f aca="false">IF(ISBLANK(Liga_Cabron!$B177),"",Liga_Cabron!$B177)</f>
        <v/>
      </c>
      <c r="C177" s="113" t="str">
        <f aca="false">IF(ISTEXT($B177),"",_xlfn.SWITCH(Liga_Cabron!AH177,$D$3,$D$2,$E$3,$E$2,$F$3,$F$2,$D$6,$D$5,$E$6,$E$5,$I$5,$D$2,$I$6,$D$2,$I$4,$D$2))</f>
        <v/>
      </c>
      <c r="D177" s="113" t="str">
        <f aca="false">IF(ISTEXT($B177),"",_xlfn.SWITCH(Liga_Cabron!AI177,$D$3,$D$2,$E$3,$E$2,$F$3,$F$2,$D$6,$D$5,$E$6,$E$5,$I$5,$D$2,$I$6,$D$2,$I$4,$D$2))</f>
        <v/>
      </c>
      <c r="E177" s="113" t="str">
        <f aca="false">IF(ISTEXT($B177),"",_xlfn.SWITCH(Liga_Cabron!AJ177,$D$3,$D$2,$E$3,$E$2,$F$3,$F$2,$D$6,$D$5,$E$6,$E$5,$I$5,$D$2,$I$6,$D$2,$I$4,$D$2))</f>
        <v/>
      </c>
      <c r="F177" s="105"/>
      <c r="G177" s="102"/>
      <c r="H177" s="102"/>
      <c r="I177" s="113" t="str">
        <f aca="false">IF(ISNUMBER($B177),I176+Liga_Cabron!AH177,"")</f>
        <v/>
      </c>
      <c r="J177" s="113" t="str">
        <f aca="false">IF(ISNUMBER($B177),J176+Liga_Cabron!AI177,"")</f>
        <v/>
      </c>
      <c r="K177" s="113" t="str">
        <f aca="false">IF(ISNUMBER($B177),K176+Liga_Cabron!AJ177,"")</f>
        <v/>
      </c>
      <c r="L177" s="118"/>
      <c r="M177" s="118"/>
      <c r="N177" s="114" t="str">
        <f aca="false">IF(ISNUMBER($B177),I177/SUM($I177:$L177),"")</f>
        <v/>
      </c>
      <c r="O177" s="114" t="str">
        <f aca="false">IF(ISNUMBER($B177),J177/SUM($I177:$L177),"")</f>
        <v/>
      </c>
      <c r="P177" s="114" t="str">
        <f aca="false">IF(ISNUMBER($B177),K177/SUM($I177:$L177),"")</f>
        <v/>
      </c>
      <c r="Q177" s="46"/>
      <c r="R177" s="102"/>
      <c r="S177" s="113" t="str">
        <f aca="false">IF(ISNUMBER(Liga_Cabron!C177),Liga_Cabron!C177,"")</f>
        <v/>
      </c>
      <c r="T177" s="113" t="str">
        <f aca="false">IF(ISNUMBER(Liga_Cabron!D177),Liga_Cabron!D177,"")</f>
        <v/>
      </c>
      <c r="U177" s="113" t="str">
        <f aca="false">IF(ISNUMBER(Liga_Cabron!E177),Liga_Cabron!E177,"")</f>
        <v/>
      </c>
      <c r="V177" s="108"/>
      <c r="W177" s="46"/>
      <c r="X177" s="102"/>
      <c r="Y177" s="113" t="str">
        <f aca="false">IF(ISNUMBER($B177),S177+Y176,"")</f>
        <v/>
      </c>
      <c r="Z177" s="113" t="str">
        <f aca="false">IF(ISNUMBER($B177),T177+Z176,"")</f>
        <v/>
      </c>
      <c r="AA177" s="113" t="str">
        <f aca="false">IF(ISNUMBER($B177),U177+AA176,"")</f>
        <v/>
      </c>
      <c r="AB177" s="118"/>
      <c r="AC177" s="123"/>
      <c r="AD177" s="113" t="str">
        <f aca="false">IF(ISNUMBER($B177),Y177/COUNTA(Y$10:Y177),"")</f>
        <v/>
      </c>
      <c r="AE177" s="113" t="str">
        <f aca="false">IF(ISNUMBER($B177),Z177/COUNTA(Z$10:Z177),"")</f>
        <v/>
      </c>
      <c r="AF177" s="113" t="str">
        <f aca="false">IF(ISNUMBER($B177),AA177/COUNTA(AA$10:AA177),"")</f>
        <v/>
      </c>
      <c r="AG177" s="118"/>
      <c r="AH177" s="123"/>
      <c r="AI177" s="113" t="str">
        <f aca="false">IF(ISNUMBER($B177),SQRT(VAR(S$10:S177)),"")</f>
        <v/>
      </c>
      <c r="AJ177" s="113" t="str">
        <f aca="false">IF(ISNUMBER($B177),SQRT(VAR(T$10:T177)),"")</f>
        <v/>
      </c>
      <c r="AK177" s="113" t="str">
        <f aca="false">IF(ISNUMBER($B177),SQRT(VAR(U$10:U177)),"")</f>
        <v/>
      </c>
      <c r="AL177" s="118"/>
      <c r="AM177" s="118"/>
      <c r="AN177" s="117" t="str">
        <f aca="false">IF(ISBLANK(Liga_Cabron!$F177),"",IF(Liga_Cabron!$F178&lt;&gt;Liga_Cabron!$F177,Liga_Cabron!$F177,""))</f>
        <v/>
      </c>
      <c r="AO177" s="113" t="str">
        <f aca="false">IF(ISTEXT($AN177),"",Y177-SUM(AO$10:AO176))</f>
        <v/>
      </c>
      <c r="AP177" s="113" t="str">
        <f aca="false">IF(ISTEXT($AN177),"",Z177-SUM(AP$10:AP176))</f>
        <v/>
      </c>
      <c r="AQ177" s="113" t="str">
        <f aca="false">IF(ISTEXT($AN177),"",AA177-SUM(AQ$10:AQ176))</f>
        <v/>
      </c>
      <c r="AR177" s="118"/>
      <c r="AS177" s="118"/>
      <c r="AT177" s="117" t="str">
        <f aca="false">IF(ISBLANK(Liga_Cabron!$F177),"",IF(Liga_Cabron!$F178&lt;&gt;Liga_Cabron!$F177,Liga_Cabron!$F177,""))</f>
        <v/>
      </c>
      <c r="AU177" s="113" t="str">
        <f aca="false">IF(ISTEXT($AT177),"",(Y177 - SUM(AO$10:AO176))/COUNTIF(Liga_Cabron!$F$10:$F$304,"="&amp;$AT177))</f>
        <v/>
      </c>
      <c r="AV177" s="113" t="str">
        <f aca="false">IF(ISTEXT($AT177),"",(Z177 - SUM(AP$10:AP176))/COUNTIF(Liga_Cabron!$F$10:$F$304,"="&amp;$AT177))</f>
        <v/>
      </c>
      <c r="AW177" s="113" t="str">
        <f aca="false">IF(ISTEXT($AT177),"",(AA177 - SUM(AQ$10:AQ176))/COUNTIF(Liga_Cabron!$F$10:$F$304,"="&amp;$AT177))</f>
        <v/>
      </c>
      <c r="AX177" s="105" t="str">
        <f aca="false">IF(ISTEXT($AT177),"",COUNT($AU$10:$AU177))</f>
        <v/>
      </c>
      <c r="AY177" s="118"/>
      <c r="AZ177" s="117" t="str">
        <f aca="false">IF(ISBLANK(Liga_Cabron!$F177),"",IF(Liga_Cabron!$F178&lt;&gt;Liga_Cabron!$F177,Liga_Cabron!$F177,""))</f>
        <v/>
      </c>
      <c r="BA177" s="113" t="str">
        <f aca="false">IF(ISTEXT($AT177),"",(I177 - SUM(BH$10:BH176))/COUNTIF(Liga_Cabron!$F$10:$F$304,"="&amp;$AZ177))</f>
        <v/>
      </c>
      <c r="BB177" s="113" t="str">
        <f aca="false">IF(ISTEXT($AT177),"",(J177 - SUM(BI$10:BI176))/COUNTIF(Liga_Cabron!$F$10:$F$304,"="&amp;$AZ177))</f>
        <v/>
      </c>
      <c r="BC177" s="113" t="str">
        <f aca="false">IF(ISTEXT($AT177),"",(K177 - SUM(BJ$10:BJ176))/COUNTIF(Liga_Cabron!$F$10:$F$304,"="&amp;$AZ177))</f>
        <v/>
      </c>
      <c r="BD177" s="105" t="str">
        <f aca="false">IF(ISTEXT($AT177),"",COUNT($AU$10:$AU177))</f>
        <v/>
      </c>
      <c r="BE177" s="103"/>
      <c r="BF177" s="118"/>
      <c r="BG177" s="117" t="str">
        <f aca="false">IF(ISBLANK(Liga_Cabron!$F177),"",IF(Liga_Cabron!$F178&lt;&gt;Liga_Cabron!$F177,Liga_Cabron!$F177,""))</f>
        <v/>
      </c>
      <c r="BH177" s="113" t="str">
        <f aca="false">IF(ISTEXT($BG177),"",I177-SUM(BH$10:BH176))</f>
        <v/>
      </c>
      <c r="BI177" s="113" t="str">
        <f aca="false">IF(ISTEXT($BG177),"",J177-SUM(BI$10:BI176))</f>
        <v/>
      </c>
      <c r="BJ177" s="113" t="str">
        <f aca="false">IF(ISTEXT($BG177),"",K177-SUM(BJ$10:BJ176))</f>
        <v/>
      </c>
      <c r="BK177" s="118"/>
      <c r="BL177" s="118"/>
      <c r="BM177" s="124"/>
      <c r="BN177" s="113"/>
      <c r="BO177" s="113"/>
      <c r="BP177" s="113"/>
      <c r="BQ177" s="124"/>
      <c r="BR177" s="118"/>
      <c r="BS177" s="118"/>
      <c r="BT177" s="124"/>
      <c r="BU177" s="113"/>
      <c r="BV177" s="113"/>
      <c r="BW177" s="113"/>
      <c r="BX177" s="124"/>
      <c r="BY177" s="118"/>
    </row>
    <row r="178" customFormat="false" ht="13.8" hidden="false" customHeight="false" outlineLevel="0" collapsed="false">
      <c r="A178" s="46"/>
      <c r="B178" s="122" t="str">
        <f aca="false">IF(ISBLANK(Liga_Cabron!$B178),"",Liga_Cabron!$B178)</f>
        <v/>
      </c>
      <c r="C178" s="113" t="str">
        <f aca="false">IF(ISTEXT($B178),"",_xlfn.SWITCH(Liga_Cabron!AH178,$D$3,$D$2,$E$3,$E$2,$F$3,$F$2,$D$6,$D$5,$E$6,$E$5,$I$5,$D$2,$I$6,$D$2,$I$4,$D$2))</f>
        <v/>
      </c>
      <c r="D178" s="113" t="str">
        <f aca="false">IF(ISTEXT($B178),"",_xlfn.SWITCH(Liga_Cabron!AI178,$D$3,$D$2,$E$3,$E$2,$F$3,$F$2,$D$6,$D$5,$E$6,$E$5,$I$5,$D$2,$I$6,$D$2,$I$4,$D$2))</f>
        <v/>
      </c>
      <c r="E178" s="113" t="str">
        <f aca="false">IF(ISTEXT($B178),"",_xlfn.SWITCH(Liga_Cabron!AJ178,$D$3,$D$2,$E$3,$E$2,$F$3,$F$2,$D$6,$D$5,$E$6,$E$5,$I$5,$D$2,$I$6,$D$2,$I$4,$D$2))</f>
        <v/>
      </c>
      <c r="F178" s="105"/>
      <c r="G178" s="102"/>
      <c r="H178" s="102"/>
      <c r="I178" s="113" t="str">
        <f aca="false">IF(ISNUMBER($B178),I177+Liga_Cabron!AH178,"")</f>
        <v/>
      </c>
      <c r="J178" s="113" t="str">
        <f aca="false">IF(ISNUMBER($B178),J177+Liga_Cabron!AI178,"")</f>
        <v/>
      </c>
      <c r="K178" s="113" t="str">
        <f aca="false">IF(ISNUMBER($B178),K177+Liga_Cabron!AJ178,"")</f>
        <v/>
      </c>
      <c r="L178" s="118"/>
      <c r="M178" s="118"/>
      <c r="N178" s="114" t="str">
        <f aca="false">IF(ISNUMBER($B178),I178/SUM($I178:$L178),"")</f>
        <v/>
      </c>
      <c r="O178" s="114" t="str">
        <f aca="false">IF(ISNUMBER($B178),J178/SUM($I178:$L178),"")</f>
        <v/>
      </c>
      <c r="P178" s="114" t="str">
        <f aca="false">IF(ISNUMBER($B178),K178/SUM($I178:$L178),"")</f>
        <v/>
      </c>
      <c r="Q178" s="46"/>
      <c r="R178" s="102"/>
      <c r="S178" s="113" t="str">
        <f aca="false">IF(ISNUMBER(Liga_Cabron!C178),Liga_Cabron!C178,"")</f>
        <v/>
      </c>
      <c r="T178" s="113" t="str">
        <f aca="false">IF(ISNUMBER(Liga_Cabron!D178),Liga_Cabron!D178,"")</f>
        <v/>
      </c>
      <c r="U178" s="113" t="str">
        <f aca="false">IF(ISNUMBER(Liga_Cabron!E178),Liga_Cabron!E178,"")</f>
        <v/>
      </c>
      <c r="V178" s="108"/>
      <c r="W178" s="46"/>
      <c r="X178" s="102"/>
      <c r="Y178" s="113" t="str">
        <f aca="false">IF(ISNUMBER($B178),S178+Y177,"")</f>
        <v/>
      </c>
      <c r="Z178" s="113" t="str">
        <f aca="false">IF(ISNUMBER($B178),T178+Z177,"")</f>
        <v/>
      </c>
      <c r="AA178" s="113" t="str">
        <f aca="false">IF(ISNUMBER($B178),U178+AA177,"")</f>
        <v/>
      </c>
      <c r="AB178" s="118"/>
      <c r="AC178" s="123"/>
      <c r="AD178" s="113" t="str">
        <f aca="false">IF(ISNUMBER($B178),Y178/COUNTA(Y$10:Y178),"")</f>
        <v/>
      </c>
      <c r="AE178" s="113" t="str">
        <f aca="false">IF(ISNUMBER($B178),Z178/COUNTA(Z$10:Z178),"")</f>
        <v/>
      </c>
      <c r="AF178" s="113" t="str">
        <f aca="false">IF(ISNUMBER($B178),AA178/COUNTA(AA$10:AA178),"")</f>
        <v/>
      </c>
      <c r="AG178" s="118"/>
      <c r="AH178" s="123"/>
      <c r="AI178" s="113" t="str">
        <f aca="false">IF(ISNUMBER($B178),SQRT(VAR(S$10:S178)),"")</f>
        <v/>
      </c>
      <c r="AJ178" s="113" t="str">
        <f aca="false">IF(ISNUMBER($B178),SQRT(VAR(T$10:T178)),"")</f>
        <v/>
      </c>
      <c r="AK178" s="113" t="str">
        <f aca="false">IF(ISNUMBER($B178),SQRT(VAR(U$10:U178)),"")</f>
        <v/>
      </c>
      <c r="AL178" s="118"/>
      <c r="AM178" s="118"/>
      <c r="AN178" s="117" t="str">
        <f aca="false">IF(ISBLANK(Liga_Cabron!$F178),"",IF(Liga_Cabron!$F179&lt;&gt;Liga_Cabron!$F178,Liga_Cabron!$F178,""))</f>
        <v/>
      </c>
      <c r="AO178" s="113" t="str">
        <f aca="false">IF(ISTEXT($AN178),"",Y178-SUM(AO$10:AO177))</f>
        <v/>
      </c>
      <c r="AP178" s="113" t="str">
        <f aca="false">IF(ISTEXT($AN178),"",Z178-SUM(AP$10:AP177))</f>
        <v/>
      </c>
      <c r="AQ178" s="113" t="str">
        <f aca="false">IF(ISTEXT($AN178),"",AA178-SUM(AQ$10:AQ177))</f>
        <v/>
      </c>
      <c r="AR178" s="118"/>
      <c r="AS178" s="118"/>
      <c r="AT178" s="117" t="str">
        <f aca="false">IF(ISBLANK(Liga_Cabron!$F178),"",IF(Liga_Cabron!$F179&lt;&gt;Liga_Cabron!$F178,Liga_Cabron!$F178,""))</f>
        <v/>
      </c>
      <c r="AU178" s="113" t="str">
        <f aca="false">IF(ISTEXT($AT178),"",(Y178 - SUM(AO$10:AO177))/COUNTIF(Liga_Cabron!$F$10:$F$304,"="&amp;$AT178))</f>
        <v/>
      </c>
      <c r="AV178" s="113" t="str">
        <f aca="false">IF(ISTEXT($AT178),"",(Z178 - SUM(AP$10:AP177))/COUNTIF(Liga_Cabron!$F$10:$F$304,"="&amp;$AT178))</f>
        <v/>
      </c>
      <c r="AW178" s="113" t="str">
        <f aca="false">IF(ISTEXT($AT178),"",(AA178 - SUM(AQ$10:AQ177))/COUNTIF(Liga_Cabron!$F$10:$F$304,"="&amp;$AT178))</f>
        <v/>
      </c>
      <c r="AX178" s="105" t="str">
        <f aca="false">IF(ISTEXT($AT178),"",COUNT($AU$10:$AU178))</f>
        <v/>
      </c>
      <c r="AY178" s="118"/>
      <c r="AZ178" s="117" t="str">
        <f aca="false">IF(ISBLANK(Liga_Cabron!$F178),"",IF(Liga_Cabron!$F179&lt;&gt;Liga_Cabron!$F178,Liga_Cabron!$F178,""))</f>
        <v/>
      </c>
      <c r="BA178" s="113" t="str">
        <f aca="false">IF(ISTEXT($AT178),"",(I178 - SUM(BH$10:BH177))/COUNTIF(Liga_Cabron!$F$10:$F$304,"="&amp;$AZ178))</f>
        <v/>
      </c>
      <c r="BB178" s="113" t="str">
        <f aca="false">IF(ISTEXT($AT178),"",(J178 - SUM(BI$10:BI177))/COUNTIF(Liga_Cabron!$F$10:$F$304,"="&amp;$AZ178))</f>
        <v/>
      </c>
      <c r="BC178" s="113" t="str">
        <f aca="false">IF(ISTEXT($AT178),"",(K178 - SUM(BJ$10:BJ177))/COUNTIF(Liga_Cabron!$F$10:$F$304,"="&amp;$AZ178))</f>
        <v/>
      </c>
      <c r="BD178" s="105" t="str">
        <f aca="false">IF(ISTEXT($AT178),"",COUNT($AU$10:$AU178))</f>
        <v/>
      </c>
      <c r="BE178" s="103"/>
      <c r="BF178" s="118"/>
      <c r="BG178" s="117" t="str">
        <f aca="false">IF(ISBLANK(Liga_Cabron!$F178),"",IF(Liga_Cabron!$F179&lt;&gt;Liga_Cabron!$F178,Liga_Cabron!$F178,""))</f>
        <v/>
      </c>
      <c r="BH178" s="113" t="str">
        <f aca="false">IF(ISTEXT($BG178),"",I178-SUM(BH$10:BH177))</f>
        <v/>
      </c>
      <c r="BI178" s="113" t="str">
        <f aca="false">IF(ISTEXT($BG178),"",J178-SUM(BI$10:BI177))</f>
        <v/>
      </c>
      <c r="BJ178" s="113" t="str">
        <f aca="false">IF(ISTEXT($BG178),"",K178-SUM(BJ$10:BJ177))</f>
        <v/>
      </c>
      <c r="BK178" s="118"/>
      <c r="BL178" s="118"/>
      <c r="BM178" s="124"/>
      <c r="BN178" s="113"/>
      <c r="BO178" s="113"/>
      <c r="BP178" s="113"/>
      <c r="BQ178" s="124"/>
      <c r="BR178" s="118"/>
      <c r="BS178" s="118"/>
      <c r="BT178" s="124"/>
      <c r="BU178" s="113"/>
      <c r="BV178" s="113"/>
      <c r="BW178" s="113"/>
      <c r="BX178" s="124"/>
      <c r="BY178" s="118"/>
    </row>
    <row r="179" customFormat="false" ht="13.8" hidden="false" customHeight="false" outlineLevel="0" collapsed="false">
      <c r="A179" s="46"/>
      <c r="B179" s="122" t="str">
        <f aca="false">IF(ISBLANK(Liga_Cabron!$B179),"",Liga_Cabron!$B179)</f>
        <v/>
      </c>
      <c r="C179" s="113" t="str">
        <f aca="false">IF(ISTEXT($B179),"",_xlfn.SWITCH(Liga_Cabron!AH179,$D$3,$D$2,$E$3,$E$2,$F$3,$F$2,$D$6,$D$5,$E$6,$E$5,$I$5,$D$2,$I$6,$D$2,$I$4,$D$2))</f>
        <v/>
      </c>
      <c r="D179" s="113" t="str">
        <f aca="false">IF(ISTEXT($B179),"",_xlfn.SWITCH(Liga_Cabron!AI179,$D$3,$D$2,$E$3,$E$2,$F$3,$F$2,$D$6,$D$5,$E$6,$E$5,$I$5,$D$2,$I$6,$D$2,$I$4,$D$2))</f>
        <v/>
      </c>
      <c r="E179" s="113" t="str">
        <f aca="false">IF(ISTEXT($B179),"",_xlfn.SWITCH(Liga_Cabron!AJ179,$D$3,$D$2,$E$3,$E$2,$F$3,$F$2,$D$6,$D$5,$E$6,$E$5,$I$5,$D$2,$I$6,$D$2,$I$4,$D$2))</f>
        <v/>
      </c>
      <c r="F179" s="105"/>
      <c r="G179" s="102"/>
      <c r="H179" s="102"/>
      <c r="I179" s="113" t="str">
        <f aca="false">IF(ISNUMBER($B179),I178+Liga_Cabron!AH179,"")</f>
        <v/>
      </c>
      <c r="J179" s="113" t="str">
        <f aca="false">IF(ISNUMBER($B179),J178+Liga_Cabron!AI179,"")</f>
        <v/>
      </c>
      <c r="K179" s="113" t="str">
        <f aca="false">IF(ISNUMBER($B179),K178+Liga_Cabron!AJ179,"")</f>
        <v/>
      </c>
      <c r="L179" s="118"/>
      <c r="M179" s="118"/>
      <c r="N179" s="114" t="str">
        <f aca="false">IF(ISNUMBER($B179),I179/SUM($I179:$L179),"")</f>
        <v/>
      </c>
      <c r="O179" s="114" t="str">
        <f aca="false">IF(ISNUMBER($B179),J179/SUM($I179:$L179),"")</f>
        <v/>
      </c>
      <c r="P179" s="114" t="str">
        <f aca="false">IF(ISNUMBER($B179),K179/SUM($I179:$L179),"")</f>
        <v/>
      </c>
      <c r="Q179" s="46"/>
      <c r="R179" s="102"/>
      <c r="S179" s="113" t="str">
        <f aca="false">IF(ISNUMBER(Liga_Cabron!C179),Liga_Cabron!C179,"")</f>
        <v/>
      </c>
      <c r="T179" s="113" t="str">
        <f aca="false">IF(ISNUMBER(Liga_Cabron!D179),Liga_Cabron!D179,"")</f>
        <v/>
      </c>
      <c r="U179" s="113" t="str">
        <f aca="false">IF(ISNUMBER(Liga_Cabron!E179),Liga_Cabron!E179,"")</f>
        <v/>
      </c>
      <c r="V179" s="108"/>
      <c r="W179" s="46"/>
      <c r="X179" s="102"/>
      <c r="Y179" s="113" t="str">
        <f aca="false">IF(ISNUMBER($B179),S179+Y178,"")</f>
        <v/>
      </c>
      <c r="Z179" s="113" t="str">
        <f aca="false">IF(ISNUMBER($B179),T179+Z178,"")</f>
        <v/>
      </c>
      <c r="AA179" s="113" t="str">
        <f aca="false">IF(ISNUMBER($B179),U179+AA178,"")</f>
        <v/>
      </c>
      <c r="AB179" s="118"/>
      <c r="AC179" s="123"/>
      <c r="AD179" s="113" t="str">
        <f aca="false">IF(ISNUMBER($B179),Y179/COUNTA(Y$10:Y179),"")</f>
        <v/>
      </c>
      <c r="AE179" s="113" t="str">
        <f aca="false">IF(ISNUMBER($B179),Z179/COUNTA(Z$10:Z179),"")</f>
        <v/>
      </c>
      <c r="AF179" s="113" t="str">
        <f aca="false">IF(ISNUMBER($B179),AA179/COUNTA(AA$10:AA179),"")</f>
        <v/>
      </c>
      <c r="AG179" s="118"/>
      <c r="AH179" s="123"/>
      <c r="AI179" s="113" t="str">
        <f aca="false">IF(ISNUMBER($B179),SQRT(VAR(S$10:S179)),"")</f>
        <v/>
      </c>
      <c r="AJ179" s="113" t="str">
        <f aca="false">IF(ISNUMBER($B179),SQRT(VAR(T$10:T179)),"")</f>
        <v/>
      </c>
      <c r="AK179" s="113" t="str">
        <f aca="false">IF(ISNUMBER($B179),SQRT(VAR(U$10:U179)),"")</f>
        <v/>
      </c>
      <c r="AL179" s="118"/>
      <c r="AM179" s="118"/>
      <c r="AN179" s="117" t="str">
        <f aca="false">IF(ISBLANK(Liga_Cabron!$F179),"",IF(Liga_Cabron!$F180&lt;&gt;Liga_Cabron!$F179,Liga_Cabron!$F179,""))</f>
        <v/>
      </c>
      <c r="AO179" s="113" t="str">
        <f aca="false">IF(ISTEXT($AN179),"",Y179-SUM(AO$10:AO178))</f>
        <v/>
      </c>
      <c r="AP179" s="113" t="str">
        <f aca="false">IF(ISTEXT($AN179),"",Z179-SUM(AP$10:AP178))</f>
        <v/>
      </c>
      <c r="AQ179" s="113" t="str">
        <f aca="false">IF(ISTEXT($AN179),"",AA179-SUM(AQ$10:AQ178))</f>
        <v/>
      </c>
      <c r="AR179" s="118"/>
      <c r="AS179" s="118"/>
      <c r="AT179" s="117" t="str">
        <f aca="false">IF(ISBLANK(Liga_Cabron!$F179),"",IF(Liga_Cabron!$F180&lt;&gt;Liga_Cabron!$F179,Liga_Cabron!$F179,""))</f>
        <v/>
      </c>
      <c r="AU179" s="113" t="str">
        <f aca="false">IF(ISTEXT($AT179),"",(Y179 - SUM(AO$10:AO178))/COUNTIF(Liga_Cabron!$F$10:$F$304,"="&amp;$AT179))</f>
        <v/>
      </c>
      <c r="AV179" s="113" t="str">
        <f aca="false">IF(ISTEXT($AT179),"",(Z179 - SUM(AP$10:AP178))/COUNTIF(Liga_Cabron!$F$10:$F$304,"="&amp;$AT179))</f>
        <v/>
      </c>
      <c r="AW179" s="113" t="str">
        <f aca="false">IF(ISTEXT($AT179),"",(AA179 - SUM(AQ$10:AQ178))/COUNTIF(Liga_Cabron!$F$10:$F$304,"="&amp;$AT179))</f>
        <v/>
      </c>
      <c r="AX179" s="105" t="str">
        <f aca="false">IF(ISTEXT($AT179),"",COUNT($AU$10:$AU179))</f>
        <v/>
      </c>
      <c r="AY179" s="118"/>
      <c r="AZ179" s="117" t="str">
        <f aca="false">IF(ISBLANK(Liga_Cabron!$F179),"",IF(Liga_Cabron!$F180&lt;&gt;Liga_Cabron!$F179,Liga_Cabron!$F179,""))</f>
        <v/>
      </c>
      <c r="BA179" s="113" t="str">
        <f aca="false">IF(ISTEXT($AT179),"",(I179 - SUM(BH$10:BH178))/COUNTIF(Liga_Cabron!$F$10:$F$304,"="&amp;$AZ179))</f>
        <v/>
      </c>
      <c r="BB179" s="113" t="str">
        <f aca="false">IF(ISTEXT($AT179),"",(J179 - SUM(BI$10:BI178))/COUNTIF(Liga_Cabron!$F$10:$F$304,"="&amp;$AZ179))</f>
        <v/>
      </c>
      <c r="BC179" s="113" t="str">
        <f aca="false">IF(ISTEXT($AT179),"",(K179 - SUM(BJ$10:BJ178))/COUNTIF(Liga_Cabron!$F$10:$F$304,"="&amp;$AZ179))</f>
        <v/>
      </c>
      <c r="BD179" s="105" t="str">
        <f aca="false">IF(ISTEXT($AT179),"",COUNT($AU$10:$AU179))</f>
        <v/>
      </c>
      <c r="BE179" s="103"/>
      <c r="BF179" s="118"/>
      <c r="BG179" s="117" t="str">
        <f aca="false">IF(ISBLANK(Liga_Cabron!$F179),"",IF(Liga_Cabron!$F180&lt;&gt;Liga_Cabron!$F179,Liga_Cabron!$F179,""))</f>
        <v/>
      </c>
      <c r="BH179" s="113" t="str">
        <f aca="false">IF(ISTEXT($BG179),"",I179-SUM(BH$10:BH178))</f>
        <v/>
      </c>
      <c r="BI179" s="113" t="str">
        <f aca="false">IF(ISTEXT($BG179),"",J179-SUM(BI$10:BI178))</f>
        <v/>
      </c>
      <c r="BJ179" s="113" t="str">
        <f aca="false">IF(ISTEXT($BG179),"",K179-SUM(BJ$10:BJ178))</f>
        <v/>
      </c>
      <c r="BK179" s="118"/>
      <c r="BL179" s="118"/>
      <c r="BM179" s="124"/>
      <c r="BN179" s="113"/>
      <c r="BO179" s="113"/>
      <c r="BP179" s="113"/>
      <c r="BQ179" s="124"/>
      <c r="BR179" s="118"/>
      <c r="BS179" s="118"/>
      <c r="BT179" s="124"/>
      <c r="BU179" s="113"/>
      <c r="BV179" s="113"/>
      <c r="BW179" s="113"/>
      <c r="BX179" s="124"/>
      <c r="BY179" s="118"/>
    </row>
    <row r="180" customFormat="false" ht="13.8" hidden="false" customHeight="false" outlineLevel="0" collapsed="false">
      <c r="A180" s="46"/>
      <c r="B180" s="122" t="str">
        <f aca="false">IF(ISBLANK(Liga_Cabron!$B180),"",Liga_Cabron!$B180)</f>
        <v/>
      </c>
      <c r="C180" s="113" t="str">
        <f aca="false">IF(ISTEXT($B180),"",_xlfn.SWITCH(Liga_Cabron!AH180,$D$3,$D$2,$E$3,$E$2,$F$3,$F$2,$D$6,$D$5,$E$6,$E$5,$I$5,$D$2,$I$6,$D$2,$I$4,$D$2))</f>
        <v/>
      </c>
      <c r="D180" s="113" t="str">
        <f aca="false">IF(ISTEXT($B180),"",_xlfn.SWITCH(Liga_Cabron!AI180,$D$3,$D$2,$E$3,$E$2,$F$3,$F$2,$D$6,$D$5,$E$6,$E$5,$I$5,$D$2,$I$6,$D$2,$I$4,$D$2))</f>
        <v/>
      </c>
      <c r="E180" s="113" t="str">
        <f aca="false">IF(ISTEXT($B180),"",_xlfn.SWITCH(Liga_Cabron!AJ180,$D$3,$D$2,$E$3,$E$2,$F$3,$F$2,$D$6,$D$5,$E$6,$E$5,$I$5,$D$2,$I$6,$D$2,$I$4,$D$2))</f>
        <v/>
      </c>
      <c r="F180" s="105"/>
      <c r="G180" s="102"/>
      <c r="H180" s="102"/>
      <c r="I180" s="113" t="str">
        <f aca="false">IF(ISNUMBER($B180),I179+Liga_Cabron!AH180,"")</f>
        <v/>
      </c>
      <c r="J180" s="113" t="str">
        <f aca="false">IF(ISNUMBER($B180),J179+Liga_Cabron!AI180,"")</f>
        <v/>
      </c>
      <c r="K180" s="113" t="str">
        <f aca="false">IF(ISNUMBER($B180),K179+Liga_Cabron!AJ180,"")</f>
        <v/>
      </c>
      <c r="L180" s="118"/>
      <c r="M180" s="118"/>
      <c r="N180" s="114" t="str">
        <f aca="false">IF(ISNUMBER($B180),I180/SUM($I180:$L180),"")</f>
        <v/>
      </c>
      <c r="O180" s="114" t="str">
        <f aca="false">IF(ISNUMBER($B180),J180/SUM($I180:$L180),"")</f>
        <v/>
      </c>
      <c r="P180" s="114" t="str">
        <f aca="false">IF(ISNUMBER($B180),K180/SUM($I180:$L180),"")</f>
        <v/>
      </c>
      <c r="Q180" s="46"/>
      <c r="R180" s="102"/>
      <c r="S180" s="113" t="str">
        <f aca="false">IF(ISNUMBER(Liga_Cabron!C180),Liga_Cabron!C180,"")</f>
        <v/>
      </c>
      <c r="T180" s="113" t="str">
        <f aca="false">IF(ISNUMBER(Liga_Cabron!D180),Liga_Cabron!D180,"")</f>
        <v/>
      </c>
      <c r="U180" s="113" t="str">
        <f aca="false">IF(ISNUMBER(Liga_Cabron!E180),Liga_Cabron!E180,"")</f>
        <v/>
      </c>
      <c r="V180" s="108"/>
      <c r="W180" s="46"/>
      <c r="X180" s="102"/>
      <c r="Y180" s="113" t="str">
        <f aca="false">IF(ISNUMBER($B180),S180+Y179,"")</f>
        <v/>
      </c>
      <c r="Z180" s="113" t="str">
        <f aca="false">IF(ISNUMBER($B180),T180+Z179,"")</f>
        <v/>
      </c>
      <c r="AA180" s="113" t="str">
        <f aca="false">IF(ISNUMBER($B180),U180+AA179,"")</f>
        <v/>
      </c>
      <c r="AB180" s="118"/>
      <c r="AC180" s="123"/>
      <c r="AD180" s="113" t="str">
        <f aca="false">IF(ISNUMBER($B180),Y180/COUNTA(Y$10:Y180),"")</f>
        <v/>
      </c>
      <c r="AE180" s="113" t="str">
        <f aca="false">IF(ISNUMBER($B180),Z180/COUNTA(Z$10:Z180),"")</f>
        <v/>
      </c>
      <c r="AF180" s="113" t="str">
        <f aca="false">IF(ISNUMBER($B180),AA180/COUNTA(AA$10:AA180),"")</f>
        <v/>
      </c>
      <c r="AG180" s="118"/>
      <c r="AH180" s="123"/>
      <c r="AI180" s="113" t="str">
        <f aca="false">IF(ISNUMBER($B180),SQRT(VAR(S$10:S180)),"")</f>
        <v/>
      </c>
      <c r="AJ180" s="113" t="str">
        <f aca="false">IF(ISNUMBER($B180),SQRT(VAR(T$10:T180)),"")</f>
        <v/>
      </c>
      <c r="AK180" s="113" t="str">
        <f aca="false">IF(ISNUMBER($B180),SQRT(VAR(U$10:U180)),"")</f>
        <v/>
      </c>
      <c r="AL180" s="118"/>
      <c r="AM180" s="118"/>
      <c r="AN180" s="117" t="str">
        <f aca="false">IF(ISBLANK(Liga_Cabron!$F180),"",IF(Liga_Cabron!$F181&lt;&gt;Liga_Cabron!$F180,Liga_Cabron!$F180,""))</f>
        <v/>
      </c>
      <c r="AO180" s="113" t="str">
        <f aca="false">IF(ISTEXT($AN180),"",Y180-SUM(AO$10:AO179))</f>
        <v/>
      </c>
      <c r="AP180" s="113" t="str">
        <f aca="false">IF(ISTEXT($AN180),"",Z180-SUM(AP$10:AP179))</f>
        <v/>
      </c>
      <c r="AQ180" s="113" t="str">
        <f aca="false">IF(ISTEXT($AN180),"",AA180-SUM(AQ$10:AQ179))</f>
        <v/>
      </c>
      <c r="AR180" s="118"/>
      <c r="AS180" s="118"/>
      <c r="AT180" s="117" t="str">
        <f aca="false">IF(ISBLANK(Liga_Cabron!$F180),"",IF(Liga_Cabron!$F181&lt;&gt;Liga_Cabron!$F180,Liga_Cabron!$F180,""))</f>
        <v/>
      </c>
      <c r="AU180" s="113" t="str">
        <f aca="false">IF(ISTEXT($AT180),"",(Y180 - SUM(AO$10:AO179))/COUNTIF(Liga_Cabron!$F$10:$F$304,"="&amp;$AT180))</f>
        <v/>
      </c>
      <c r="AV180" s="113" t="str">
        <f aca="false">IF(ISTEXT($AT180),"",(Z180 - SUM(AP$10:AP179))/COUNTIF(Liga_Cabron!$F$10:$F$304,"="&amp;$AT180))</f>
        <v/>
      </c>
      <c r="AW180" s="113" t="str">
        <f aca="false">IF(ISTEXT($AT180),"",(AA180 - SUM(AQ$10:AQ179))/COUNTIF(Liga_Cabron!$F$10:$F$304,"="&amp;$AT180))</f>
        <v/>
      </c>
      <c r="AX180" s="105" t="str">
        <f aca="false">IF(ISTEXT($AT180),"",COUNT($AU$10:$AU180))</f>
        <v/>
      </c>
      <c r="AY180" s="118"/>
      <c r="AZ180" s="117" t="str">
        <f aca="false">IF(ISBLANK(Liga_Cabron!$F180),"",IF(Liga_Cabron!$F181&lt;&gt;Liga_Cabron!$F180,Liga_Cabron!$F180,""))</f>
        <v/>
      </c>
      <c r="BA180" s="113" t="str">
        <f aca="false">IF(ISTEXT($AT180),"",(I180 - SUM(BH$10:BH179))/COUNTIF(Liga_Cabron!$F$10:$F$304,"="&amp;$AZ180))</f>
        <v/>
      </c>
      <c r="BB180" s="113" t="str">
        <f aca="false">IF(ISTEXT($AT180),"",(J180 - SUM(BI$10:BI179))/COUNTIF(Liga_Cabron!$F$10:$F$304,"="&amp;$AZ180))</f>
        <v/>
      </c>
      <c r="BC180" s="113" t="str">
        <f aca="false">IF(ISTEXT($AT180),"",(K180 - SUM(BJ$10:BJ179))/COUNTIF(Liga_Cabron!$F$10:$F$304,"="&amp;$AZ180))</f>
        <v/>
      </c>
      <c r="BD180" s="105" t="str">
        <f aca="false">IF(ISTEXT($AT180),"",COUNT($AU$10:$AU180))</f>
        <v/>
      </c>
      <c r="BE180" s="103"/>
      <c r="BF180" s="118"/>
      <c r="BG180" s="117" t="str">
        <f aca="false">IF(ISBLANK(Liga_Cabron!$F180),"",IF(Liga_Cabron!$F181&lt;&gt;Liga_Cabron!$F180,Liga_Cabron!$F180,""))</f>
        <v/>
      </c>
      <c r="BH180" s="113" t="str">
        <f aca="false">IF(ISTEXT($BG180),"",I180-SUM(BH$10:BH179))</f>
        <v/>
      </c>
      <c r="BI180" s="113" t="str">
        <f aca="false">IF(ISTEXT($BG180),"",J180-SUM(BI$10:BI179))</f>
        <v/>
      </c>
      <c r="BJ180" s="113" t="str">
        <f aca="false">IF(ISTEXT($BG180),"",K180-SUM(BJ$10:BJ179))</f>
        <v/>
      </c>
      <c r="BK180" s="118"/>
      <c r="BL180" s="118"/>
      <c r="BM180" s="124"/>
      <c r="BN180" s="113"/>
      <c r="BO180" s="113"/>
      <c r="BP180" s="113"/>
      <c r="BQ180" s="124"/>
      <c r="BR180" s="118"/>
      <c r="BS180" s="118"/>
      <c r="BT180" s="124"/>
      <c r="BU180" s="113"/>
      <c r="BV180" s="113"/>
      <c r="BW180" s="113"/>
      <c r="BX180" s="124"/>
      <c r="BY180" s="118"/>
    </row>
    <row r="181" customFormat="false" ht="13.8" hidden="false" customHeight="false" outlineLevel="0" collapsed="false">
      <c r="A181" s="46"/>
      <c r="B181" s="122" t="str">
        <f aca="false">IF(ISBLANK(Liga_Cabron!$B181),"",Liga_Cabron!$B181)</f>
        <v/>
      </c>
      <c r="C181" s="113" t="str">
        <f aca="false">IF(ISTEXT($B181),"",_xlfn.SWITCH(Liga_Cabron!AH181,$D$3,$D$2,$E$3,$E$2,$F$3,$F$2,$D$6,$D$5,$E$6,$E$5,$I$5,$D$2,$I$6,$D$2,$I$4,$D$2))</f>
        <v/>
      </c>
      <c r="D181" s="113" t="str">
        <f aca="false">IF(ISTEXT($B181),"",_xlfn.SWITCH(Liga_Cabron!AI181,$D$3,$D$2,$E$3,$E$2,$F$3,$F$2,$D$6,$D$5,$E$6,$E$5,$I$5,$D$2,$I$6,$D$2,$I$4,$D$2))</f>
        <v/>
      </c>
      <c r="E181" s="113" t="str">
        <f aca="false">IF(ISTEXT($B181),"",_xlfn.SWITCH(Liga_Cabron!AJ181,$D$3,$D$2,$E$3,$E$2,$F$3,$F$2,$D$6,$D$5,$E$6,$E$5,$I$5,$D$2,$I$6,$D$2,$I$4,$D$2))</f>
        <v/>
      </c>
      <c r="F181" s="105"/>
      <c r="G181" s="102"/>
      <c r="H181" s="102"/>
      <c r="I181" s="113" t="str">
        <f aca="false">IF(ISNUMBER($B181),I180+Liga_Cabron!AH181,"")</f>
        <v/>
      </c>
      <c r="J181" s="113" t="str">
        <f aca="false">IF(ISNUMBER($B181),J180+Liga_Cabron!AI181,"")</f>
        <v/>
      </c>
      <c r="K181" s="113" t="str">
        <f aca="false">IF(ISNUMBER($B181),K180+Liga_Cabron!AJ181,"")</f>
        <v/>
      </c>
      <c r="L181" s="118"/>
      <c r="M181" s="118"/>
      <c r="N181" s="114" t="str">
        <f aca="false">IF(ISNUMBER($B181),I181/SUM($I181:$L181),"")</f>
        <v/>
      </c>
      <c r="O181" s="114" t="str">
        <f aca="false">IF(ISNUMBER($B181),J181/SUM($I181:$L181),"")</f>
        <v/>
      </c>
      <c r="P181" s="114" t="str">
        <f aca="false">IF(ISNUMBER($B181),K181/SUM($I181:$L181),"")</f>
        <v/>
      </c>
      <c r="Q181" s="46"/>
      <c r="R181" s="102"/>
      <c r="S181" s="113" t="str">
        <f aca="false">IF(ISNUMBER(Liga_Cabron!C181),Liga_Cabron!C181,"")</f>
        <v/>
      </c>
      <c r="T181" s="113" t="str">
        <f aca="false">IF(ISNUMBER(Liga_Cabron!D181),Liga_Cabron!D181,"")</f>
        <v/>
      </c>
      <c r="U181" s="113" t="str">
        <f aca="false">IF(ISNUMBER(Liga_Cabron!E181),Liga_Cabron!E181,"")</f>
        <v/>
      </c>
      <c r="V181" s="108"/>
      <c r="W181" s="46"/>
      <c r="X181" s="102"/>
      <c r="Y181" s="113" t="str">
        <f aca="false">IF(ISNUMBER($B181),S181+Y180,"")</f>
        <v/>
      </c>
      <c r="Z181" s="113" t="str">
        <f aca="false">IF(ISNUMBER($B181),T181+Z180,"")</f>
        <v/>
      </c>
      <c r="AA181" s="113" t="str">
        <f aca="false">IF(ISNUMBER($B181),U181+AA180,"")</f>
        <v/>
      </c>
      <c r="AB181" s="118"/>
      <c r="AC181" s="123"/>
      <c r="AD181" s="113" t="str">
        <f aca="false">IF(ISNUMBER($B181),Y181/COUNTA(Y$10:Y181),"")</f>
        <v/>
      </c>
      <c r="AE181" s="113" t="str">
        <f aca="false">IF(ISNUMBER($B181),Z181/COUNTA(Z$10:Z181),"")</f>
        <v/>
      </c>
      <c r="AF181" s="113" t="str">
        <f aca="false">IF(ISNUMBER($B181),AA181/COUNTA(AA$10:AA181),"")</f>
        <v/>
      </c>
      <c r="AG181" s="118"/>
      <c r="AH181" s="123"/>
      <c r="AI181" s="113" t="str">
        <f aca="false">IF(ISNUMBER($B181),SQRT(VAR(S$10:S181)),"")</f>
        <v/>
      </c>
      <c r="AJ181" s="113" t="str">
        <f aca="false">IF(ISNUMBER($B181),SQRT(VAR(T$10:T181)),"")</f>
        <v/>
      </c>
      <c r="AK181" s="113" t="str">
        <f aca="false">IF(ISNUMBER($B181),SQRT(VAR(U$10:U181)),"")</f>
        <v/>
      </c>
      <c r="AL181" s="118"/>
      <c r="AM181" s="118"/>
      <c r="AN181" s="117" t="str">
        <f aca="false">IF(ISBLANK(Liga_Cabron!$F181),"",IF(Liga_Cabron!$F182&lt;&gt;Liga_Cabron!$F181,Liga_Cabron!$F181,""))</f>
        <v/>
      </c>
      <c r="AO181" s="113" t="str">
        <f aca="false">IF(ISTEXT($AN181),"",Y181-SUM(AO$10:AO180))</f>
        <v/>
      </c>
      <c r="AP181" s="113" t="str">
        <f aca="false">IF(ISTEXT($AN181),"",Z181-SUM(AP$10:AP180))</f>
        <v/>
      </c>
      <c r="AQ181" s="113" t="str">
        <f aca="false">IF(ISTEXT($AN181),"",AA181-SUM(AQ$10:AQ180))</f>
        <v/>
      </c>
      <c r="AR181" s="118"/>
      <c r="AS181" s="118"/>
      <c r="AT181" s="117" t="str">
        <f aca="false">IF(ISBLANK(Liga_Cabron!$F181),"",IF(Liga_Cabron!$F182&lt;&gt;Liga_Cabron!$F181,Liga_Cabron!$F181,""))</f>
        <v/>
      </c>
      <c r="AU181" s="113" t="str">
        <f aca="false">IF(ISTEXT($AT181),"",(Y181 - SUM(AO$10:AO180))/COUNTIF(Liga_Cabron!$F$10:$F$304,"="&amp;$AT181))</f>
        <v/>
      </c>
      <c r="AV181" s="113" t="str">
        <f aca="false">IF(ISTEXT($AT181),"",(Z181 - SUM(AP$10:AP180))/COUNTIF(Liga_Cabron!$F$10:$F$304,"="&amp;$AT181))</f>
        <v/>
      </c>
      <c r="AW181" s="113" t="str">
        <f aca="false">IF(ISTEXT($AT181),"",(AA181 - SUM(AQ$10:AQ180))/COUNTIF(Liga_Cabron!$F$10:$F$304,"="&amp;$AT181))</f>
        <v/>
      </c>
      <c r="AX181" s="105" t="str">
        <f aca="false">IF(ISTEXT($AT181),"",COUNT($AU$10:$AU181))</f>
        <v/>
      </c>
      <c r="AY181" s="118"/>
      <c r="AZ181" s="117" t="str">
        <f aca="false">IF(ISBLANK(Liga_Cabron!$F181),"",IF(Liga_Cabron!$F182&lt;&gt;Liga_Cabron!$F181,Liga_Cabron!$F181,""))</f>
        <v/>
      </c>
      <c r="BA181" s="113" t="str">
        <f aca="false">IF(ISTEXT($AT181),"",(I181 - SUM(BH$10:BH180))/COUNTIF(Liga_Cabron!$F$10:$F$304,"="&amp;$AZ181))</f>
        <v/>
      </c>
      <c r="BB181" s="113" t="str">
        <f aca="false">IF(ISTEXT($AT181),"",(J181 - SUM(BI$10:BI180))/COUNTIF(Liga_Cabron!$F$10:$F$304,"="&amp;$AZ181))</f>
        <v/>
      </c>
      <c r="BC181" s="113" t="str">
        <f aca="false">IF(ISTEXT($AT181),"",(K181 - SUM(BJ$10:BJ180))/COUNTIF(Liga_Cabron!$F$10:$F$304,"="&amp;$AZ181))</f>
        <v/>
      </c>
      <c r="BD181" s="105" t="str">
        <f aca="false">IF(ISTEXT($AT181),"",COUNT($AU$10:$AU181))</f>
        <v/>
      </c>
      <c r="BE181" s="103"/>
      <c r="BF181" s="118"/>
      <c r="BG181" s="117" t="str">
        <f aca="false">IF(ISBLANK(Liga_Cabron!$F181),"",IF(Liga_Cabron!$F182&lt;&gt;Liga_Cabron!$F181,Liga_Cabron!$F181,""))</f>
        <v/>
      </c>
      <c r="BH181" s="113" t="str">
        <f aca="false">IF(ISTEXT($BG181),"",I181-SUM(BH$10:BH180))</f>
        <v/>
      </c>
      <c r="BI181" s="113" t="str">
        <f aca="false">IF(ISTEXT($BG181),"",J181-SUM(BI$10:BI180))</f>
        <v/>
      </c>
      <c r="BJ181" s="113" t="str">
        <f aca="false">IF(ISTEXT($BG181),"",K181-SUM(BJ$10:BJ180))</f>
        <v/>
      </c>
      <c r="BK181" s="118"/>
      <c r="BL181" s="118"/>
      <c r="BM181" s="124"/>
      <c r="BN181" s="113"/>
      <c r="BO181" s="113"/>
      <c r="BP181" s="113"/>
      <c r="BQ181" s="124"/>
      <c r="BR181" s="118"/>
      <c r="BS181" s="118"/>
      <c r="BT181" s="124"/>
      <c r="BU181" s="113"/>
      <c r="BV181" s="113"/>
      <c r="BW181" s="113"/>
      <c r="BX181" s="124"/>
      <c r="BY181" s="118"/>
    </row>
    <row r="182" customFormat="false" ht="13.8" hidden="false" customHeight="false" outlineLevel="0" collapsed="false">
      <c r="A182" s="46"/>
      <c r="B182" s="122" t="str">
        <f aca="false">IF(ISBLANK(Liga_Cabron!$B182),"",Liga_Cabron!$B182)</f>
        <v/>
      </c>
      <c r="C182" s="113" t="str">
        <f aca="false">IF(ISTEXT($B182),"",_xlfn.SWITCH(Liga_Cabron!AH182,$D$3,$D$2,$E$3,$E$2,$F$3,$F$2,$D$6,$D$5,$E$6,$E$5,$I$5,$D$2,$I$6,$D$2,$I$4,$D$2))</f>
        <v/>
      </c>
      <c r="D182" s="113" t="str">
        <f aca="false">IF(ISTEXT($B182),"",_xlfn.SWITCH(Liga_Cabron!AI182,$D$3,$D$2,$E$3,$E$2,$F$3,$F$2,$D$6,$D$5,$E$6,$E$5,$I$5,$D$2,$I$6,$D$2,$I$4,$D$2))</f>
        <v/>
      </c>
      <c r="E182" s="113" t="str">
        <f aca="false">IF(ISTEXT($B182),"",_xlfn.SWITCH(Liga_Cabron!AJ182,$D$3,$D$2,$E$3,$E$2,$F$3,$F$2,$D$6,$D$5,$E$6,$E$5,$I$5,$D$2,$I$6,$D$2,$I$4,$D$2))</f>
        <v/>
      </c>
      <c r="F182" s="105"/>
      <c r="G182" s="102"/>
      <c r="H182" s="102"/>
      <c r="I182" s="113" t="str">
        <f aca="false">IF(ISNUMBER($B182),I181+Liga_Cabron!AH182,"")</f>
        <v/>
      </c>
      <c r="J182" s="113" t="str">
        <f aca="false">IF(ISNUMBER($B182),J181+Liga_Cabron!AI182,"")</f>
        <v/>
      </c>
      <c r="K182" s="113" t="str">
        <f aca="false">IF(ISNUMBER($B182),K181+Liga_Cabron!AJ182,"")</f>
        <v/>
      </c>
      <c r="L182" s="118"/>
      <c r="M182" s="118"/>
      <c r="N182" s="114" t="str">
        <f aca="false">IF(ISNUMBER($B182),I182/SUM($I182:$L182),"")</f>
        <v/>
      </c>
      <c r="O182" s="114" t="str">
        <f aca="false">IF(ISNUMBER($B182),J182/SUM($I182:$L182),"")</f>
        <v/>
      </c>
      <c r="P182" s="114" t="str">
        <f aca="false">IF(ISNUMBER($B182),K182/SUM($I182:$L182),"")</f>
        <v/>
      </c>
      <c r="Q182" s="46"/>
      <c r="R182" s="102"/>
      <c r="S182" s="113" t="str">
        <f aca="false">IF(ISNUMBER(Liga_Cabron!C182),Liga_Cabron!C182,"")</f>
        <v/>
      </c>
      <c r="T182" s="113" t="str">
        <f aca="false">IF(ISNUMBER(Liga_Cabron!D182),Liga_Cabron!D182,"")</f>
        <v/>
      </c>
      <c r="U182" s="113" t="str">
        <f aca="false">IF(ISNUMBER(Liga_Cabron!E182),Liga_Cabron!E182,"")</f>
        <v/>
      </c>
      <c r="V182" s="108"/>
      <c r="W182" s="46"/>
      <c r="X182" s="102"/>
      <c r="Y182" s="113" t="str">
        <f aca="false">IF(ISNUMBER($B182),S182+Y181,"")</f>
        <v/>
      </c>
      <c r="Z182" s="113" t="str">
        <f aca="false">IF(ISNUMBER($B182),T182+Z181,"")</f>
        <v/>
      </c>
      <c r="AA182" s="113" t="str">
        <f aca="false">IF(ISNUMBER($B182),U182+AA181,"")</f>
        <v/>
      </c>
      <c r="AB182" s="118"/>
      <c r="AC182" s="123"/>
      <c r="AD182" s="113" t="str">
        <f aca="false">IF(ISNUMBER($B182),Y182/COUNTA(Y$10:Y182),"")</f>
        <v/>
      </c>
      <c r="AE182" s="113" t="str">
        <f aca="false">IF(ISNUMBER($B182),Z182/COUNTA(Z$10:Z182),"")</f>
        <v/>
      </c>
      <c r="AF182" s="113" t="str">
        <f aca="false">IF(ISNUMBER($B182),AA182/COUNTA(AA$10:AA182),"")</f>
        <v/>
      </c>
      <c r="AG182" s="118"/>
      <c r="AH182" s="123"/>
      <c r="AI182" s="113" t="str">
        <f aca="false">IF(ISNUMBER($B182),SQRT(VAR(S$10:S182)),"")</f>
        <v/>
      </c>
      <c r="AJ182" s="113" t="str">
        <f aca="false">IF(ISNUMBER($B182),SQRT(VAR(T$10:T182)),"")</f>
        <v/>
      </c>
      <c r="AK182" s="113" t="str">
        <f aca="false">IF(ISNUMBER($B182),SQRT(VAR(U$10:U182)),"")</f>
        <v/>
      </c>
      <c r="AL182" s="118"/>
      <c r="AM182" s="118"/>
      <c r="AN182" s="117" t="str">
        <f aca="false">IF(ISBLANK(Liga_Cabron!$F182),"",IF(Liga_Cabron!$F183&lt;&gt;Liga_Cabron!$F182,Liga_Cabron!$F182,""))</f>
        <v/>
      </c>
      <c r="AO182" s="113" t="str">
        <f aca="false">IF(ISTEXT($AN182),"",Y182-SUM(AO$10:AO181))</f>
        <v/>
      </c>
      <c r="AP182" s="113" t="str">
        <f aca="false">IF(ISTEXT($AN182),"",Z182-SUM(AP$10:AP181))</f>
        <v/>
      </c>
      <c r="AQ182" s="113" t="str">
        <f aca="false">IF(ISTEXT($AN182),"",AA182-SUM(AQ$10:AQ181))</f>
        <v/>
      </c>
      <c r="AR182" s="118"/>
      <c r="AS182" s="118"/>
      <c r="AT182" s="117" t="str">
        <f aca="false">IF(ISBLANK(Liga_Cabron!$F182),"",IF(Liga_Cabron!$F183&lt;&gt;Liga_Cabron!$F182,Liga_Cabron!$F182,""))</f>
        <v/>
      </c>
      <c r="AU182" s="113" t="str">
        <f aca="false">IF(ISTEXT($AT182),"",(Y182 - SUM(AO$10:AO181))/COUNTIF(Liga_Cabron!$F$10:$F$304,"="&amp;$AT182))</f>
        <v/>
      </c>
      <c r="AV182" s="113" t="str">
        <f aca="false">IF(ISTEXT($AT182),"",(Z182 - SUM(AP$10:AP181))/COUNTIF(Liga_Cabron!$F$10:$F$304,"="&amp;$AT182))</f>
        <v/>
      </c>
      <c r="AW182" s="113" t="str">
        <f aca="false">IF(ISTEXT($AT182),"",(AA182 - SUM(AQ$10:AQ181))/COUNTIF(Liga_Cabron!$F$10:$F$304,"="&amp;$AT182))</f>
        <v/>
      </c>
      <c r="AX182" s="105" t="str">
        <f aca="false">IF(ISTEXT($AT182),"",COUNT($AU$10:$AU182))</f>
        <v/>
      </c>
      <c r="AY182" s="118"/>
      <c r="AZ182" s="117" t="str">
        <f aca="false">IF(ISBLANK(Liga_Cabron!$F182),"",IF(Liga_Cabron!$F183&lt;&gt;Liga_Cabron!$F182,Liga_Cabron!$F182,""))</f>
        <v/>
      </c>
      <c r="BA182" s="113" t="str">
        <f aca="false">IF(ISTEXT($AT182),"",(I182 - SUM(BH$10:BH181))/COUNTIF(Liga_Cabron!$F$10:$F$304,"="&amp;$AZ182))</f>
        <v/>
      </c>
      <c r="BB182" s="113" t="str">
        <f aca="false">IF(ISTEXT($AT182),"",(J182 - SUM(BI$10:BI181))/COUNTIF(Liga_Cabron!$F$10:$F$304,"="&amp;$AZ182))</f>
        <v/>
      </c>
      <c r="BC182" s="113" t="str">
        <f aca="false">IF(ISTEXT($AT182),"",(K182 - SUM(BJ$10:BJ181))/COUNTIF(Liga_Cabron!$F$10:$F$304,"="&amp;$AZ182))</f>
        <v/>
      </c>
      <c r="BD182" s="105" t="str">
        <f aca="false">IF(ISTEXT($AT182),"",COUNT($AU$10:$AU182))</f>
        <v/>
      </c>
      <c r="BE182" s="103"/>
      <c r="BF182" s="118"/>
      <c r="BG182" s="117" t="str">
        <f aca="false">IF(ISBLANK(Liga_Cabron!$F182),"",IF(Liga_Cabron!$F183&lt;&gt;Liga_Cabron!$F182,Liga_Cabron!$F182,""))</f>
        <v/>
      </c>
      <c r="BH182" s="113" t="str">
        <f aca="false">IF(ISTEXT($BG182),"",I182-SUM(BH$10:BH181))</f>
        <v/>
      </c>
      <c r="BI182" s="113" t="str">
        <f aca="false">IF(ISTEXT($BG182),"",J182-SUM(BI$10:BI181))</f>
        <v/>
      </c>
      <c r="BJ182" s="113" t="str">
        <f aca="false">IF(ISTEXT($BG182),"",K182-SUM(BJ$10:BJ181))</f>
        <v/>
      </c>
      <c r="BK182" s="118"/>
      <c r="BL182" s="118"/>
      <c r="BM182" s="124"/>
      <c r="BN182" s="113"/>
      <c r="BO182" s="113"/>
      <c r="BP182" s="113"/>
      <c r="BQ182" s="124"/>
      <c r="BR182" s="118"/>
      <c r="BS182" s="118"/>
      <c r="BT182" s="124"/>
      <c r="BU182" s="113"/>
      <c r="BV182" s="113"/>
      <c r="BW182" s="113"/>
      <c r="BX182" s="124"/>
      <c r="BY182" s="118"/>
    </row>
    <row r="183" customFormat="false" ht="13.8" hidden="false" customHeight="false" outlineLevel="0" collapsed="false">
      <c r="A183" s="46"/>
      <c r="B183" s="122" t="str">
        <f aca="false">IF(ISBLANK(Liga_Cabron!$B183),"",Liga_Cabron!$B183)</f>
        <v/>
      </c>
      <c r="C183" s="113" t="str">
        <f aca="false">IF(ISTEXT($B183),"",_xlfn.SWITCH(Liga_Cabron!AH183,$D$3,$D$2,$E$3,$E$2,$F$3,$F$2,$D$6,$D$5,$E$6,$E$5,$I$5,$D$2,$I$6,$D$2,$I$4,$D$2))</f>
        <v/>
      </c>
      <c r="D183" s="113" t="str">
        <f aca="false">IF(ISTEXT($B183),"",_xlfn.SWITCH(Liga_Cabron!AI183,$D$3,$D$2,$E$3,$E$2,$F$3,$F$2,$D$6,$D$5,$E$6,$E$5,$I$5,$D$2,$I$6,$D$2,$I$4,$D$2))</f>
        <v/>
      </c>
      <c r="E183" s="113" t="str">
        <f aca="false">IF(ISTEXT($B183),"",_xlfn.SWITCH(Liga_Cabron!AJ183,$D$3,$D$2,$E$3,$E$2,$F$3,$F$2,$D$6,$D$5,$E$6,$E$5,$I$5,$D$2,$I$6,$D$2,$I$4,$D$2))</f>
        <v/>
      </c>
      <c r="F183" s="105"/>
      <c r="G183" s="102"/>
      <c r="H183" s="102"/>
      <c r="I183" s="113" t="str">
        <f aca="false">IF(ISNUMBER($B183),I182+Liga_Cabron!AH183,"")</f>
        <v/>
      </c>
      <c r="J183" s="113" t="str">
        <f aca="false">IF(ISNUMBER($B183),J182+Liga_Cabron!AI183,"")</f>
        <v/>
      </c>
      <c r="K183" s="113" t="str">
        <f aca="false">IF(ISNUMBER($B183),K182+Liga_Cabron!AJ183,"")</f>
        <v/>
      </c>
      <c r="L183" s="118"/>
      <c r="M183" s="118"/>
      <c r="N183" s="114" t="str">
        <f aca="false">IF(ISNUMBER($B183),I183/SUM($I183:$L183),"")</f>
        <v/>
      </c>
      <c r="O183" s="114" t="str">
        <f aca="false">IF(ISNUMBER($B183),J183/SUM($I183:$L183),"")</f>
        <v/>
      </c>
      <c r="P183" s="114" t="str">
        <f aca="false">IF(ISNUMBER($B183),K183/SUM($I183:$L183),"")</f>
        <v/>
      </c>
      <c r="Q183" s="46"/>
      <c r="R183" s="102"/>
      <c r="S183" s="113" t="str">
        <f aca="false">IF(ISNUMBER(Liga_Cabron!C183),Liga_Cabron!C183,"")</f>
        <v/>
      </c>
      <c r="T183" s="113" t="str">
        <f aca="false">IF(ISNUMBER(Liga_Cabron!D183),Liga_Cabron!D183,"")</f>
        <v/>
      </c>
      <c r="U183" s="113" t="str">
        <f aca="false">IF(ISNUMBER(Liga_Cabron!E183),Liga_Cabron!E183,"")</f>
        <v/>
      </c>
      <c r="V183" s="108"/>
      <c r="W183" s="46"/>
      <c r="X183" s="102"/>
      <c r="Y183" s="113" t="str">
        <f aca="false">IF(ISNUMBER($B183),S183+Y182,"")</f>
        <v/>
      </c>
      <c r="Z183" s="113" t="str">
        <f aca="false">IF(ISNUMBER($B183),T183+Z182,"")</f>
        <v/>
      </c>
      <c r="AA183" s="113" t="str">
        <f aca="false">IF(ISNUMBER($B183),U183+AA182,"")</f>
        <v/>
      </c>
      <c r="AB183" s="118"/>
      <c r="AC183" s="123"/>
      <c r="AD183" s="113" t="str">
        <f aca="false">IF(ISNUMBER($B183),Y183/COUNTA(Y$10:Y183),"")</f>
        <v/>
      </c>
      <c r="AE183" s="113" t="str">
        <f aca="false">IF(ISNUMBER($B183),Z183/COUNTA(Z$10:Z183),"")</f>
        <v/>
      </c>
      <c r="AF183" s="113" t="str">
        <f aca="false">IF(ISNUMBER($B183),AA183/COUNTA(AA$10:AA183),"")</f>
        <v/>
      </c>
      <c r="AG183" s="118"/>
      <c r="AH183" s="123"/>
      <c r="AI183" s="113" t="str">
        <f aca="false">IF(ISNUMBER($B183),SQRT(VAR(S$10:S183)),"")</f>
        <v/>
      </c>
      <c r="AJ183" s="113" t="str">
        <f aca="false">IF(ISNUMBER($B183),SQRT(VAR(T$10:T183)),"")</f>
        <v/>
      </c>
      <c r="AK183" s="113" t="str">
        <f aca="false">IF(ISNUMBER($B183),SQRT(VAR(U$10:U183)),"")</f>
        <v/>
      </c>
      <c r="AL183" s="118"/>
      <c r="AM183" s="118"/>
      <c r="AN183" s="117" t="str">
        <f aca="false">IF(ISBLANK(Liga_Cabron!$F183),"",IF(Liga_Cabron!$F184&lt;&gt;Liga_Cabron!$F183,Liga_Cabron!$F183,""))</f>
        <v/>
      </c>
      <c r="AO183" s="113" t="str">
        <f aca="false">IF(ISTEXT($AN183),"",Y183-SUM(AO$10:AO182))</f>
        <v/>
      </c>
      <c r="AP183" s="113" t="str">
        <f aca="false">IF(ISTEXT($AN183),"",Z183-SUM(AP$10:AP182))</f>
        <v/>
      </c>
      <c r="AQ183" s="113" t="str">
        <f aca="false">IF(ISTEXT($AN183),"",AA183-SUM(AQ$10:AQ182))</f>
        <v/>
      </c>
      <c r="AR183" s="118"/>
      <c r="AS183" s="118"/>
      <c r="AT183" s="117" t="str">
        <f aca="false">IF(ISBLANK(Liga_Cabron!$F183),"",IF(Liga_Cabron!$F184&lt;&gt;Liga_Cabron!$F183,Liga_Cabron!$F183,""))</f>
        <v/>
      </c>
      <c r="AU183" s="113" t="str">
        <f aca="false">IF(ISTEXT($AT183),"",(Y183 - SUM(AO$10:AO182))/COUNTIF(Liga_Cabron!$F$10:$F$304,"="&amp;$AT183))</f>
        <v/>
      </c>
      <c r="AV183" s="113" t="str">
        <f aca="false">IF(ISTEXT($AT183),"",(Z183 - SUM(AP$10:AP182))/COUNTIF(Liga_Cabron!$F$10:$F$304,"="&amp;$AT183))</f>
        <v/>
      </c>
      <c r="AW183" s="113" t="str">
        <f aca="false">IF(ISTEXT($AT183),"",(AA183 - SUM(AQ$10:AQ182))/COUNTIF(Liga_Cabron!$F$10:$F$304,"="&amp;$AT183))</f>
        <v/>
      </c>
      <c r="AX183" s="105" t="str">
        <f aca="false">IF(ISTEXT($AT183),"",COUNT($AU$10:$AU183))</f>
        <v/>
      </c>
      <c r="AY183" s="118"/>
      <c r="AZ183" s="117" t="str">
        <f aca="false">IF(ISBLANK(Liga_Cabron!$F183),"",IF(Liga_Cabron!$F184&lt;&gt;Liga_Cabron!$F183,Liga_Cabron!$F183,""))</f>
        <v/>
      </c>
      <c r="BA183" s="113" t="str">
        <f aca="false">IF(ISTEXT($AT183),"",(I183 - SUM(BH$10:BH182))/COUNTIF(Liga_Cabron!$F$10:$F$304,"="&amp;$AZ183))</f>
        <v/>
      </c>
      <c r="BB183" s="113" t="str">
        <f aca="false">IF(ISTEXT($AT183),"",(J183 - SUM(BI$10:BI182))/COUNTIF(Liga_Cabron!$F$10:$F$304,"="&amp;$AZ183))</f>
        <v/>
      </c>
      <c r="BC183" s="113" t="str">
        <f aca="false">IF(ISTEXT($AT183),"",(K183 - SUM(BJ$10:BJ182))/COUNTIF(Liga_Cabron!$F$10:$F$304,"="&amp;$AZ183))</f>
        <v/>
      </c>
      <c r="BD183" s="105" t="str">
        <f aca="false">IF(ISTEXT($AT183),"",COUNT($AU$10:$AU183))</f>
        <v/>
      </c>
      <c r="BE183" s="103"/>
      <c r="BF183" s="118"/>
      <c r="BG183" s="117" t="str">
        <f aca="false">IF(ISBLANK(Liga_Cabron!$F183),"",IF(Liga_Cabron!$F184&lt;&gt;Liga_Cabron!$F183,Liga_Cabron!$F183,""))</f>
        <v/>
      </c>
      <c r="BH183" s="113" t="str">
        <f aca="false">IF(ISTEXT($BG183),"",I183-SUM(BH$10:BH182))</f>
        <v/>
      </c>
      <c r="BI183" s="113" t="str">
        <f aca="false">IF(ISTEXT($BG183),"",J183-SUM(BI$10:BI182))</f>
        <v/>
      </c>
      <c r="BJ183" s="113" t="str">
        <f aca="false">IF(ISTEXT($BG183),"",K183-SUM(BJ$10:BJ182))</f>
        <v/>
      </c>
      <c r="BK183" s="118"/>
      <c r="BL183" s="118"/>
      <c r="BM183" s="124"/>
      <c r="BN183" s="113"/>
      <c r="BO183" s="113"/>
      <c r="BP183" s="113"/>
      <c r="BQ183" s="124"/>
      <c r="BR183" s="118"/>
      <c r="BS183" s="118"/>
      <c r="BT183" s="124"/>
      <c r="BU183" s="113"/>
      <c r="BV183" s="113"/>
      <c r="BW183" s="113"/>
      <c r="BX183" s="124"/>
      <c r="BY183" s="118"/>
    </row>
    <row r="184" customFormat="false" ht="13.8" hidden="false" customHeight="false" outlineLevel="0" collapsed="false">
      <c r="A184" s="46"/>
      <c r="B184" s="122" t="str">
        <f aca="false">IF(ISBLANK(Liga_Cabron!$B184),"",Liga_Cabron!$B184)</f>
        <v/>
      </c>
      <c r="C184" s="113" t="str">
        <f aca="false">IF(ISTEXT($B184),"",_xlfn.SWITCH(Liga_Cabron!AH184,$D$3,$D$2,$E$3,$E$2,$F$3,$F$2,$D$6,$D$5,$E$6,$E$5,$I$5,$D$2,$I$6,$D$2,$I$4,$D$2))</f>
        <v/>
      </c>
      <c r="D184" s="113" t="str">
        <f aca="false">IF(ISTEXT($B184),"",_xlfn.SWITCH(Liga_Cabron!AI184,$D$3,$D$2,$E$3,$E$2,$F$3,$F$2,$D$6,$D$5,$E$6,$E$5,$I$5,$D$2,$I$6,$D$2,$I$4,$D$2))</f>
        <v/>
      </c>
      <c r="E184" s="113" t="str">
        <f aca="false">IF(ISTEXT($B184),"",_xlfn.SWITCH(Liga_Cabron!AJ184,$D$3,$D$2,$E$3,$E$2,$F$3,$F$2,$D$6,$D$5,$E$6,$E$5,$I$5,$D$2,$I$6,$D$2,$I$4,$D$2))</f>
        <v/>
      </c>
      <c r="F184" s="105"/>
      <c r="G184" s="102"/>
      <c r="H184" s="102"/>
      <c r="I184" s="113" t="str">
        <f aca="false">IF(ISNUMBER($B184),I183+Liga_Cabron!AH184,"")</f>
        <v/>
      </c>
      <c r="J184" s="113" t="str">
        <f aca="false">IF(ISNUMBER($B184),J183+Liga_Cabron!AI184,"")</f>
        <v/>
      </c>
      <c r="K184" s="113" t="str">
        <f aca="false">IF(ISNUMBER($B184),K183+Liga_Cabron!AJ184,"")</f>
        <v/>
      </c>
      <c r="L184" s="118"/>
      <c r="M184" s="118"/>
      <c r="N184" s="114" t="str">
        <f aca="false">IF(ISNUMBER($B184),I184/SUM($I184:$L184),"")</f>
        <v/>
      </c>
      <c r="O184" s="114" t="str">
        <f aca="false">IF(ISNUMBER($B184),J184/SUM($I184:$L184),"")</f>
        <v/>
      </c>
      <c r="P184" s="114" t="str">
        <f aca="false">IF(ISNUMBER($B184),K184/SUM($I184:$L184),"")</f>
        <v/>
      </c>
      <c r="Q184" s="46"/>
      <c r="R184" s="102"/>
      <c r="S184" s="113" t="str">
        <f aca="false">IF(ISNUMBER(Liga_Cabron!C184),Liga_Cabron!C184,"")</f>
        <v/>
      </c>
      <c r="T184" s="113" t="str">
        <f aca="false">IF(ISNUMBER(Liga_Cabron!D184),Liga_Cabron!D184,"")</f>
        <v/>
      </c>
      <c r="U184" s="113" t="str">
        <f aca="false">IF(ISNUMBER(Liga_Cabron!E184),Liga_Cabron!E184,"")</f>
        <v/>
      </c>
      <c r="V184" s="108"/>
      <c r="W184" s="46"/>
      <c r="X184" s="102"/>
      <c r="Y184" s="113" t="str">
        <f aca="false">IF(ISNUMBER($B184),S184+Y183,"")</f>
        <v/>
      </c>
      <c r="Z184" s="113" t="str">
        <f aca="false">IF(ISNUMBER($B184),T184+Z183,"")</f>
        <v/>
      </c>
      <c r="AA184" s="113" t="str">
        <f aca="false">IF(ISNUMBER($B184),U184+AA183,"")</f>
        <v/>
      </c>
      <c r="AB184" s="118"/>
      <c r="AC184" s="123"/>
      <c r="AD184" s="113" t="str">
        <f aca="false">IF(ISNUMBER($B184),Y184/COUNTA(Y$10:Y184),"")</f>
        <v/>
      </c>
      <c r="AE184" s="113" t="str">
        <f aca="false">IF(ISNUMBER($B184),Z184/COUNTA(Z$10:Z184),"")</f>
        <v/>
      </c>
      <c r="AF184" s="113" t="str">
        <f aca="false">IF(ISNUMBER($B184),AA184/COUNTA(AA$10:AA184),"")</f>
        <v/>
      </c>
      <c r="AG184" s="118"/>
      <c r="AH184" s="123"/>
      <c r="AI184" s="113" t="str">
        <f aca="false">IF(ISNUMBER($B184),SQRT(VAR(S$10:S184)),"")</f>
        <v/>
      </c>
      <c r="AJ184" s="113" t="str">
        <f aca="false">IF(ISNUMBER($B184),SQRT(VAR(T$10:T184)),"")</f>
        <v/>
      </c>
      <c r="AK184" s="113" t="str">
        <f aca="false">IF(ISNUMBER($B184),SQRT(VAR(U$10:U184)),"")</f>
        <v/>
      </c>
      <c r="AL184" s="118"/>
      <c r="AM184" s="118"/>
      <c r="AN184" s="117" t="str">
        <f aca="false">IF(ISBLANK(Liga_Cabron!$F184),"",IF(Liga_Cabron!$F185&lt;&gt;Liga_Cabron!$F184,Liga_Cabron!$F184,""))</f>
        <v/>
      </c>
      <c r="AO184" s="113" t="str">
        <f aca="false">IF(ISTEXT($AN184),"",Y184-SUM(AO$10:AO183))</f>
        <v/>
      </c>
      <c r="AP184" s="113" t="str">
        <f aca="false">IF(ISTEXT($AN184),"",Z184-SUM(AP$10:AP183))</f>
        <v/>
      </c>
      <c r="AQ184" s="113" t="str">
        <f aca="false">IF(ISTEXT($AN184),"",AA184-SUM(AQ$10:AQ183))</f>
        <v/>
      </c>
      <c r="AR184" s="118"/>
      <c r="AS184" s="118"/>
      <c r="AT184" s="117" t="str">
        <f aca="false">IF(ISBLANK(Liga_Cabron!$F184),"",IF(Liga_Cabron!$F185&lt;&gt;Liga_Cabron!$F184,Liga_Cabron!$F184,""))</f>
        <v/>
      </c>
      <c r="AU184" s="113" t="str">
        <f aca="false">IF(ISTEXT($AT184),"",(Y184 - SUM(AO$10:AO183))/COUNTIF(Liga_Cabron!$F$10:$F$304,"="&amp;$AT184))</f>
        <v/>
      </c>
      <c r="AV184" s="113" t="str">
        <f aca="false">IF(ISTEXT($AT184),"",(Z184 - SUM(AP$10:AP183))/COUNTIF(Liga_Cabron!$F$10:$F$304,"="&amp;$AT184))</f>
        <v/>
      </c>
      <c r="AW184" s="113" t="str">
        <f aca="false">IF(ISTEXT($AT184),"",(AA184 - SUM(AQ$10:AQ183))/COUNTIF(Liga_Cabron!$F$10:$F$304,"="&amp;$AT184))</f>
        <v/>
      </c>
      <c r="AX184" s="105" t="str">
        <f aca="false">IF(ISTEXT($AT184),"",COUNT($AU$10:$AU184))</f>
        <v/>
      </c>
      <c r="AY184" s="118"/>
      <c r="AZ184" s="117" t="str">
        <f aca="false">IF(ISBLANK(Liga_Cabron!$F184),"",IF(Liga_Cabron!$F185&lt;&gt;Liga_Cabron!$F184,Liga_Cabron!$F184,""))</f>
        <v/>
      </c>
      <c r="BA184" s="113" t="str">
        <f aca="false">IF(ISTEXT($AT184),"",(I184 - SUM(BH$10:BH183))/COUNTIF(Liga_Cabron!$F$10:$F$304,"="&amp;$AZ184))</f>
        <v/>
      </c>
      <c r="BB184" s="113" t="str">
        <f aca="false">IF(ISTEXT($AT184),"",(J184 - SUM(BI$10:BI183))/COUNTIF(Liga_Cabron!$F$10:$F$304,"="&amp;$AZ184))</f>
        <v/>
      </c>
      <c r="BC184" s="113" t="str">
        <f aca="false">IF(ISTEXT($AT184),"",(K184 - SUM(BJ$10:BJ183))/COUNTIF(Liga_Cabron!$F$10:$F$304,"="&amp;$AZ184))</f>
        <v/>
      </c>
      <c r="BD184" s="105" t="str">
        <f aca="false">IF(ISTEXT($AT184),"",COUNT($AU$10:$AU184))</f>
        <v/>
      </c>
      <c r="BE184" s="103"/>
      <c r="BF184" s="118"/>
      <c r="BG184" s="117" t="str">
        <f aca="false">IF(ISBLANK(Liga_Cabron!$F184),"",IF(Liga_Cabron!$F185&lt;&gt;Liga_Cabron!$F184,Liga_Cabron!$F184,""))</f>
        <v/>
      </c>
      <c r="BH184" s="113" t="str">
        <f aca="false">IF(ISTEXT($BG184),"",I184-SUM(BH$10:BH183))</f>
        <v/>
      </c>
      <c r="BI184" s="113" t="str">
        <f aca="false">IF(ISTEXT($BG184),"",J184-SUM(BI$10:BI183))</f>
        <v/>
      </c>
      <c r="BJ184" s="113" t="str">
        <f aca="false">IF(ISTEXT($BG184),"",K184-SUM(BJ$10:BJ183))</f>
        <v/>
      </c>
      <c r="BK184" s="118"/>
      <c r="BL184" s="118"/>
      <c r="BM184" s="124"/>
      <c r="BN184" s="113"/>
      <c r="BO184" s="113"/>
      <c r="BP184" s="113"/>
      <c r="BQ184" s="124"/>
      <c r="BR184" s="118"/>
      <c r="BS184" s="118"/>
      <c r="BT184" s="124"/>
      <c r="BU184" s="113"/>
      <c r="BV184" s="113"/>
      <c r="BW184" s="113"/>
      <c r="BX184" s="124"/>
      <c r="BY184" s="118"/>
    </row>
    <row r="185" customFormat="false" ht="13.8" hidden="false" customHeight="false" outlineLevel="0" collapsed="false">
      <c r="A185" s="46"/>
      <c r="B185" s="122" t="str">
        <f aca="false">IF(ISBLANK(Liga_Cabron!$B185),"",Liga_Cabron!$B185)</f>
        <v/>
      </c>
      <c r="C185" s="113" t="str">
        <f aca="false">IF(ISTEXT($B185),"",_xlfn.SWITCH(Liga_Cabron!AH185,$D$3,$D$2,$E$3,$E$2,$F$3,$F$2,$D$6,$D$5,$E$6,$E$5,$I$5,$D$2,$I$6,$D$2,$I$4,$D$2))</f>
        <v/>
      </c>
      <c r="D185" s="113" t="str">
        <f aca="false">IF(ISTEXT($B185),"",_xlfn.SWITCH(Liga_Cabron!AI185,$D$3,$D$2,$E$3,$E$2,$F$3,$F$2,$D$6,$D$5,$E$6,$E$5,$I$5,$D$2,$I$6,$D$2,$I$4,$D$2))</f>
        <v/>
      </c>
      <c r="E185" s="113" t="str">
        <f aca="false">IF(ISTEXT($B185),"",_xlfn.SWITCH(Liga_Cabron!AJ185,$D$3,$D$2,$E$3,$E$2,$F$3,$F$2,$D$6,$D$5,$E$6,$E$5,$I$5,$D$2,$I$6,$D$2,$I$4,$D$2))</f>
        <v/>
      </c>
      <c r="F185" s="105"/>
      <c r="G185" s="102"/>
      <c r="H185" s="102"/>
      <c r="I185" s="113" t="str">
        <f aca="false">IF(ISNUMBER($B185),I184+Liga_Cabron!AH185,"")</f>
        <v/>
      </c>
      <c r="J185" s="113" t="str">
        <f aca="false">IF(ISNUMBER($B185),J184+Liga_Cabron!AI185,"")</f>
        <v/>
      </c>
      <c r="K185" s="113" t="str">
        <f aca="false">IF(ISNUMBER($B185),K184+Liga_Cabron!AJ185,"")</f>
        <v/>
      </c>
      <c r="L185" s="118"/>
      <c r="M185" s="118"/>
      <c r="N185" s="114" t="str">
        <f aca="false">IF(ISNUMBER($B185),I185/SUM($I185:$L185),"")</f>
        <v/>
      </c>
      <c r="O185" s="114" t="str">
        <f aca="false">IF(ISNUMBER($B185),J185/SUM($I185:$L185),"")</f>
        <v/>
      </c>
      <c r="P185" s="114" t="str">
        <f aca="false">IF(ISNUMBER($B185),K185/SUM($I185:$L185),"")</f>
        <v/>
      </c>
      <c r="Q185" s="46"/>
      <c r="R185" s="102"/>
      <c r="S185" s="113" t="str">
        <f aca="false">IF(ISNUMBER(Liga_Cabron!C185),Liga_Cabron!C185,"")</f>
        <v/>
      </c>
      <c r="T185" s="113" t="str">
        <f aca="false">IF(ISNUMBER(Liga_Cabron!D185),Liga_Cabron!D185,"")</f>
        <v/>
      </c>
      <c r="U185" s="113" t="str">
        <f aca="false">IF(ISNUMBER(Liga_Cabron!E185),Liga_Cabron!E185,"")</f>
        <v/>
      </c>
      <c r="V185" s="108"/>
      <c r="W185" s="46"/>
      <c r="X185" s="102"/>
      <c r="Y185" s="113" t="str">
        <f aca="false">IF(ISNUMBER($B185),S185+Y184,"")</f>
        <v/>
      </c>
      <c r="Z185" s="113" t="str">
        <f aca="false">IF(ISNUMBER($B185),T185+Z184,"")</f>
        <v/>
      </c>
      <c r="AA185" s="113" t="str">
        <f aca="false">IF(ISNUMBER($B185),U185+AA184,"")</f>
        <v/>
      </c>
      <c r="AB185" s="118"/>
      <c r="AC185" s="123"/>
      <c r="AD185" s="113" t="str">
        <f aca="false">IF(ISNUMBER($B185),Y185/COUNTA(Y$10:Y185),"")</f>
        <v/>
      </c>
      <c r="AE185" s="113" t="str">
        <f aca="false">IF(ISNUMBER($B185),Z185/COUNTA(Z$10:Z185),"")</f>
        <v/>
      </c>
      <c r="AF185" s="113" t="str">
        <f aca="false">IF(ISNUMBER($B185),AA185/COUNTA(AA$10:AA185),"")</f>
        <v/>
      </c>
      <c r="AG185" s="118"/>
      <c r="AH185" s="123"/>
      <c r="AI185" s="113" t="str">
        <f aca="false">IF(ISNUMBER($B185),SQRT(VAR(S$10:S185)),"")</f>
        <v/>
      </c>
      <c r="AJ185" s="113" t="str">
        <f aca="false">IF(ISNUMBER($B185),SQRT(VAR(T$10:T185)),"")</f>
        <v/>
      </c>
      <c r="AK185" s="113" t="str">
        <f aca="false">IF(ISNUMBER($B185),SQRT(VAR(U$10:U185)),"")</f>
        <v/>
      </c>
      <c r="AL185" s="118"/>
      <c r="AM185" s="118"/>
      <c r="AN185" s="117" t="str">
        <f aca="false">IF(ISBLANK(Liga_Cabron!$F185),"",IF(Liga_Cabron!$F186&lt;&gt;Liga_Cabron!$F185,Liga_Cabron!$F185,""))</f>
        <v/>
      </c>
      <c r="AO185" s="113" t="str">
        <f aca="false">IF(ISTEXT($AN185),"",Y185-SUM(AO$10:AO184))</f>
        <v/>
      </c>
      <c r="AP185" s="113" t="str">
        <f aca="false">IF(ISTEXT($AN185),"",Z185-SUM(AP$10:AP184))</f>
        <v/>
      </c>
      <c r="AQ185" s="113" t="str">
        <f aca="false">IF(ISTEXT($AN185),"",AA185-SUM(AQ$10:AQ184))</f>
        <v/>
      </c>
      <c r="AR185" s="118"/>
      <c r="AS185" s="118"/>
      <c r="AT185" s="117" t="str">
        <f aca="false">IF(ISBLANK(Liga_Cabron!$F185),"",IF(Liga_Cabron!$F186&lt;&gt;Liga_Cabron!$F185,Liga_Cabron!$F185,""))</f>
        <v/>
      </c>
      <c r="AU185" s="113" t="str">
        <f aca="false">IF(ISTEXT($AT185),"",(Y185 - SUM(AO$10:AO184))/COUNTIF(Liga_Cabron!$F$10:$F$304,"="&amp;$AT185))</f>
        <v/>
      </c>
      <c r="AV185" s="113" t="str">
        <f aca="false">IF(ISTEXT($AT185),"",(Z185 - SUM(AP$10:AP184))/COUNTIF(Liga_Cabron!$F$10:$F$304,"="&amp;$AT185))</f>
        <v/>
      </c>
      <c r="AW185" s="113" t="str">
        <f aca="false">IF(ISTEXT($AT185),"",(AA185 - SUM(AQ$10:AQ184))/COUNTIF(Liga_Cabron!$F$10:$F$304,"="&amp;$AT185))</f>
        <v/>
      </c>
      <c r="AX185" s="105" t="str">
        <f aca="false">IF(ISTEXT($AT185),"",COUNT($AU$10:$AU185))</f>
        <v/>
      </c>
      <c r="AY185" s="118"/>
      <c r="AZ185" s="117" t="str">
        <f aca="false">IF(ISBLANK(Liga_Cabron!$F185),"",IF(Liga_Cabron!$F186&lt;&gt;Liga_Cabron!$F185,Liga_Cabron!$F185,""))</f>
        <v/>
      </c>
      <c r="BA185" s="113" t="str">
        <f aca="false">IF(ISTEXT($AT185),"",(I185 - SUM(BH$10:BH184))/COUNTIF(Liga_Cabron!$F$10:$F$304,"="&amp;$AZ185))</f>
        <v/>
      </c>
      <c r="BB185" s="113" t="str">
        <f aca="false">IF(ISTEXT($AT185),"",(J185 - SUM(BI$10:BI184))/COUNTIF(Liga_Cabron!$F$10:$F$304,"="&amp;$AZ185))</f>
        <v/>
      </c>
      <c r="BC185" s="113" t="str">
        <f aca="false">IF(ISTEXT($AT185),"",(K185 - SUM(BJ$10:BJ184))/COUNTIF(Liga_Cabron!$F$10:$F$304,"="&amp;$AZ185))</f>
        <v/>
      </c>
      <c r="BD185" s="105" t="str">
        <f aca="false">IF(ISTEXT($AT185),"",COUNT($AU$10:$AU185))</f>
        <v/>
      </c>
      <c r="BE185" s="103"/>
      <c r="BF185" s="118"/>
      <c r="BG185" s="117" t="str">
        <f aca="false">IF(ISBLANK(Liga_Cabron!$F185),"",IF(Liga_Cabron!$F186&lt;&gt;Liga_Cabron!$F185,Liga_Cabron!$F185,""))</f>
        <v/>
      </c>
      <c r="BH185" s="113" t="str">
        <f aca="false">IF(ISTEXT($BG185),"",I185-SUM(BH$10:BH184))</f>
        <v/>
      </c>
      <c r="BI185" s="113" t="str">
        <f aca="false">IF(ISTEXT($BG185),"",J185-SUM(BI$10:BI184))</f>
        <v/>
      </c>
      <c r="BJ185" s="113" t="str">
        <f aca="false">IF(ISTEXT($BG185),"",K185-SUM(BJ$10:BJ184))</f>
        <v/>
      </c>
      <c r="BK185" s="118"/>
      <c r="BL185" s="118"/>
      <c r="BM185" s="124"/>
      <c r="BN185" s="113"/>
      <c r="BO185" s="113"/>
      <c r="BP185" s="113"/>
      <c r="BQ185" s="124"/>
      <c r="BR185" s="118"/>
      <c r="BS185" s="118"/>
      <c r="BT185" s="124"/>
      <c r="BU185" s="113"/>
      <c r="BV185" s="113"/>
      <c r="BW185" s="113"/>
      <c r="BX185" s="124"/>
      <c r="BY185" s="118"/>
    </row>
    <row r="186" customFormat="false" ht="13.8" hidden="false" customHeight="false" outlineLevel="0" collapsed="false">
      <c r="A186" s="46"/>
      <c r="B186" s="122" t="str">
        <f aca="false">IF(ISBLANK(Liga_Cabron!$B186),"",Liga_Cabron!$B186)</f>
        <v/>
      </c>
      <c r="C186" s="113" t="str">
        <f aca="false">IF(ISTEXT($B186),"",_xlfn.SWITCH(Liga_Cabron!AH186,$D$3,$D$2,$E$3,$E$2,$F$3,$F$2,$D$6,$D$5,$E$6,$E$5,$I$5,$D$2,$I$6,$D$2,$I$4,$D$2))</f>
        <v/>
      </c>
      <c r="D186" s="113" t="str">
        <f aca="false">IF(ISTEXT($B186),"",_xlfn.SWITCH(Liga_Cabron!AI186,$D$3,$D$2,$E$3,$E$2,$F$3,$F$2,$D$6,$D$5,$E$6,$E$5,$I$5,$D$2,$I$6,$D$2,$I$4,$D$2))</f>
        <v/>
      </c>
      <c r="E186" s="113" t="str">
        <f aca="false">IF(ISTEXT($B186),"",_xlfn.SWITCH(Liga_Cabron!AJ186,$D$3,$D$2,$E$3,$E$2,$F$3,$F$2,$D$6,$D$5,$E$6,$E$5,$I$5,$D$2,$I$6,$D$2,$I$4,$D$2))</f>
        <v/>
      </c>
      <c r="F186" s="105"/>
      <c r="G186" s="102"/>
      <c r="H186" s="102"/>
      <c r="I186" s="113" t="str">
        <f aca="false">IF(ISNUMBER($B186),I185+Liga_Cabron!AH186,"")</f>
        <v/>
      </c>
      <c r="J186" s="113" t="str">
        <f aca="false">IF(ISNUMBER($B186),J185+Liga_Cabron!AI186,"")</f>
        <v/>
      </c>
      <c r="K186" s="113" t="str">
        <f aca="false">IF(ISNUMBER($B186),K185+Liga_Cabron!AJ186,"")</f>
        <v/>
      </c>
      <c r="L186" s="118"/>
      <c r="M186" s="118"/>
      <c r="N186" s="114" t="str">
        <f aca="false">IF(ISNUMBER($B186),I186/SUM($I186:$L186),"")</f>
        <v/>
      </c>
      <c r="O186" s="114" t="str">
        <f aca="false">IF(ISNUMBER($B186),J186/SUM($I186:$L186),"")</f>
        <v/>
      </c>
      <c r="P186" s="114" t="str">
        <f aca="false">IF(ISNUMBER($B186),K186/SUM($I186:$L186),"")</f>
        <v/>
      </c>
      <c r="Q186" s="46"/>
      <c r="R186" s="102"/>
      <c r="S186" s="113" t="str">
        <f aca="false">IF(ISNUMBER(Liga_Cabron!C186),Liga_Cabron!C186,"")</f>
        <v/>
      </c>
      <c r="T186" s="113" t="str">
        <f aca="false">IF(ISNUMBER(Liga_Cabron!D186),Liga_Cabron!D186,"")</f>
        <v/>
      </c>
      <c r="U186" s="113" t="str">
        <f aca="false">IF(ISNUMBER(Liga_Cabron!E186),Liga_Cabron!E186,"")</f>
        <v/>
      </c>
      <c r="V186" s="108"/>
      <c r="W186" s="46"/>
      <c r="X186" s="102"/>
      <c r="Y186" s="113" t="str">
        <f aca="false">IF(ISNUMBER($B186),S186+Y185,"")</f>
        <v/>
      </c>
      <c r="Z186" s="113" t="str">
        <f aca="false">IF(ISNUMBER($B186),T186+Z185,"")</f>
        <v/>
      </c>
      <c r="AA186" s="113" t="str">
        <f aca="false">IF(ISNUMBER($B186),U186+AA185,"")</f>
        <v/>
      </c>
      <c r="AB186" s="118"/>
      <c r="AC186" s="123"/>
      <c r="AD186" s="113" t="str">
        <f aca="false">IF(ISNUMBER($B186),Y186/COUNTA(Y$10:Y186),"")</f>
        <v/>
      </c>
      <c r="AE186" s="113" t="str">
        <f aca="false">IF(ISNUMBER($B186),Z186/COUNTA(Z$10:Z186),"")</f>
        <v/>
      </c>
      <c r="AF186" s="113" t="str">
        <f aca="false">IF(ISNUMBER($B186),AA186/COUNTA(AA$10:AA186),"")</f>
        <v/>
      </c>
      <c r="AG186" s="118"/>
      <c r="AH186" s="123"/>
      <c r="AI186" s="113" t="str">
        <f aca="false">IF(ISNUMBER($B186),SQRT(VAR(S$10:S186)),"")</f>
        <v/>
      </c>
      <c r="AJ186" s="113" t="str">
        <f aca="false">IF(ISNUMBER($B186),SQRT(VAR(T$10:T186)),"")</f>
        <v/>
      </c>
      <c r="AK186" s="113" t="str">
        <f aca="false">IF(ISNUMBER($B186),SQRT(VAR(U$10:U186)),"")</f>
        <v/>
      </c>
      <c r="AL186" s="118"/>
      <c r="AM186" s="118"/>
      <c r="AN186" s="117" t="str">
        <f aca="false">IF(ISBLANK(Liga_Cabron!$F186),"",IF(Liga_Cabron!$F187&lt;&gt;Liga_Cabron!$F186,Liga_Cabron!$F186,""))</f>
        <v/>
      </c>
      <c r="AO186" s="113" t="str">
        <f aca="false">IF(ISTEXT($AN186),"",Y186-SUM(AO$10:AO185))</f>
        <v/>
      </c>
      <c r="AP186" s="113" t="str">
        <f aca="false">IF(ISTEXT($AN186),"",Z186-SUM(AP$10:AP185))</f>
        <v/>
      </c>
      <c r="AQ186" s="113" t="str">
        <f aca="false">IF(ISTEXT($AN186),"",AA186-SUM(AQ$10:AQ185))</f>
        <v/>
      </c>
      <c r="AR186" s="118"/>
      <c r="AS186" s="118"/>
      <c r="AT186" s="117" t="str">
        <f aca="false">IF(ISBLANK(Liga_Cabron!$F186),"",IF(Liga_Cabron!$F187&lt;&gt;Liga_Cabron!$F186,Liga_Cabron!$F186,""))</f>
        <v/>
      </c>
      <c r="AU186" s="113" t="str">
        <f aca="false">IF(ISTEXT($AT186),"",(Y186 - SUM(AO$10:AO185))/COUNTIF(Liga_Cabron!$F$10:$F$304,"="&amp;$AT186))</f>
        <v/>
      </c>
      <c r="AV186" s="113" t="str">
        <f aca="false">IF(ISTEXT($AT186),"",(Z186 - SUM(AP$10:AP185))/COUNTIF(Liga_Cabron!$F$10:$F$304,"="&amp;$AT186))</f>
        <v/>
      </c>
      <c r="AW186" s="113" t="str">
        <f aca="false">IF(ISTEXT($AT186),"",(AA186 - SUM(AQ$10:AQ185))/COUNTIF(Liga_Cabron!$F$10:$F$304,"="&amp;$AT186))</f>
        <v/>
      </c>
      <c r="AX186" s="105" t="str">
        <f aca="false">IF(ISTEXT($AT186),"",COUNT($AU$10:$AU186))</f>
        <v/>
      </c>
      <c r="AY186" s="118"/>
      <c r="AZ186" s="117" t="str">
        <f aca="false">IF(ISBLANK(Liga_Cabron!$F186),"",IF(Liga_Cabron!$F187&lt;&gt;Liga_Cabron!$F186,Liga_Cabron!$F186,""))</f>
        <v/>
      </c>
      <c r="BA186" s="113" t="str">
        <f aca="false">IF(ISTEXT($AT186),"",(I186 - SUM(BH$10:BH185))/COUNTIF(Liga_Cabron!$F$10:$F$304,"="&amp;$AZ186))</f>
        <v/>
      </c>
      <c r="BB186" s="113" t="str">
        <f aca="false">IF(ISTEXT($AT186),"",(J186 - SUM(BI$10:BI185))/COUNTIF(Liga_Cabron!$F$10:$F$304,"="&amp;$AZ186))</f>
        <v/>
      </c>
      <c r="BC186" s="113" t="str">
        <f aca="false">IF(ISTEXT($AT186),"",(K186 - SUM(BJ$10:BJ185))/COUNTIF(Liga_Cabron!$F$10:$F$304,"="&amp;$AZ186))</f>
        <v/>
      </c>
      <c r="BD186" s="105" t="str">
        <f aca="false">IF(ISTEXT($AT186),"",COUNT($AU$10:$AU186))</f>
        <v/>
      </c>
      <c r="BE186" s="103"/>
      <c r="BF186" s="118"/>
      <c r="BG186" s="117" t="str">
        <f aca="false">IF(ISBLANK(Liga_Cabron!$F186),"",IF(Liga_Cabron!$F187&lt;&gt;Liga_Cabron!$F186,Liga_Cabron!$F186,""))</f>
        <v/>
      </c>
      <c r="BH186" s="113" t="str">
        <f aca="false">IF(ISTEXT($BG186),"",I186-SUM(BH$10:BH185))</f>
        <v/>
      </c>
      <c r="BI186" s="113" t="str">
        <f aca="false">IF(ISTEXT($BG186),"",J186-SUM(BI$10:BI185))</f>
        <v/>
      </c>
      <c r="BJ186" s="113" t="str">
        <f aca="false">IF(ISTEXT($BG186),"",K186-SUM(BJ$10:BJ185))</f>
        <v/>
      </c>
      <c r="BK186" s="118"/>
      <c r="BL186" s="118"/>
      <c r="BM186" s="124"/>
      <c r="BN186" s="113"/>
      <c r="BO186" s="113"/>
      <c r="BP186" s="113"/>
      <c r="BQ186" s="124"/>
      <c r="BR186" s="118"/>
      <c r="BS186" s="118"/>
      <c r="BT186" s="124"/>
      <c r="BU186" s="113"/>
      <c r="BV186" s="113"/>
      <c r="BW186" s="113"/>
      <c r="BX186" s="124"/>
      <c r="BY186" s="118"/>
    </row>
    <row r="187" customFormat="false" ht="13.8" hidden="false" customHeight="false" outlineLevel="0" collapsed="false">
      <c r="A187" s="46"/>
      <c r="B187" s="122" t="str">
        <f aca="false">IF(ISBLANK(Liga_Cabron!$B187),"",Liga_Cabron!$B187)</f>
        <v/>
      </c>
      <c r="C187" s="113" t="str">
        <f aca="false">IF(ISTEXT($B187),"",_xlfn.SWITCH(Liga_Cabron!AH187,$D$3,$D$2,$E$3,$E$2,$F$3,$F$2,$D$6,$D$5,$E$6,$E$5,$I$5,$D$2,$I$6,$D$2,$I$4,$D$2))</f>
        <v/>
      </c>
      <c r="D187" s="113" t="str">
        <f aca="false">IF(ISTEXT($B187),"",_xlfn.SWITCH(Liga_Cabron!AI187,$D$3,$D$2,$E$3,$E$2,$F$3,$F$2,$D$6,$D$5,$E$6,$E$5,$I$5,$D$2,$I$6,$D$2,$I$4,$D$2))</f>
        <v/>
      </c>
      <c r="E187" s="113" t="str">
        <f aca="false">IF(ISTEXT($B187),"",_xlfn.SWITCH(Liga_Cabron!AJ187,$D$3,$D$2,$E$3,$E$2,$F$3,$F$2,$D$6,$D$5,$E$6,$E$5,$I$5,$D$2,$I$6,$D$2,$I$4,$D$2))</f>
        <v/>
      </c>
      <c r="F187" s="105"/>
      <c r="G187" s="102"/>
      <c r="H187" s="102"/>
      <c r="I187" s="113" t="str">
        <f aca="false">IF(ISNUMBER($B187),I186+Liga_Cabron!AH187,"")</f>
        <v/>
      </c>
      <c r="J187" s="113" t="str">
        <f aca="false">IF(ISNUMBER($B187),J186+Liga_Cabron!AI187,"")</f>
        <v/>
      </c>
      <c r="K187" s="113" t="str">
        <f aca="false">IF(ISNUMBER($B187),K186+Liga_Cabron!AJ187,"")</f>
        <v/>
      </c>
      <c r="L187" s="118"/>
      <c r="M187" s="118"/>
      <c r="N187" s="114" t="str">
        <f aca="false">IF(ISNUMBER($B187),I187/SUM($I187:$L187),"")</f>
        <v/>
      </c>
      <c r="O187" s="114" t="str">
        <f aca="false">IF(ISNUMBER($B187),J187/SUM($I187:$L187),"")</f>
        <v/>
      </c>
      <c r="P187" s="114" t="str">
        <f aca="false">IF(ISNUMBER($B187),K187/SUM($I187:$L187),"")</f>
        <v/>
      </c>
      <c r="Q187" s="46"/>
      <c r="R187" s="102"/>
      <c r="S187" s="113" t="str">
        <f aca="false">IF(ISNUMBER(Liga_Cabron!C187),Liga_Cabron!C187,"")</f>
        <v/>
      </c>
      <c r="T187" s="113" t="str">
        <f aca="false">IF(ISNUMBER(Liga_Cabron!D187),Liga_Cabron!D187,"")</f>
        <v/>
      </c>
      <c r="U187" s="113" t="str">
        <f aca="false">IF(ISNUMBER(Liga_Cabron!E187),Liga_Cabron!E187,"")</f>
        <v/>
      </c>
      <c r="V187" s="108"/>
      <c r="W187" s="46"/>
      <c r="X187" s="102"/>
      <c r="Y187" s="113" t="str">
        <f aca="false">IF(ISNUMBER($B187),S187+Y186,"")</f>
        <v/>
      </c>
      <c r="Z187" s="113" t="str">
        <f aca="false">IF(ISNUMBER($B187),T187+Z186,"")</f>
        <v/>
      </c>
      <c r="AA187" s="113" t="str">
        <f aca="false">IF(ISNUMBER($B187),U187+AA186,"")</f>
        <v/>
      </c>
      <c r="AB187" s="118"/>
      <c r="AC187" s="123"/>
      <c r="AD187" s="113" t="str">
        <f aca="false">IF(ISNUMBER($B187),Y187/COUNTA(Y$10:Y187),"")</f>
        <v/>
      </c>
      <c r="AE187" s="113" t="str">
        <f aca="false">IF(ISNUMBER($B187),Z187/COUNTA(Z$10:Z187),"")</f>
        <v/>
      </c>
      <c r="AF187" s="113" t="str">
        <f aca="false">IF(ISNUMBER($B187),AA187/COUNTA(AA$10:AA187),"")</f>
        <v/>
      </c>
      <c r="AG187" s="118"/>
      <c r="AH187" s="123"/>
      <c r="AI187" s="113" t="str">
        <f aca="false">IF(ISNUMBER($B187),SQRT(VAR(S$10:S187)),"")</f>
        <v/>
      </c>
      <c r="AJ187" s="113" t="str">
        <f aca="false">IF(ISNUMBER($B187),SQRT(VAR(T$10:T187)),"")</f>
        <v/>
      </c>
      <c r="AK187" s="113" t="str">
        <f aca="false">IF(ISNUMBER($B187),SQRT(VAR(U$10:U187)),"")</f>
        <v/>
      </c>
      <c r="AL187" s="118"/>
      <c r="AM187" s="118"/>
      <c r="AN187" s="117" t="str">
        <f aca="false">IF(ISBLANK(Liga_Cabron!$F187),"",IF(Liga_Cabron!$F188&lt;&gt;Liga_Cabron!$F187,Liga_Cabron!$F187,""))</f>
        <v/>
      </c>
      <c r="AO187" s="113" t="str">
        <f aca="false">IF(ISTEXT($AN187),"",Y187-SUM(AO$10:AO186))</f>
        <v/>
      </c>
      <c r="AP187" s="113" t="str">
        <f aca="false">IF(ISTEXT($AN187),"",Z187-SUM(AP$10:AP186))</f>
        <v/>
      </c>
      <c r="AQ187" s="113" t="str">
        <f aca="false">IF(ISTEXT($AN187),"",AA187-SUM(AQ$10:AQ186))</f>
        <v/>
      </c>
      <c r="AR187" s="118"/>
      <c r="AS187" s="118"/>
      <c r="AT187" s="117" t="str">
        <f aca="false">IF(ISBLANK(Liga_Cabron!$F187),"",IF(Liga_Cabron!$F188&lt;&gt;Liga_Cabron!$F187,Liga_Cabron!$F187,""))</f>
        <v/>
      </c>
      <c r="AU187" s="113" t="str">
        <f aca="false">IF(ISTEXT($AT187),"",(Y187 - SUM(AO$10:AO186))/COUNTIF(Liga_Cabron!$F$10:$F$304,"="&amp;$AT187))</f>
        <v/>
      </c>
      <c r="AV187" s="113" t="str">
        <f aca="false">IF(ISTEXT($AT187),"",(Z187 - SUM(AP$10:AP186))/COUNTIF(Liga_Cabron!$F$10:$F$304,"="&amp;$AT187))</f>
        <v/>
      </c>
      <c r="AW187" s="113" t="str">
        <f aca="false">IF(ISTEXT($AT187),"",(AA187 - SUM(AQ$10:AQ186))/COUNTIF(Liga_Cabron!$F$10:$F$304,"="&amp;$AT187))</f>
        <v/>
      </c>
      <c r="AX187" s="105" t="str">
        <f aca="false">IF(ISTEXT($AT187),"",COUNT($AU$10:$AU187))</f>
        <v/>
      </c>
      <c r="AY187" s="118"/>
      <c r="AZ187" s="117" t="str">
        <f aca="false">IF(ISBLANK(Liga_Cabron!$F187),"",IF(Liga_Cabron!$F188&lt;&gt;Liga_Cabron!$F187,Liga_Cabron!$F187,""))</f>
        <v/>
      </c>
      <c r="BA187" s="113" t="str">
        <f aca="false">IF(ISTEXT($AT187),"",(I187 - SUM(BH$10:BH186))/COUNTIF(Liga_Cabron!$F$10:$F$304,"="&amp;$AZ187))</f>
        <v/>
      </c>
      <c r="BB187" s="113" t="str">
        <f aca="false">IF(ISTEXT($AT187),"",(J187 - SUM(BI$10:BI186))/COUNTIF(Liga_Cabron!$F$10:$F$304,"="&amp;$AZ187))</f>
        <v/>
      </c>
      <c r="BC187" s="113" t="str">
        <f aca="false">IF(ISTEXT($AT187),"",(K187 - SUM(BJ$10:BJ186))/COUNTIF(Liga_Cabron!$F$10:$F$304,"="&amp;$AZ187))</f>
        <v/>
      </c>
      <c r="BD187" s="105" t="str">
        <f aca="false">IF(ISTEXT($AT187),"",COUNT($AU$10:$AU187))</f>
        <v/>
      </c>
      <c r="BE187" s="103"/>
      <c r="BF187" s="118"/>
      <c r="BG187" s="117" t="str">
        <f aca="false">IF(ISBLANK(Liga_Cabron!$F187),"",IF(Liga_Cabron!$F188&lt;&gt;Liga_Cabron!$F187,Liga_Cabron!$F187,""))</f>
        <v/>
      </c>
      <c r="BH187" s="113" t="str">
        <f aca="false">IF(ISTEXT($BG187),"",I187-SUM(BH$10:BH186))</f>
        <v/>
      </c>
      <c r="BI187" s="113" t="str">
        <f aca="false">IF(ISTEXT($BG187),"",J187-SUM(BI$10:BI186))</f>
        <v/>
      </c>
      <c r="BJ187" s="113" t="str">
        <f aca="false">IF(ISTEXT($BG187),"",K187-SUM(BJ$10:BJ186))</f>
        <v/>
      </c>
      <c r="BK187" s="118"/>
      <c r="BL187" s="118"/>
      <c r="BM187" s="124"/>
      <c r="BN187" s="113"/>
      <c r="BO187" s="113"/>
      <c r="BP187" s="113"/>
      <c r="BQ187" s="124"/>
      <c r="BR187" s="118"/>
      <c r="BS187" s="118"/>
      <c r="BT187" s="124"/>
      <c r="BU187" s="113"/>
      <c r="BV187" s="113"/>
      <c r="BW187" s="113"/>
      <c r="BX187" s="124"/>
      <c r="BY187" s="118"/>
    </row>
    <row r="188" customFormat="false" ht="13.8" hidden="false" customHeight="false" outlineLevel="0" collapsed="false">
      <c r="A188" s="46"/>
      <c r="B188" s="122" t="str">
        <f aca="false">IF(ISBLANK(Liga_Cabron!$B188),"",Liga_Cabron!$B188)</f>
        <v/>
      </c>
      <c r="C188" s="113" t="str">
        <f aca="false">IF(ISTEXT($B188),"",_xlfn.SWITCH(Liga_Cabron!AH188,$D$3,$D$2,$E$3,$E$2,$F$3,$F$2,$D$6,$D$5,$E$6,$E$5,$I$5,$D$2,$I$6,$D$2,$I$4,$D$2))</f>
        <v/>
      </c>
      <c r="D188" s="113" t="str">
        <f aca="false">IF(ISTEXT($B188),"",_xlfn.SWITCH(Liga_Cabron!AI188,$D$3,$D$2,$E$3,$E$2,$F$3,$F$2,$D$6,$D$5,$E$6,$E$5,$I$5,$D$2,$I$6,$D$2,$I$4,$D$2))</f>
        <v/>
      </c>
      <c r="E188" s="113" t="str">
        <f aca="false">IF(ISTEXT($B188),"",_xlfn.SWITCH(Liga_Cabron!AJ188,$D$3,$D$2,$E$3,$E$2,$F$3,$F$2,$D$6,$D$5,$E$6,$E$5,$I$5,$D$2,$I$6,$D$2,$I$4,$D$2))</f>
        <v/>
      </c>
      <c r="F188" s="105"/>
      <c r="G188" s="102"/>
      <c r="H188" s="102"/>
      <c r="I188" s="113" t="str">
        <f aca="false">IF(ISNUMBER($B188),I187+Liga_Cabron!AH188,"")</f>
        <v/>
      </c>
      <c r="J188" s="113" t="str">
        <f aca="false">IF(ISNUMBER($B188),J187+Liga_Cabron!AI188,"")</f>
        <v/>
      </c>
      <c r="K188" s="113" t="str">
        <f aca="false">IF(ISNUMBER($B188),K187+Liga_Cabron!AJ188,"")</f>
        <v/>
      </c>
      <c r="L188" s="118"/>
      <c r="M188" s="118"/>
      <c r="N188" s="114" t="str">
        <f aca="false">IF(ISNUMBER($B188),I188/SUM($I188:$L188),"")</f>
        <v/>
      </c>
      <c r="O188" s="114" t="str">
        <f aca="false">IF(ISNUMBER($B188),J188/SUM($I188:$L188),"")</f>
        <v/>
      </c>
      <c r="P188" s="114" t="str">
        <f aca="false">IF(ISNUMBER($B188),K188/SUM($I188:$L188),"")</f>
        <v/>
      </c>
      <c r="Q188" s="46"/>
      <c r="R188" s="102"/>
      <c r="S188" s="113" t="str">
        <f aca="false">IF(ISNUMBER(Liga_Cabron!C188),Liga_Cabron!C188,"")</f>
        <v/>
      </c>
      <c r="T188" s="113" t="str">
        <f aca="false">IF(ISNUMBER(Liga_Cabron!D188),Liga_Cabron!D188,"")</f>
        <v/>
      </c>
      <c r="U188" s="113" t="str">
        <f aca="false">IF(ISNUMBER(Liga_Cabron!E188),Liga_Cabron!E188,"")</f>
        <v/>
      </c>
      <c r="V188" s="108"/>
      <c r="W188" s="46"/>
      <c r="X188" s="102"/>
      <c r="Y188" s="113" t="str">
        <f aca="false">IF(ISNUMBER($B188),S188+Y187,"")</f>
        <v/>
      </c>
      <c r="Z188" s="113" t="str">
        <f aca="false">IF(ISNUMBER($B188),T188+Z187,"")</f>
        <v/>
      </c>
      <c r="AA188" s="113" t="str">
        <f aca="false">IF(ISNUMBER($B188),U188+AA187,"")</f>
        <v/>
      </c>
      <c r="AB188" s="118"/>
      <c r="AC188" s="123"/>
      <c r="AD188" s="113" t="str">
        <f aca="false">IF(ISNUMBER($B188),Y188/COUNTA(Y$10:Y188),"")</f>
        <v/>
      </c>
      <c r="AE188" s="113" t="str">
        <f aca="false">IF(ISNUMBER($B188),Z188/COUNTA(Z$10:Z188),"")</f>
        <v/>
      </c>
      <c r="AF188" s="113" t="str">
        <f aca="false">IF(ISNUMBER($B188),AA188/COUNTA(AA$10:AA188),"")</f>
        <v/>
      </c>
      <c r="AG188" s="118"/>
      <c r="AH188" s="123"/>
      <c r="AI188" s="113" t="str">
        <f aca="false">IF(ISNUMBER($B188),SQRT(VAR(S$10:S188)),"")</f>
        <v/>
      </c>
      <c r="AJ188" s="113" t="str">
        <f aca="false">IF(ISNUMBER($B188),SQRT(VAR(T$10:T188)),"")</f>
        <v/>
      </c>
      <c r="AK188" s="113" t="str">
        <f aca="false">IF(ISNUMBER($B188),SQRT(VAR(U$10:U188)),"")</f>
        <v/>
      </c>
      <c r="AL188" s="118"/>
      <c r="AM188" s="118"/>
      <c r="AN188" s="117" t="str">
        <f aca="false">IF(ISBLANK(Liga_Cabron!$F188),"",IF(Liga_Cabron!$F189&lt;&gt;Liga_Cabron!$F188,Liga_Cabron!$F188,""))</f>
        <v/>
      </c>
      <c r="AO188" s="113" t="str">
        <f aca="false">IF(ISTEXT($AN188),"",Y188-SUM(AO$10:AO187))</f>
        <v/>
      </c>
      <c r="AP188" s="113" t="str">
        <f aca="false">IF(ISTEXT($AN188),"",Z188-SUM(AP$10:AP187))</f>
        <v/>
      </c>
      <c r="AQ188" s="113" t="str">
        <f aca="false">IF(ISTEXT($AN188),"",AA188-SUM(AQ$10:AQ187))</f>
        <v/>
      </c>
      <c r="AR188" s="118"/>
      <c r="AS188" s="118"/>
      <c r="AT188" s="117" t="str">
        <f aca="false">IF(ISBLANK(Liga_Cabron!$F188),"",IF(Liga_Cabron!$F189&lt;&gt;Liga_Cabron!$F188,Liga_Cabron!$F188,""))</f>
        <v/>
      </c>
      <c r="AU188" s="113" t="str">
        <f aca="false">IF(ISTEXT($AT188),"",(Y188 - SUM(AO$10:AO187))/COUNTIF(Liga_Cabron!$F$10:$F$304,"="&amp;$AT188))</f>
        <v/>
      </c>
      <c r="AV188" s="113" t="str">
        <f aca="false">IF(ISTEXT($AT188),"",(Z188 - SUM(AP$10:AP187))/COUNTIF(Liga_Cabron!$F$10:$F$304,"="&amp;$AT188))</f>
        <v/>
      </c>
      <c r="AW188" s="113" t="str">
        <f aca="false">IF(ISTEXT($AT188),"",(AA188 - SUM(AQ$10:AQ187))/COUNTIF(Liga_Cabron!$F$10:$F$304,"="&amp;$AT188))</f>
        <v/>
      </c>
      <c r="AX188" s="105" t="str">
        <f aca="false">IF(ISTEXT($AT188),"",COUNT($AU$10:$AU188))</f>
        <v/>
      </c>
      <c r="AY188" s="118"/>
      <c r="AZ188" s="117" t="str">
        <f aca="false">IF(ISBLANK(Liga_Cabron!$F188),"",IF(Liga_Cabron!$F189&lt;&gt;Liga_Cabron!$F188,Liga_Cabron!$F188,""))</f>
        <v/>
      </c>
      <c r="BA188" s="113" t="str">
        <f aca="false">IF(ISTEXT($AT188),"",(I188 - SUM(BH$10:BH187))/COUNTIF(Liga_Cabron!$F$10:$F$304,"="&amp;$AZ188))</f>
        <v/>
      </c>
      <c r="BB188" s="113" t="str">
        <f aca="false">IF(ISTEXT($AT188),"",(J188 - SUM(BI$10:BI187))/COUNTIF(Liga_Cabron!$F$10:$F$304,"="&amp;$AZ188))</f>
        <v/>
      </c>
      <c r="BC188" s="113" t="str">
        <f aca="false">IF(ISTEXT($AT188),"",(K188 - SUM(BJ$10:BJ187))/COUNTIF(Liga_Cabron!$F$10:$F$304,"="&amp;$AZ188))</f>
        <v/>
      </c>
      <c r="BD188" s="105" t="str">
        <f aca="false">IF(ISTEXT($AT188),"",COUNT($AU$10:$AU188))</f>
        <v/>
      </c>
      <c r="BE188" s="103"/>
      <c r="BF188" s="118"/>
      <c r="BG188" s="117" t="str">
        <f aca="false">IF(ISBLANK(Liga_Cabron!$F188),"",IF(Liga_Cabron!$F189&lt;&gt;Liga_Cabron!$F188,Liga_Cabron!$F188,""))</f>
        <v/>
      </c>
      <c r="BH188" s="113" t="str">
        <f aca="false">IF(ISTEXT($BG188),"",I188-SUM(BH$10:BH187))</f>
        <v/>
      </c>
      <c r="BI188" s="113" t="str">
        <f aca="false">IF(ISTEXT($BG188),"",J188-SUM(BI$10:BI187))</f>
        <v/>
      </c>
      <c r="BJ188" s="113" t="str">
        <f aca="false">IF(ISTEXT($BG188),"",K188-SUM(BJ$10:BJ187))</f>
        <v/>
      </c>
      <c r="BK188" s="118"/>
      <c r="BL188" s="118"/>
      <c r="BM188" s="124"/>
      <c r="BN188" s="113"/>
      <c r="BO188" s="113"/>
      <c r="BP188" s="113"/>
      <c r="BQ188" s="124"/>
      <c r="BR188" s="118"/>
      <c r="BS188" s="118"/>
      <c r="BT188" s="124"/>
      <c r="BU188" s="113"/>
      <c r="BV188" s="113"/>
      <c r="BW188" s="113"/>
      <c r="BX188" s="124"/>
      <c r="BY188" s="118"/>
    </row>
    <row r="189" customFormat="false" ht="13.8" hidden="false" customHeight="false" outlineLevel="0" collapsed="false">
      <c r="A189" s="46"/>
      <c r="B189" s="122" t="str">
        <f aca="false">IF(ISBLANK(Liga_Cabron!$B189),"",Liga_Cabron!$B189)</f>
        <v/>
      </c>
      <c r="C189" s="113" t="str">
        <f aca="false">IF(ISTEXT($B189),"",_xlfn.SWITCH(Liga_Cabron!AH189,$D$3,$D$2,$E$3,$E$2,$F$3,$F$2,$D$6,$D$5,$E$6,$E$5,$I$5,$D$2,$I$6,$D$2,$I$4,$D$2))</f>
        <v/>
      </c>
      <c r="D189" s="113" t="str">
        <f aca="false">IF(ISTEXT($B189),"",_xlfn.SWITCH(Liga_Cabron!AI189,$D$3,$D$2,$E$3,$E$2,$F$3,$F$2,$D$6,$D$5,$E$6,$E$5,$I$5,$D$2,$I$6,$D$2,$I$4,$D$2))</f>
        <v/>
      </c>
      <c r="E189" s="113" t="str">
        <f aca="false">IF(ISTEXT($B189),"",_xlfn.SWITCH(Liga_Cabron!AJ189,$D$3,$D$2,$E$3,$E$2,$F$3,$F$2,$D$6,$D$5,$E$6,$E$5,$I$5,$D$2,$I$6,$D$2,$I$4,$D$2))</f>
        <v/>
      </c>
      <c r="F189" s="105"/>
      <c r="G189" s="102"/>
      <c r="H189" s="102"/>
      <c r="I189" s="113" t="str">
        <f aca="false">IF(ISNUMBER($B189),I188+Liga_Cabron!AH189,"")</f>
        <v/>
      </c>
      <c r="J189" s="113" t="str">
        <f aca="false">IF(ISNUMBER($B189),J188+Liga_Cabron!AI189,"")</f>
        <v/>
      </c>
      <c r="K189" s="113" t="str">
        <f aca="false">IF(ISNUMBER($B189),K188+Liga_Cabron!AJ189,"")</f>
        <v/>
      </c>
      <c r="L189" s="118"/>
      <c r="M189" s="118"/>
      <c r="N189" s="114" t="str">
        <f aca="false">IF(ISNUMBER($B189),I189/SUM($I189:$L189),"")</f>
        <v/>
      </c>
      <c r="O189" s="114" t="str">
        <f aca="false">IF(ISNUMBER($B189),J189/SUM($I189:$L189),"")</f>
        <v/>
      </c>
      <c r="P189" s="114" t="str">
        <f aca="false">IF(ISNUMBER($B189),K189/SUM($I189:$L189),"")</f>
        <v/>
      </c>
      <c r="Q189" s="46"/>
      <c r="R189" s="102"/>
      <c r="S189" s="113" t="str">
        <f aca="false">IF(ISNUMBER(Liga_Cabron!C189),Liga_Cabron!C189,"")</f>
        <v/>
      </c>
      <c r="T189" s="113" t="str">
        <f aca="false">IF(ISNUMBER(Liga_Cabron!D189),Liga_Cabron!D189,"")</f>
        <v/>
      </c>
      <c r="U189" s="113" t="str">
        <f aca="false">IF(ISNUMBER(Liga_Cabron!E189),Liga_Cabron!E189,"")</f>
        <v/>
      </c>
      <c r="V189" s="108"/>
      <c r="W189" s="46"/>
      <c r="X189" s="102"/>
      <c r="Y189" s="113" t="str">
        <f aca="false">IF(ISNUMBER($B189),S189+Y188,"")</f>
        <v/>
      </c>
      <c r="Z189" s="113" t="str">
        <f aca="false">IF(ISNUMBER($B189),T189+Z188,"")</f>
        <v/>
      </c>
      <c r="AA189" s="113" t="str">
        <f aca="false">IF(ISNUMBER($B189),U189+AA188,"")</f>
        <v/>
      </c>
      <c r="AB189" s="118"/>
      <c r="AC189" s="123"/>
      <c r="AD189" s="113" t="str">
        <f aca="false">IF(ISNUMBER($B189),Y189/COUNTA(Y$10:Y189),"")</f>
        <v/>
      </c>
      <c r="AE189" s="113" t="str">
        <f aca="false">IF(ISNUMBER($B189),Z189/COUNTA(Z$10:Z189),"")</f>
        <v/>
      </c>
      <c r="AF189" s="113" t="str">
        <f aca="false">IF(ISNUMBER($B189),AA189/COUNTA(AA$10:AA189),"")</f>
        <v/>
      </c>
      <c r="AG189" s="118"/>
      <c r="AH189" s="123"/>
      <c r="AI189" s="113" t="str">
        <f aca="false">IF(ISNUMBER($B189),SQRT(VAR(S$10:S189)),"")</f>
        <v/>
      </c>
      <c r="AJ189" s="113" t="str">
        <f aca="false">IF(ISNUMBER($B189),SQRT(VAR(T$10:T189)),"")</f>
        <v/>
      </c>
      <c r="AK189" s="113" t="str">
        <f aca="false">IF(ISNUMBER($B189),SQRT(VAR(U$10:U189)),"")</f>
        <v/>
      </c>
      <c r="AL189" s="118"/>
      <c r="AM189" s="118"/>
      <c r="AN189" s="117" t="str">
        <f aca="false">IF(ISBLANK(Liga_Cabron!$F189),"",IF(Liga_Cabron!$F190&lt;&gt;Liga_Cabron!$F189,Liga_Cabron!$F189,""))</f>
        <v/>
      </c>
      <c r="AO189" s="113" t="str">
        <f aca="false">IF(ISTEXT($AN189),"",Y189-SUM(AO$10:AO188))</f>
        <v/>
      </c>
      <c r="AP189" s="113" t="str">
        <f aca="false">IF(ISTEXT($AN189),"",Z189-SUM(AP$10:AP188))</f>
        <v/>
      </c>
      <c r="AQ189" s="113" t="str">
        <f aca="false">IF(ISTEXT($AN189),"",AA189-SUM(AQ$10:AQ188))</f>
        <v/>
      </c>
      <c r="AR189" s="118"/>
      <c r="AS189" s="118"/>
      <c r="AT189" s="117" t="str">
        <f aca="false">IF(ISBLANK(Liga_Cabron!$F189),"",IF(Liga_Cabron!$F190&lt;&gt;Liga_Cabron!$F189,Liga_Cabron!$F189,""))</f>
        <v/>
      </c>
      <c r="AU189" s="113" t="str">
        <f aca="false">IF(ISTEXT($AT189),"",(Y189 - SUM(AO$10:AO188))/COUNTIF(Liga_Cabron!$F$10:$F$304,"="&amp;$AT189))</f>
        <v/>
      </c>
      <c r="AV189" s="113" t="str">
        <f aca="false">IF(ISTEXT($AT189),"",(Z189 - SUM(AP$10:AP188))/COUNTIF(Liga_Cabron!$F$10:$F$304,"="&amp;$AT189))</f>
        <v/>
      </c>
      <c r="AW189" s="113" t="str">
        <f aca="false">IF(ISTEXT($AT189),"",(AA189 - SUM(AQ$10:AQ188))/COUNTIF(Liga_Cabron!$F$10:$F$304,"="&amp;$AT189))</f>
        <v/>
      </c>
      <c r="AX189" s="105" t="str">
        <f aca="false">IF(ISTEXT($AT189),"",COUNT($AU$10:$AU189))</f>
        <v/>
      </c>
      <c r="AY189" s="118"/>
      <c r="AZ189" s="117" t="str">
        <f aca="false">IF(ISBLANK(Liga_Cabron!$F189),"",IF(Liga_Cabron!$F190&lt;&gt;Liga_Cabron!$F189,Liga_Cabron!$F189,""))</f>
        <v/>
      </c>
      <c r="BA189" s="113" t="str">
        <f aca="false">IF(ISTEXT($AT189),"",(I189 - SUM(BH$10:BH188))/COUNTIF(Liga_Cabron!$F$10:$F$304,"="&amp;$AZ189))</f>
        <v/>
      </c>
      <c r="BB189" s="113" t="str">
        <f aca="false">IF(ISTEXT($AT189),"",(J189 - SUM(BI$10:BI188))/COUNTIF(Liga_Cabron!$F$10:$F$304,"="&amp;$AZ189))</f>
        <v/>
      </c>
      <c r="BC189" s="113" t="str">
        <f aca="false">IF(ISTEXT($AT189),"",(K189 - SUM(BJ$10:BJ188))/COUNTIF(Liga_Cabron!$F$10:$F$304,"="&amp;$AZ189))</f>
        <v/>
      </c>
      <c r="BD189" s="105" t="str">
        <f aca="false">IF(ISTEXT($AT189),"",COUNT($AU$10:$AU189))</f>
        <v/>
      </c>
      <c r="BE189" s="103"/>
      <c r="BF189" s="118"/>
      <c r="BG189" s="117" t="str">
        <f aca="false">IF(ISBLANK(Liga_Cabron!$F189),"",IF(Liga_Cabron!$F190&lt;&gt;Liga_Cabron!$F189,Liga_Cabron!$F189,""))</f>
        <v/>
      </c>
      <c r="BH189" s="113" t="str">
        <f aca="false">IF(ISTEXT($BG189),"",I189-SUM(BH$10:BH188))</f>
        <v/>
      </c>
      <c r="BI189" s="113" t="str">
        <f aca="false">IF(ISTEXT($BG189),"",J189-SUM(BI$10:BI188))</f>
        <v/>
      </c>
      <c r="BJ189" s="113" t="str">
        <f aca="false">IF(ISTEXT($BG189),"",K189-SUM(BJ$10:BJ188))</f>
        <v/>
      </c>
      <c r="BK189" s="118"/>
      <c r="BL189" s="118"/>
      <c r="BM189" s="124"/>
      <c r="BN189" s="113"/>
      <c r="BO189" s="113"/>
      <c r="BP189" s="113"/>
      <c r="BQ189" s="124"/>
      <c r="BR189" s="118"/>
      <c r="BS189" s="118"/>
      <c r="BT189" s="124"/>
      <c r="BU189" s="113"/>
      <c r="BV189" s="113"/>
      <c r="BW189" s="113"/>
      <c r="BX189" s="124"/>
      <c r="BY189" s="118"/>
    </row>
    <row r="190" customFormat="false" ht="13.8" hidden="false" customHeight="false" outlineLevel="0" collapsed="false">
      <c r="A190" s="46"/>
      <c r="B190" s="122" t="str">
        <f aca="false">IF(ISBLANK(Liga_Cabron!$B190),"",Liga_Cabron!$B190)</f>
        <v/>
      </c>
      <c r="C190" s="113" t="str">
        <f aca="false">IF(ISTEXT($B190),"",_xlfn.SWITCH(Liga_Cabron!AH190,$D$3,$D$2,$E$3,$E$2,$F$3,$F$2,$D$6,$D$5,$E$6,$E$5,$I$5,$D$2,$I$6,$D$2,$I$4,$D$2))</f>
        <v/>
      </c>
      <c r="D190" s="113" t="str">
        <f aca="false">IF(ISTEXT($B190),"",_xlfn.SWITCH(Liga_Cabron!AI190,$D$3,$D$2,$E$3,$E$2,$F$3,$F$2,$D$6,$D$5,$E$6,$E$5,$I$5,$D$2,$I$6,$D$2,$I$4,$D$2))</f>
        <v/>
      </c>
      <c r="E190" s="113" t="str">
        <f aca="false">IF(ISTEXT($B190),"",_xlfn.SWITCH(Liga_Cabron!AJ190,$D$3,$D$2,$E$3,$E$2,$F$3,$F$2,$D$6,$D$5,$E$6,$E$5,$I$5,$D$2,$I$6,$D$2,$I$4,$D$2))</f>
        <v/>
      </c>
      <c r="F190" s="105"/>
      <c r="G190" s="102"/>
      <c r="H190" s="102"/>
      <c r="I190" s="113" t="str">
        <f aca="false">IF(ISNUMBER($B190),I189+Liga_Cabron!AH190,"")</f>
        <v/>
      </c>
      <c r="J190" s="113" t="str">
        <f aca="false">IF(ISNUMBER($B190),J189+Liga_Cabron!AI190,"")</f>
        <v/>
      </c>
      <c r="K190" s="113" t="str">
        <f aca="false">IF(ISNUMBER($B190),K189+Liga_Cabron!AJ190,"")</f>
        <v/>
      </c>
      <c r="L190" s="118"/>
      <c r="M190" s="118"/>
      <c r="N190" s="114" t="str">
        <f aca="false">IF(ISNUMBER($B190),I190/SUM($I190:$L190),"")</f>
        <v/>
      </c>
      <c r="O190" s="114" t="str">
        <f aca="false">IF(ISNUMBER($B190),J190/SUM($I190:$L190),"")</f>
        <v/>
      </c>
      <c r="P190" s="114" t="str">
        <f aca="false">IF(ISNUMBER($B190),K190/SUM($I190:$L190),"")</f>
        <v/>
      </c>
      <c r="Q190" s="46"/>
      <c r="R190" s="102"/>
      <c r="S190" s="113" t="str">
        <f aca="false">IF(ISNUMBER(Liga_Cabron!C190),Liga_Cabron!C190,"")</f>
        <v/>
      </c>
      <c r="T190" s="113" t="str">
        <f aca="false">IF(ISNUMBER(Liga_Cabron!D190),Liga_Cabron!D190,"")</f>
        <v/>
      </c>
      <c r="U190" s="113" t="str">
        <f aca="false">IF(ISNUMBER(Liga_Cabron!E190),Liga_Cabron!E190,"")</f>
        <v/>
      </c>
      <c r="V190" s="108"/>
      <c r="W190" s="46"/>
      <c r="X190" s="102"/>
      <c r="Y190" s="113" t="str">
        <f aca="false">IF(ISNUMBER($B190),S190+Y189,"")</f>
        <v/>
      </c>
      <c r="Z190" s="113" t="str">
        <f aca="false">IF(ISNUMBER($B190),T190+Z189,"")</f>
        <v/>
      </c>
      <c r="AA190" s="113" t="str">
        <f aca="false">IF(ISNUMBER($B190),U190+AA189,"")</f>
        <v/>
      </c>
      <c r="AB190" s="118"/>
      <c r="AC190" s="123"/>
      <c r="AD190" s="113" t="str">
        <f aca="false">IF(ISNUMBER($B190),Y190/COUNTA(Y$10:Y190),"")</f>
        <v/>
      </c>
      <c r="AE190" s="113" t="str">
        <f aca="false">IF(ISNUMBER($B190),Z190/COUNTA(Z$10:Z190),"")</f>
        <v/>
      </c>
      <c r="AF190" s="113" t="str">
        <f aca="false">IF(ISNUMBER($B190),AA190/COUNTA(AA$10:AA190),"")</f>
        <v/>
      </c>
      <c r="AG190" s="118"/>
      <c r="AH190" s="123"/>
      <c r="AI190" s="113" t="str">
        <f aca="false">IF(ISNUMBER($B190),SQRT(VAR(S$10:S190)),"")</f>
        <v/>
      </c>
      <c r="AJ190" s="113" t="str">
        <f aca="false">IF(ISNUMBER($B190),SQRT(VAR(T$10:T190)),"")</f>
        <v/>
      </c>
      <c r="AK190" s="113" t="str">
        <f aca="false">IF(ISNUMBER($B190),SQRT(VAR(U$10:U190)),"")</f>
        <v/>
      </c>
      <c r="AL190" s="118"/>
      <c r="AM190" s="118"/>
      <c r="AN190" s="117" t="str">
        <f aca="false">IF(ISBLANK(Liga_Cabron!$F190),"",IF(Liga_Cabron!$F191&lt;&gt;Liga_Cabron!$F190,Liga_Cabron!$F190,""))</f>
        <v/>
      </c>
      <c r="AO190" s="113" t="str">
        <f aca="false">IF(ISTEXT($AN190),"",Y190-SUM(AO$10:AO189))</f>
        <v/>
      </c>
      <c r="AP190" s="113" t="str">
        <f aca="false">IF(ISTEXT($AN190),"",Z190-SUM(AP$10:AP189))</f>
        <v/>
      </c>
      <c r="AQ190" s="113" t="str">
        <f aca="false">IF(ISTEXT($AN190),"",AA190-SUM(AQ$10:AQ189))</f>
        <v/>
      </c>
      <c r="AR190" s="118"/>
      <c r="AS190" s="118"/>
      <c r="AT190" s="117" t="str">
        <f aca="false">IF(ISBLANK(Liga_Cabron!$F190),"",IF(Liga_Cabron!$F191&lt;&gt;Liga_Cabron!$F190,Liga_Cabron!$F190,""))</f>
        <v/>
      </c>
      <c r="AU190" s="113" t="str">
        <f aca="false">IF(ISTEXT($AT190),"",(Y190 - SUM(AO$10:AO189))/COUNTIF(Liga_Cabron!$F$10:$F$304,"="&amp;$AT190))</f>
        <v/>
      </c>
      <c r="AV190" s="113" t="str">
        <f aca="false">IF(ISTEXT($AT190),"",(Z190 - SUM(AP$10:AP189))/COUNTIF(Liga_Cabron!$F$10:$F$304,"="&amp;$AT190))</f>
        <v/>
      </c>
      <c r="AW190" s="113" t="str">
        <f aca="false">IF(ISTEXT($AT190),"",(AA190 - SUM(AQ$10:AQ189))/COUNTIF(Liga_Cabron!$F$10:$F$304,"="&amp;$AT190))</f>
        <v/>
      </c>
      <c r="AX190" s="105" t="str">
        <f aca="false">IF(ISTEXT($AT190),"",COUNT($AU$10:$AU190))</f>
        <v/>
      </c>
      <c r="AY190" s="118"/>
      <c r="AZ190" s="117" t="str">
        <f aca="false">IF(ISBLANK(Liga_Cabron!$F190),"",IF(Liga_Cabron!$F191&lt;&gt;Liga_Cabron!$F190,Liga_Cabron!$F190,""))</f>
        <v/>
      </c>
      <c r="BA190" s="113" t="str">
        <f aca="false">IF(ISTEXT($AT190),"",(I190 - SUM(BH$10:BH189))/COUNTIF(Liga_Cabron!$F$10:$F$304,"="&amp;$AZ190))</f>
        <v/>
      </c>
      <c r="BB190" s="113" t="str">
        <f aca="false">IF(ISTEXT($AT190),"",(J190 - SUM(BI$10:BI189))/COUNTIF(Liga_Cabron!$F$10:$F$304,"="&amp;$AZ190))</f>
        <v/>
      </c>
      <c r="BC190" s="113" t="str">
        <f aca="false">IF(ISTEXT($AT190),"",(K190 - SUM(BJ$10:BJ189))/COUNTIF(Liga_Cabron!$F$10:$F$304,"="&amp;$AZ190))</f>
        <v/>
      </c>
      <c r="BD190" s="105" t="str">
        <f aca="false">IF(ISTEXT($AT190),"",COUNT($AU$10:$AU190))</f>
        <v/>
      </c>
      <c r="BE190" s="103"/>
      <c r="BF190" s="118"/>
      <c r="BG190" s="117" t="str">
        <f aca="false">IF(ISBLANK(Liga_Cabron!$F190),"",IF(Liga_Cabron!$F191&lt;&gt;Liga_Cabron!$F190,Liga_Cabron!$F190,""))</f>
        <v/>
      </c>
      <c r="BH190" s="113" t="str">
        <f aca="false">IF(ISTEXT($BG190),"",I190-SUM(BH$10:BH189))</f>
        <v/>
      </c>
      <c r="BI190" s="113" t="str">
        <f aca="false">IF(ISTEXT($BG190),"",J190-SUM(BI$10:BI189))</f>
        <v/>
      </c>
      <c r="BJ190" s="113" t="str">
        <f aca="false">IF(ISTEXT($BG190),"",K190-SUM(BJ$10:BJ189))</f>
        <v/>
      </c>
      <c r="BK190" s="118"/>
      <c r="BL190" s="118"/>
      <c r="BM190" s="124"/>
      <c r="BN190" s="113"/>
      <c r="BO190" s="113"/>
      <c r="BP190" s="113"/>
      <c r="BQ190" s="124"/>
      <c r="BR190" s="118"/>
      <c r="BS190" s="118"/>
      <c r="BT190" s="124"/>
      <c r="BU190" s="113"/>
      <c r="BV190" s="113"/>
      <c r="BW190" s="113"/>
      <c r="BX190" s="124"/>
      <c r="BY190" s="118"/>
    </row>
    <row r="191" customFormat="false" ht="13.8" hidden="false" customHeight="false" outlineLevel="0" collapsed="false">
      <c r="A191" s="46"/>
      <c r="B191" s="122" t="str">
        <f aca="false">IF(ISBLANK(Liga_Cabron!$B191),"",Liga_Cabron!$B191)</f>
        <v/>
      </c>
      <c r="C191" s="113" t="str">
        <f aca="false">IF(ISTEXT($B191),"",_xlfn.SWITCH(Liga_Cabron!AH191,$D$3,$D$2,$E$3,$E$2,$F$3,$F$2,$D$6,$D$5,$E$6,$E$5,$I$5,$D$2,$I$6,$D$2,$I$4,$D$2))</f>
        <v/>
      </c>
      <c r="D191" s="113" t="str">
        <f aca="false">IF(ISTEXT($B191),"",_xlfn.SWITCH(Liga_Cabron!AI191,$D$3,$D$2,$E$3,$E$2,$F$3,$F$2,$D$6,$D$5,$E$6,$E$5,$I$5,$D$2,$I$6,$D$2,$I$4,$D$2))</f>
        <v/>
      </c>
      <c r="E191" s="113" t="str">
        <f aca="false">IF(ISTEXT($B191),"",_xlfn.SWITCH(Liga_Cabron!AJ191,$D$3,$D$2,$E$3,$E$2,$F$3,$F$2,$D$6,$D$5,$E$6,$E$5,$I$5,$D$2,$I$6,$D$2,$I$4,$D$2))</f>
        <v/>
      </c>
      <c r="F191" s="105"/>
      <c r="G191" s="102"/>
      <c r="H191" s="102"/>
      <c r="I191" s="113" t="str">
        <f aca="false">IF(ISNUMBER($B191),I190+Liga_Cabron!AH191,"")</f>
        <v/>
      </c>
      <c r="J191" s="113" t="str">
        <f aca="false">IF(ISNUMBER($B191),J190+Liga_Cabron!AI191,"")</f>
        <v/>
      </c>
      <c r="K191" s="113" t="str">
        <f aca="false">IF(ISNUMBER($B191),K190+Liga_Cabron!AJ191,"")</f>
        <v/>
      </c>
      <c r="L191" s="118"/>
      <c r="M191" s="118"/>
      <c r="N191" s="114" t="str">
        <f aca="false">IF(ISNUMBER($B191),I191/SUM($I191:$L191),"")</f>
        <v/>
      </c>
      <c r="O191" s="114" t="str">
        <f aca="false">IF(ISNUMBER($B191),J191/SUM($I191:$L191),"")</f>
        <v/>
      </c>
      <c r="P191" s="114" t="str">
        <f aca="false">IF(ISNUMBER($B191),K191/SUM($I191:$L191),"")</f>
        <v/>
      </c>
      <c r="Q191" s="46"/>
      <c r="R191" s="102"/>
      <c r="S191" s="113" t="str">
        <f aca="false">IF(ISNUMBER(Liga_Cabron!C191),Liga_Cabron!C191,"")</f>
        <v/>
      </c>
      <c r="T191" s="113" t="str">
        <f aca="false">IF(ISNUMBER(Liga_Cabron!D191),Liga_Cabron!D191,"")</f>
        <v/>
      </c>
      <c r="U191" s="113" t="str">
        <f aca="false">IF(ISNUMBER(Liga_Cabron!E191),Liga_Cabron!E191,"")</f>
        <v/>
      </c>
      <c r="V191" s="108"/>
      <c r="W191" s="46"/>
      <c r="X191" s="102"/>
      <c r="Y191" s="113" t="str">
        <f aca="false">IF(ISNUMBER($B191),S191+Y190,"")</f>
        <v/>
      </c>
      <c r="Z191" s="113" t="str">
        <f aca="false">IF(ISNUMBER($B191),T191+Z190,"")</f>
        <v/>
      </c>
      <c r="AA191" s="113" t="str">
        <f aca="false">IF(ISNUMBER($B191),U191+AA190,"")</f>
        <v/>
      </c>
      <c r="AB191" s="118"/>
      <c r="AC191" s="123"/>
      <c r="AD191" s="113" t="str">
        <f aca="false">IF(ISNUMBER($B191),Y191/COUNTA(Y$10:Y191),"")</f>
        <v/>
      </c>
      <c r="AE191" s="113" t="str">
        <f aca="false">IF(ISNUMBER($B191),Z191/COUNTA(Z$10:Z191),"")</f>
        <v/>
      </c>
      <c r="AF191" s="113" t="str">
        <f aca="false">IF(ISNUMBER($B191),AA191/COUNTA(AA$10:AA191),"")</f>
        <v/>
      </c>
      <c r="AG191" s="118"/>
      <c r="AH191" s="123"/>
      <c r="AI191" s="113" t="str">
        <f aca="false">IF(ISNUMBER($B191),SQRT(VAR(S$10:S191)),"")</f>
        <v/>
      </c>
      <c r="AJ191" s="113" t="str">
        <f aca="false">IF(ISNUMBER($B191),SQRT(VAR(T$10:T191)),"")</f>
        <v/>
      </c>
      <c r="AK191" s="113" t="str">
        <f aca="false">IF(ISNUMBER($B191),SQRT(VAR(U$10:U191)),"")</f>
        <v/>
      </c>
      <c r="AL191" s="118"/>
      <c r="AM191" s="118"/>
      <c r="AN191" s="117" t="str">
        <f aca="false">IF(ISBLANK(Liga_Cabron!$F191),"",IF(Liga_Cabron!$F192&lt;&gt;Liga_Cabron!$F191,Liga_Cabron!$F191,""))</f>
        <v/>
      </c>
      <c r="AO191" s="113" t="str">
        <f aca="false">IF(ISTEXT($AN191),"",Y191-SUM(AO$10:AO190))</f>
        <v/>
      </c>
      <c r="AP191" s="113" t="str">
        <f aca="false">IF(ISTEXT($AN191),"",Z191-SUM(AP$10:AP190))</f>
        <v/>
      </c>
      <c r="AQ191" s="113" t="str">
        <f aca="false">IF(ISTEXT($AN191),"",AA191-SUM(AQ$10:AQ190))</f>
        <v/>
      </c>
      <c r="AR191" s="118"/>
      <c r="AS191" s="118"/>
      <c r="AT191" s="117" t="str">
        <f aca="false">IF(ISBLANK(Liga_Cabron!$F191),"",IF(Liga_Cabron!$F192&lt;&gt;Liga_Cabron!$F191,Liga_Cabron!$F191,""))</f>
        <v/>
      </c>
      <c r="AU191" s="113" t="str">
        <f aca="false">IF(ISTEXT($AT191),"",(Y191 - SUM(AO$10:AO190))/COUNTIF(Liga_Cabron!$F$10:$F$304,"="&amp;$AT191))</f>
        <v/>
      </c>
      <c r="AV191" s="113" t="str">
        <f aca="false">IF(ISTEXT($AT191),"",(Z191 - SUM(AP$10:AP190))/COUNTIF(Liga_Cabron!$F$10:$F$304,"="&amp;$AT191))</f>
        <v/>
      </c>
      <c r="AW191" s="113" t="str">
        <f aca="false">IF(ISTEXT($AT191),"",(AA191 - SUM(AQ$10:AQ190))/COUNTIF(Liga_Cabron!$F$10:$F$304,"="&amp;$AT191))</f>
        <v/>
      </c>
      <c r="AX191" s="105" t="str">
        <f aca="false">IF(ISTEXT($AT191),"",COUNT($AU$10:$AU191))</f>
        <v/>
      </c>
      <c r="AY191" s="118"/>
      <c r="AZ191" s="117" t="str">
        <f aca="false">IF(ISBLANK(Liga_Cabron!$F191),"",IF(Liga_Cabron!$F192&lt;&gt;Liga_Cabron!$F191,Liga_Cabron!$F191,""))</f>
        <v/>
      </c>
      <c r="BA191" s="113" t="str">
        <f aca="false">IF(ISTEXT($AT191),"",(I191 - SUM(BH$10:BH190))/COUNTIF(Liga_Cabron!$F$10:$F$304,"="&amp;$AZ191))</f>
        <v/>
      </c>
      <c r="BB191" s="113" t="str">
        <f aca="false">IF(ISTEXT($AT191),"",(J191 - SUM(BI$10:BI190))/COUNTIF(Liga_Cabron!$F$10:$F$304,"="&amp;$AZ191))</f>
        <v/>
      </c>
      <c r="BC191" s="113" t="str">
        <f aca="false">IF(ISTEXT($AT191),"",(K191 - SUM(BJ$10:BJ190))/COUNTIF(Liga_Cabron!$F$10:$F$304,"="&amp;$AZ191))</f>
        <v/>
      </c>
      <c r="BD191" s="105" t="str">
        <f aca="false">IF(ISTEXT($AT191),"",COUNT($AU$10:$AU191))</f>
        <v/>
      </c>
      <c r="BE191" s="103"/>
      <c r="BF191" s="118"/>
      <c r="BG191" s="117" t="str">
        <f aca="false">IF(ISBLANK(Liga_Cabron!$F191),"",IF(Liga_Cabron!$F192&lt;&gt;Liga_Cabron!$F191,Liga_Cabron!$F191,""))</f>
        <v/>
      </c>
      <c r="BH191" s="113" t="str">
        <f aca="false">IF(ISTEXT($BG191),"",I191-SUM(BH$10:BH190))</f>
        <v/>
      </c>
      <c r="BI191" s="113" t="str">
        <f aca="false">IF(ISTEXT($BG191),"",J191-SUM(BI$10:BI190))</f>
        <v/>
      </c>
      <c r="BJ191" s="113" t="str">
        <f aca="false">IF(ISTEXT($BG191),"",K191-SUM(BJ$10:BJ190))</f>
        <v/>
      </c>
      <c r="BK191" s="118"/>
      <c r="BL191" s="118"/>
      <c r="BM191" s="124"/>
      <c r="BN191" s="113"/>
      <c r="BO191" s="113"/>
      <c r="BP191" s="113"/>
      <c r="BQ191" s="124"/>
      <c r="BR191" s="118"/>
      <c r="BS191" s="118"/>
      <c r="BT191" s="124"/>
      <c r="BU191" s="113"/>
      <c r="BV191" s="113"/>
      <c r="BW191" s="113"/>
      <c r="BX191" s="124"/>
      <c r="BY191" s="118"/>
    </row>
    <row r="192" customFormat="false" ht="13.8" hidden="false" customHeight="false" outlineLevel="0" collapsed="false">
      <c r="A192" s="46"/>
      <c r="B192" s="122" t="str">
        <f aca="false">IF(ISBLANK(Liga_Cabron!$B192),"",Liga_Cabron!$B192)</f>
        <v/>
      </c>
      <c r="C192" s="113" t="str">
        <f aca="false">IF(ISTEXT($B192),"",_xlfn.SWITCH(Liga_Cabron!AH192,$D$3,$D$2,$E$3,$E$2,$F$3,$F$2,$D$6,$D$5,$E$6,$E$5,$I$5,$D$2,$I$6,$D$2,$I$4,$D$2))</f>
        <v/>
      </c>
      <c r="D192" s="113" t="str">
        <f aca="false">IF(ISTEXT($B192),"",_xlfn.SWITCH(Liga_Cabron!AI192,$D$3,$D$2,$E$3,$E$2,$F$3,$F$2,$D$6,$D$5,$E$6,$E$5,$I$5,$D$2,$I$6,$D$2,$I$4,$D$2))</f>
        <v/>
      </c>
      <c r="E192" s="113" t="str">
        <f aca="false">IF(ISTEXT($B192),"",_xlfn.SWITCH(Liga_Cabron!AJ192,$D$3,$D$2,$E$3,$E$2,$F$3,$F$2,$D$6,$D$5,$E$6,$E$5,$I$5,$D$2,$I$6,$D$2,$I$4,$D$2))</f>
        <v/>
      </c>
      <c r="F192" s="105"/>
      <c r="G192" s="102"/>
      <c r="H192" s="102"/>
      <c r="I192" s="113" t="str">
        <f aca="false">IF(ISNUMBER($B192),I191+Liga_Cabron!AH192,"")</f>
        <v/>
      </c>
      <c r="J192" s="113" t="str">
        <f aca="false">IF(ISNUMBER($B192),J191+Liga_Cabron!AI192,"")</f>
        <v/>
      </c>
      <c r="K192" s="113" t="str">
        <f aca="false">IF(ISNUMBER($B192),K191+Liga_Cabron!AJ192,"")</f>
        <v/>
      </c>
      <c r="L192" s="118"/>
      <c r="M192" s="118"/>
      <c r="N192" s="114" t="str">
        <f aca="false">IF(ISNUMBER($B192),I192/SUM($I192:$L192),"")</f>
        <v/>
      </c>
      <c r="O192" s="114" t="str">
        <f aca="false">IF(ISNUMBER($B192),J192/SUM($I192:$L192),"")</f>
        <v/>
      </c>
      <c r="P192" s="114" t="str">
        <f aca="false">IF(ISNUMBER($B192),K192/SUM($I192:$L192),"")</f>
        <v/>
      </c>
      <c r="Q192" s="46"/>
      <c r="R192" s="102"/>
      <c r="S192" s="113" t="str">
        <f aca="false">IF(ISNUMBER(Liga_Cabron!C192),Liga_Cabron!C192,"")</f>
        <v/>
      </c>
      <c r="T192" s="113" t="str">
        <f aca="false">IF(ISNUMBER(Liga_Cabron!D192),Liga_Cabron!D192,"")</f>
        <v/>
      </c>
      <c r="U192" s="113" t="str">
        <f aca="false">IF(ISNUMBER(Liga_Cabron!E192),Liga_Cabron!E192,"")</f>
        <v/>
      </c>
      <c r="V192" s="108"/>
      <c r="W192" s="46"/>
      <c r="X192" s="102"/>
      <c r="Y192" s="113" t="str">
        <f aca="false">IF(ISNUMBER($B192),S192+Y191,"")</f>
        <v/>
      </c>
      <c r="Z192" s="113" t="str">
        <f aca="false">IF(ISNUMBER($B192),T192+Z191,"")</f>
        <v/>
      </c>
      <c r="AA192" s="113" t="str">
        <f aca="false">IF(ISNUMBER($B192),U192+AA191,"")</f>
        <v/>
      </c>
      <c r="AB192" s="118"/>
      <c r="AC192" s="123"/>
      <c r="AD192" s="113" t="str">
        <f aca="false">IF(ISNUMBER($B192),Y192/COUNTA(Y$10:Y192),"")</f>
        <v/>
      </c>
      <c r="AE192" s="113" t="str">
        <f aca="false">IF(ISNUMBER($B192),Z192/COUNTA(Z$10:Z192),"")</f>
        <v/>
      </c>
      <c r="AF192" s="113" t="str">
        <f aca="false">IF(ISNUMBER($B192),AA192/COUNTA(AA$10:AA192),"")</f>
        <v/>
      </c>
      <c r="AG192" s="118"/>
      <c r="AH192" s="123"/>
      <c r="AI192" s="113" t="str">
        <f aca="false">IF(ISNUMBER($B192),SQRT(VAR(S$10:S192)),"")</f>
        <v/>
      </c>
      <c r="AJ192" s="113" t="str">
        <f aca="false">IF(ISNUMBER($B192),SQRT(VAR(T$10:T192)),"")</f>
        <v/>
      </c>
      <c r="AK192" s="113" t="str">
        <f aca="false">IF(ISNUMBER($B192),SQRT(VAR(U$10:U192)),"")</f>
        <v/>
      </c>
      <c r="AL192" s="118"/>
      <c r="AM192" s="118"/>
      <c r="AN192" s="117" t="str">
        <f aca="false">IF(ISBLANK(Liga_Cabron!$F192),"",IF(Liga_Cabron!$F193&lt;&gt;Liga_Cabron!$F192,Liga_Cabron!$F192,""))</f>
        <v/>
      </c>
      <c r="AO192" s="113" t="str">
        <f aca="false">IF(ISTEXT($AN192),"",Y192-SUM(AO$10:AO191))</f>
        <v/>
      </c>
      <c r="AP192" s="113" t="str">
        <f aca="false">IF(ISTEXT($AN192),"",Z192-SUM(AP$10:AP191))</f>
        <v/>
      </c>
      <c r="AQ192" s="113" t="str">
        <f aca="false">IF(ISTEXT($AN192),"",AA192-SUM(AQ$10:AQ191))</f>
        <v/>
      </c>
      <c r="AR192" s="118"/>
      <c r="AS192" s="118"/>
      <c r="AT192" s="117" t="str">
        <f aca="false">IF(ISBLANK(Liga_Cabron!$F192),"",IF(Liga_Cabron!$F193&lt;&gt;Liga_Cabron!$F192,Liga_Cabron!$F192,""))</f>
        <v/>
      </c>
      <c r="AU192" s="113" t="str">
        <f aca="false">IF(ISTEXT($AT192),"",(Y192 - SUM(AO$10:AO191))/COUNTIF(Liga_Cabron!$F$10:$F$304,"="&amp;$AT192))</f>
        <v/>
      </c>
      <c r="AV192" s="113" t="str">
        <f aca="false">IF(ISTEXT($AT192),"",(Z192 - SUM(AP$10:AP191))/COUNTIF(Liga_Cabron!$F$10:$F$304,"="&amp;$AT192))</f>
        <v/>
      </c>
      <c r="AW192" s="113" t="str">
        <f aca="false">IF(ISTEXT($AT192),"",(AA192 - SUM(AQ$10:AQ191))/COUNTIF(Liga_Cabron!$F$10:$F$304,"="&amp;$AT192))</f>
        <v/>
      </c>
      <c r="AX192" s="105" t="str">
        <f aca="false">IF(ISTEXT($AT192),"",COUNT($AU$10:$AU192))</f>
        <v/>
      </c>
      <c r="AY192" s="118"/>
      <c r="AZ192" s="117" t="str">
        <f aca="false">IF(ISBLANK(Liga_Cabron!$F192),"",IF(Liga_Cabron!$F193&lt;&gt;Liga_Cabron!$F192,Liga_Cabron!$F192,""))</f>
        <v/>
      </c>
      <c r="BA192" s="113" t="str">
        <f aca="false">IF(ISTEXT($AT192),"",(I192 - SUM(BH$10:BH191))/COUNTIF(Liga_Cabron!$F$10:$F$304,"="&amp;$AZ192))</f>
        <v/>
      </c>
      <c r="BB192" s="113" t="str">
        <f aca="false">IF(ISTEXT($AT192),"",(J192 - SUM(BI$10:BI191))/COUNTIF(Liga_Cabron!$F$10:$F$304,"="&amp;$AZ192))</f>
        <v/>
      </c>
      <c r="BC192" s="113" t="str">
        <f aca="false">IF(ISTEXT($AT192),"",(K192 - SUM(BJ$10:BJ191))/COUNTIF(Liga_Cabron!$F$10:$F$304,"="&amp;$AZ192))</f>
        <v/>
      </c>
      <c r="BD192" s="105" t="str">
        <f aca="false">IF(ISTEXT($AT192),"",COUNT($AU$10:$AU192))</f>
        <v/>
      </c>
      <c r="BE192" s="103"/>
      <c r="BF192" s="118"/>
      <c r="BG192" s="117" t="str">
        <f aca="false">IF(ISBLANK(Liga_Cabron!$F192),"",IF(Liga_Cabron!$F193&lt;&gt;Liga_Cabron!$F192,Liga_Cabron!$F192,""))</f>
        <v/>
      </c>
      <c r="BH192" s="113" t="str">
        <f aca="false">IF(ISTEXT($BG192),"",I192-SUM(BH$10:BH191))</f>
        <v/>
      </c>
      <c r="BI192" s="113" t="str">
        <f aca="false">IF(ISTEXT($BG192),"",J192-SUM(BI$10:BI191))</f>
        <v/>
      </c>
      <c r="BJ192" s="113" t="str">
        <f aca="false">IF(ISTEXT($BG192),"",K192-SUM(BJ$10:BJ191))</f>
        <v/>
      </c>
      <c r="BK192" s="118"/>
      <c r="BL192" s="118"/>
      <c r="BM192" s="124"/>
      <c r="BN192" s="113"/>
      <c r="BO192" s="113"/>
      <c r="BP192" s="113"/>
      <c r="BQ192" s="124"/>
      <c r="BR192" s="118"/>
      <c r="BS192" s="118"/>
      <c r="BT192" s="124"/>
      <c r="BU192" s="113"/>
      <c r="BV192" s="113"/>
      <c r="BW192" s="113"/>
      <c r="BX192" s="124"/>
      <c r="BY192" s="118"/>
    </row>
    <row r="193" customFormat="false" ht="13.8" hidden="false" customHeight="false" outlineLevel="0" collapsed="false">
      <c r="A193" s="46"/>
      <c r="B193" s="122" t="str">
        <f aca="false">IF(ISBLANK(Liga_Cabron!$B193),"",Liga_Cabron!$B193)</f>
        <v/>
      </c>
      <c r="C193" s="113" t="str">
        <f aca="false">IF(ISTEXT($B193),"",_xlfn.SWITCH(Liga_Cabron!AH193,$D$3,$D$2,$E$3,$E$2,$F$3,$F$2,$D$6,$D$5,$E$6,$E$5,$I$5,$D$2,$I$6,$D$2,$I$4,$D$2))</f>
        <v/>
      </c>
      <c r="D193" s="113" t="str">
        <f aca="false">IF(ISTEXT($B193),"",_xlfn.SWITCH(Liga_Cabron!AI193,$D$3,$D$2,$E$3,$E$2,$F$3,$F$2,$D$6,$D$5,$E$6,$E$5,$I$5,$D$2,$I$6,$D$2,$I$4,$D$2))</f>
        <v/>
      </c>
      <c r="E193" s="113" t="str">
        <f aca="false">IF(ISTEXT($B193),"",_xlfn.SWITCH(Liga_Cabron!AJ193,$D$3,$D$2,$E$3,$E$2,$F$3,$F$2,$D$6,$D$5,$E$6,$E$5,$I$5,$D$2,$I$6,$D$2,$I$4,$D$2))</f>
        <v/>
      </c>
      <c r="F193" s="105"/>
      <c r="G193" s="102"/>
      <c r="H193" s="102"/>
      <c r="I193" s="113" t="str">
        <f aca="false">IF(ISNUMBER($B193),I192+Liga_Cabron!AH193,"")</f>
        <v/>
      </c>
      <c r="J193" s="113" t="str">
        <f aca="false">IF(ISNUMBER($B193),J192+Liga_Cabron!AI193,"")</f>
        <v/>
      </c>
      <c r="K193" s="113" t="str">
        <f aca="false">IF(ISNUMBER($B193),K192+Liga_Cabron!AJ193,"")</f>
        <v/>
      </c>
      <c r="L193" s="118"/>
      <c r="M193" s="118"/>
      <c r="N193" s="114" t="str">
        <f aca="false">IF(ISNUMBER($B193),I193/SUM($I193:$L193),"")</f>
        <v/>
      </c>
      <c r="O193" s="114" t="str">
        <f aca="false">IF(ISNUMBER($B193),J193/SUM($I193:$L193),"")</f>
        <v/>
      </c>
      <c r="P193" s="114" t="str">
        <f aca="false">IF(ISNUMBER($B193),K193/SUM($I193:$L193),"")</f>
        <v/>
      </c>
      <c r="Q193" s="46"/>
      <c r="R193" s="102"/>
      <c r="S193" s="113" t="str">
        <f aca="false">IF(ISNUMBER(Liga_Cabron!C193),Liga_Cabron!C193,"")</f>
        <v/>
      </c>
      <c r="T193" s="113" t="str">
        <f aca="false">IF(ISNUMBER(Liga_Cabron!D193),Liga_Cabron!D193,"")</f>
        <v/>
      </c>
      <c r="U193" s="113" t="str">
        <f aca="false">IF(ISNUMBER(Liga_Cabron!E193),Liga_Cabron!E193,"")</f>
        <v/>
      </c>
      <c r="V193" s="108"/>
      <c r="W193" s="46"/>
      <c r="X193" s="102"/>
      <c r="Y193" s="113" t="str">
        <f aca="false">IF(ISNUMBER($B193),S193+Y192,"")</f>
        <v/>
      </c>
      <c r="Z193" s="113" t="str">
        <f aca="false">IF(ISNUMBER($B193),T193+Z192,"")</f>
        <v/>
      </c>
      <c r="AA193" s="113" t="str">
        <f aca="false">IF(ISNUMBER($B193),U193+AA192,"")</f>
        <v/>
      </c>
      <c r="AB193" s="118"/>
      <c r="AC193" s="123"/>
      <c r="AD193" s="113" t="str">
        <f aca="false">IF(ISNUMBER($B193),Y193/COUNTA(Y$10:Y193),"")</f>
        <v/>
      </c>
      <c r="AE193" s="113" t="str">
        <f aca="false">IF(ISNUMBER($B193),Z193/COUNTA(Z$10:Z193),"")</f>
        <v/>
      </c>
      <c r="AF193" s="113" t="str">
        <f aca="false">IF(ISNUMBER($B193),AA193/COUNTA(AA$10:AA193),"")</f>
        <v/>
      </c>
      <c r="AG193" s="118"/>
      <c r="AH193" s="123"/>
      <c r="AI193" s="113" t="str">
        <f aca="false">IF(ISNUMBER($B193),SQRT(VAR(S$10:S193)),"")</f>
        <v/>
      </c>
      <c r="AJ193" s="113" t="str">
        <f aca="false">IF(ISNUMBER($B193),SQRT(VAR(T$10:T193)),"")</f>
        <v/>
      </c>
      <c r="AK193" s="113" t="str">
        <f aca="false">IF(ISNUMBER($B193),SQRT(VAR(U$10:U193)),"")</f>
        <v/>
      </c>
      <c r="AL193" s="118"/>
      <c r="AM193" s="118"/>
      <c r="AN193" s="117" t="str">
        <f aca="false">IF(ISBLANK(Liga_Cabron!$F193),"",IF(Liga_Cabron!$F194&lt;&gt;Liga_Cabron!$F193,Liga_Cabron!$F193,""))</f>
        <v/>
      </c>
      <c r="AO193" s="113" t="str">
        <f aca="false">IF(ISTEXT($AN193),"",Y193-SUM(AO$10:AO192))</f>
        <v/>
      </c>
      <c r="AP193" s="113" t="str">
        <f aca="false">IF(ISTEXT($AN193),"",Z193-SUM(AP$10:AP192))</f>
        <v/>
      </c>
      <c r="AQ193" s="113" t="str">
        <f aca="false">IF(ISTEXT($AN193),"",AA193-SUM(AQ$10:AQ192))</f>
        <v/>
      </c>
      <c r="AR193" s="118"/>
      <c r="AS193" s="118"/>
      <c r="AT193" s="117" t="str">
        <f aca="false">IF(ISBLANK(Liga_Cabron!$F193),"",IF(Liga_Cabron!$F194&lt;&gt;Liga_Cabron!$F193,Liga_Cabron!$F193,""))</f>
        <v/>
      </c>
      <c r="AU193" s="113" t="str">
        <f aca="false">IF(ISTEXT($AT193),"",(Y193 - SUM(AO$10:AO192))/COUNTIF(Liga_Cabron!$F$10:$F$304,"="&amp;$AT193))</f>
        <v/>
      </c>
      <c r="AV193" s="113" t="str">
        <f aca="false">IF(ISTEXT($AT193),"",(Z193 - SUM(AP$10:AP192))/COUNTIF(Liga_Cabron!$F$10:$F$304,"="&amp;$AT193))</f>
        <v/>
      </c>
      <c r="AW193" s="113" t="str">
        <f aca="false">IF(ISTEXT($AT193),"",(AA193 - SUM(AQ$10:AQ192))/COUNTIF(Liga_Cabron!$F$10:$F$304,"="&amp;$AT193))</f>
        <v/>
      </c>
      <c r="AX193" s="105" t="str">
        <f aca="false">IF(ISTEXT($AT193),"",COUNT($AU$10:$AU193))</f>
        <v/>
      </c>
      <c r="AY193" s="118"/>
      <c r="AZ193" s="117" t="str">
        <f aca="false">IF(ISBLANK(Liga_Cabron!$F193),"",IF(Liga_Cabron!$F194&lt;&gt;Liga_Cabron!$F193,Liga_Cabron!$F193,""))</f>
        <v/>
      </c>
      <c r="BA193" s="113" t="str">
        <f aca="false">IF(ISTEXT($AT193),"",(I193 - SUM(BH$10:BH192))/COUNTIF(Liga_Cabron!$F$10:$F$304,"="&amp;$AZ193))</f>
        <v/>
      </c>
      <c r="BB193" s="113" t="str">
        <f aca="false">IF(ISTEXT($AT193),"",(J193 - SUM(BI$10:BI192))/COUNTIF(Liga_Cabron!$F$10:$F$304,"="&amp;$AZ193))</f>
        <v/>
      </c>
      <c r="BC193" s="113" t="str">
        <f aca="false">IF(ISTEXT($AT193),"",(K193 - SUM(BJ$10:BJ192))/COUNTIF(Liga_Cabron!$F$10:$F$304,"="&amp;$AZ193))</f>
        <v/>
      </c>
      <c r="BD193" s="105" t="str">
        <f aca="false">IF(ISTEXT($AT193),"",COUNT($AU$10:$AU193))</f>
        <v/>
      </c>
      <c r="BE193" s="103"/>
      <c r="BF193" s="118"/>
      <c r="BG193" s="117" t="str">
        <f aca="false">IF(ISBLANK(Liga_Cabron!$F193),"",IF(Liga_Cabron!$F194&lt;&gt;Liga_Cabron!$F193,Liga_Cabron!$F193,""))</f>
        <v/>
      </c>
      <c r="BH193" s="113" t="str">
        <f aca="false">IF(ISTEXT($BG193),"",I193-SUM(BH$10:BH192))</f>
        <v/>
      </c>
      <c r="BI193" s="113" t="str">
        <f aca="false">IF(ISTEXT($BG193),"",J193-SUM(BI$10:BI192))</f>
        <v/>
      </c>
      <c r="BJ193" s="113" t="str">
        <f aca="false">IF(ISTEXT($BG193),"",K193-SUM(BJ$10:BJ192))</f>
        <v/>
      </c>
      <c r="BK193" s="118"/>
      <c r="BL193" s="118"/>
      <c r="BM193" s="124"/>
      <c r="BN193" s="113"/>
      <c r="BO193" s="113"/>
      <c r="BP193" s="113"/>
      <c r="BQ193" s="124"/>
      <c r="BR193" s="118"/>
      <c r="BS193" s="118"/>
      <c r="BT193" s="124"/>
      <c r="BU193" s="113"/>
      <c r="BV193" s="113"/>
      <c r="BW193" s="113"/>
      <c r="BX193" s="124"/>
      <c r="BY193" s="118"/>
    </row>
    <row r="194" customFormat="false" ht="13.8" hidden="false" customHeight="false" outlineLevel="0" collapsed="false">
      <c r="A194" s="46"/>
      <c r="B194" s="122" t="str">
        <f aca="false">IF(ISBLANK(Liga_Cabron!$B194),"",Liga_Cabron!$B194)</f>
        <v/>
      </c>
      <c r="C194" s="113" t="str">
        <f aca="false">IF(ISTEXT($B194),"",_xlfn.SWITCH(Liga_Cabron!AH194,$D$3,$D$2,$E$3,$E$2,$F$3,$F$2,$D$6,$D$5,$E$6,$E$5,$I$5,$D$2,$I$6,$D$2,$I$4,$D$2))</f>
        <v/>
      </c>
      <c r="D194" s="113" t="str">
        <f aca="false">IF(ISTEXT($B194),"",_xlfn.SWITCH(Liga_Cabron!AI194,$D$3,$D$2,$E$3,$E$2,$F$3,$F$2,$D$6,$D$5,$E$6,$E$5,$I$5,$D$2,$I$6,$D$2,$I$4,$D$2))</f>
        <v/>
      </c>
      <c r="E194" s="113" t="str">
        <f aca="false">IF(ISTEXT($B194),"",_xlfn.SWITCH(Liga_Cabron!AJ194,$D$3,$D$2,$E$3,$E$2,$F$3,$F$2,$D$6,$D$5,$E$6,$E$5,$I$5,$D$2,$I$6,$D$2,$I$4,$D$2))</f>
        <v/>
      </c>
      <c r="F194" s="105"/>
      <c r="G194" s="102"/>
      <c r="H194" s="102"/>
      <c r="I194" s="113" t="str">
        <f aca="false">IF(ISNUMBER($B194),I193+Liga_Cabron!AH194,"")</f>
        <v/>
      </c>
      <c r="J194" s="113" t="str">
        <f aca="false">IF(ISNUMBER($B194),J193+Liga_Cabron!AI194,"")</f>
        <v/>
      </c>
      <c r="K194" s="113" t="str">
        <f aca="false">IF(ISNUMBER($B194),K193+Liga_Cabron!AJ194,"")</f>
        <v/>
      </c>
      <c r="L194" s="118"/>
      <c r="M194" s="118"/>
      <c r="N194" s="114" t="str">
        <f aca="false">IF(ISNUMBER($B194),I194/SUM($I194:$L194),"")</f>
        <v/>
      </c>
      <c r="O194" s="114" t="str">
        <f aca="false">IF(ISNUMBER($B194),J194/SUM($I194:$L194),"")</f>
        <v/>
      </c>
      <c r="P194" s="114" t="str">
        <f aca="false">IF(ISNUMBER($B194),K194/SUM($I194:$L194),"")</f>
        <v/>
      </c>
      <c r="Q194" s="46"/>
      <c r="R194" s="102"/>
      <c r="S194" s="113" t="str">
        <f aca="false">IF(ISNUMBER(Liga_Cabron!C194),Liga_Cabron!C194,"")</f>
        <v/>
      </c>
      <c r="T194" s="113" t="str">
        <f aca="false">IF(ISNUMBER(Liga_Cabron!D194),Liga_Cabron!D194,"")</f>
        <v/>
      </c>
      <c r="U194" s="113" t="str">
        <f aca="false">IF(ISNUMBER(Liga_Cabron!E194),Liga_Cabron!E194,"")</f>
        <v/>
      </c>
      <c r="V194" s="108"/>
      <c r="W194" s="46"/>
      <c r="X194" s="102"/>
      <c r="Y194" s="113" t="str">
        <f aca="false">IF(ISNUMBER($B194),S194+Y193,"")</f>
        <v/>
      </c>
      <c r="Z194" s="113" t="str">
        <f aca="false">IF(ISNUMBER($B194),T194+Z193,"")</f>
        <v/>
      </c>
      <c r="AA194" s="113" t="str">
        <f aca="false">IF(ISNUMBER($B194),U194+AA193,"")</f>
        <v/>
      </c>
      <c r="AB194" s="118"/>
      <c r="AC194" s="123"/>
      <c r="AD194" s="113" t="str">
        <f aca="false">IF(ISNUMBER($B194),Y194/COUNTA(Y$10:Y194),"")</f>
        <v/>
      </c>
      <c r="AE194" s="113" t="str">
        <f aca="false">IF(ISNUMBER($B194),Z194/COUNTA(Z$10:Z194),"")</f>
        <v/>
      </c>
      <c r="AF194" s="113" t="str">
        <f aca="false">IF(ISNUMBER($B194),AA194/COUNTA(AA$10:AA194),"")</f>
        <v/>
      </c>
      <c r="AG194" s="118"/>
      <c r="AH194" s="123"/>
      <c r="AI194" s="113" t="str">
        <f aca="false">IF(ISNUMBER($B194),SQRT(VAR(S$10:S194)),"")</f>
        <v/>
      </c>
      <c r="AJ194" s="113" t="str">
        <f aca="false">IF(ISNUMBER($B194),SQRT(VAR(T$10:T194)),"")</f>
        <v/>
      </c>
      <c r="AK194" s="113" t="str">
        <f aca="false">IF(ISNUMBER($B194),SQRT(VAR(U$10:U194)),"")</f>
        <v/>
      </c>
      <c r="AL194" s="118"/>
      <c r="AM194" s="118"/>
      <c r="AN194" s="117" t="str">
        <f aca="false">IF(ISBLANK(Liga_Cabron!$F194),"",IF(Liga_Cabron!$F195&lt;&gt;Liga_Cabron!$F194,Liga_Cabron!$F194,""))</f>
        <v/>
      </c>
      <c r="AO194" s="113" t="str">
        <f aca="false">IF(ISTEXT($AN194),"",Y194-SUM(AO$10:AO193))</f>
        <v/>
      </c>
      <c r="AP194" s="113" t="str">
        <f aca="false">IF(ISTEXT($AN194),"",Z194-SUM(AP$10:AP193))</f>
        <v/>
      </c>
      <c r="AQ194" s="113" t="str">
        <f aca="false">IF(ISTEXT($AN194),"",AA194-SUM(AQ$10:AQ193))</f>
        <v/>
      </c>
      <c r="AR194" s="118"/>
      <c r="AS194" s="118"/>
      <c r="AT194" s="117" t="str">
        <f aca="false">IF(ISBLANK(Liga_Cabron!$F194),"",IF(Liga_Cabron!$F195&lt;&gt;Liga_Cabron!$F194,Liga_Cabron!$F194,""))</f>
        <v/>
      </c>
      <c r="AU194" s="113" t="str">
        <f aca="false">IF(ISTEXT($AT194),"",(Y194 - SUM(AO$10:AO193))/COUNTIF(Liga_Cabron!$F$10:$F$304,"="&amp;$AT194))</f>
        <v/>
      </c>
      <c r="AV194" s="113" t="str">
        <f aca="false">IF(ISTEXT($AT194),"",(Z194 - SUM(AP$10:AP193))/COUNTIF(Liga_Cabron!$F$10:$F$304,"="&amp;$AT194))</f>
        <v/>
      </c>
      <c r="AW194" s="113" t="str">
        <f aca="false">IF(ISTEXT($AT194),"",(AA194 - SUM(AQ$10:AQ193))/COUNTIF(Liga_Cabron!$F$10:$F$304,"="&amp;$AT194))</f>
        <v/>
      </c>
      <c r="AX194" s="105" t="str">
        <f aca="false">IF(ISTEXT($AT194),"",COUNT($AU$10:$AU194))</f>
        <v/>
      </c>
      <c r="AY194" s="118"/>
      <c r="AZ194" s="117" t="str">
        <f aca="false">IF(ISBLANK(Liga_Cabron!$F194),"",IF(Liga_Cabron!$F195&lt;&gt;Liga_Cabron!$F194,Liga_Cabron!$F194,""))</f>
        <v/>
      </c>
      <c r="BA194" s="113" t="str">
        <f aca="false">IF(ISTEXT($AT194),"",(I194 - SUM(BH$10:BH193))/COUNTIF(Liga_Cabron!$F$10:$F$304,"="&amp;$AZ194))</f>
        <v/>
      </c>
      <c r="BB194" s="113" t="str">
        <f aca="false">IF(ISTEXT($AT194),"",(J194 - SUM(BI$10:BI193))/COUNTIF(Liga_Cabron!$F$10:$F$304,"="&amp;$AZ194))</f>
        <v/>
      </c>
      <c r="BC194" s="113" t="str">
        <f aca="false">IF(ISTEXT($AT194),"",(K194 - SUM(BJ$10:BJ193))/COUNTIF(Liga_Cabron!$F$10:$F$304,"="&amp;$AZ194))</f>
        <v/>
      </c>
      <c r="BD194" s="105" t="str">
        <f aca="false">IF(ISTEXT($AT194),"",COUNT($AU$10:$AU194))</f>
        <v/>
      </c>
      <c r="BE194" s="103"/>
      <c r="BF194" s="118"/>
      <c r="BG194" s="117" t="str">
        <f aca="false">IF(ISBLANK(Liga_Cabron!$F194),"",IF(Liga_Cabron!$F195&lt;&gt;Liga_Cabron!$F194,Liga_Cabron!$F194,""))</f>
        <v/>
      </c>
      <c r="BH194" s="113" t="str">
        <f aca="false">IF(ISTEXT($BG194),"",I194-SUM(BH$10:BH193))</f>
        <v/>
      </c>
      <c r="BI194" s="113" t="str">
        <f aca="false">IF(ISTEXT($BG194),"",J194-SUM(BI$10:BI193))</f>
        <v/>
      </c>
      <c r="BJ194" s="113" t="str">
        <f aca="false">IF(ISTEXT($BG194),"",K194-SUM(BJ$10:BJ193))</f>
        <v/>
      </c>
      <c r="BK194" s="118"/>
      <c r="BL194" s="118"/>
      <c r="BM194" s="124"/>
      <c r="BN194" s="113"/>
      <c r="BO194" s="113"/>
      <c r="BP194" s="113"/>
      <c r="BQ194" s="124"/>
      <c r="BR194" s="118"/>
      <c r="BS194" s="118"/>
      <c r="BT194" s="124"/>
      <c r="BU194" s="113"/>
      <c r="BV194" s="113"/>
      <c r="BW194" s="113"/>
      <c r="BX194" s="124"/>
      <c r="BY194" s="118"/>
    </row>
    <row r="195" customFormat="false" ht="13.8" hidden="false" customHeight="false" outlineLevel="0" collapsed="false">
      <c r="A195" s="46"/>
      <c r="B195" s="122" t="str">
        <f aca="false">IF(ISBLANK(Liga_Cabron!$B195),"",Liga_Cabron!$B195)</f>
        <v/>
      </c>
      <c r="C195" s="113" t="str">
        <f aca="false">IF(ISTEXT($B195),"",_xlfn.SWITCH(Liga_Cabron!AH195,$D$3,$D$2,$E$3,$E$2,$F$3,$F$2,$D$6,$D$5,$E$6,$E$5,$I$5,$D$2,$I$6,$D$2,$I$4,$D$2))</f>
        <v/>
      </c>
      <c r="D195" s="113" t="str">
        <f aca="false">IF(ISTEXT($B195),"",_xlfn.SWITCH(Liga_Cabron!AI195,$D$3,$D$2,$E$3,$E$2,$F$3,$F$2,$D$6,$D$5,$E$6,$E$5,$I$5,$D$2,$I$6,$D$2,$I$4,$D$2))</f>
        <v/>
      </c>
      <c r="E195" s="113" t="str">
        <f aca="false">IF(ISTEXT($B195),"",_xlfn.SWITCH(Liga_Cabron!AJ195,$D$3,$D$2,$E$3,$E$2,$F$3,$F$2,$D$6,$D$5,$E$6,$E$5,$I$5,$D$2,$I$6,$D$2,$I$4,$D$2))</f>
        <v/>
      </c>
      <c r="F195" s="105"/>
      <c r="G195" s="102"/>
      <c r="H195" s="102"/>
      <c r="I195" s="113" t="str">
        <f aca="false">IF(ISNUMBER($B195),I194+Liga_Cabron!AH195,"")</f>
        <v/>
      </c>
      <c r="J195" s="113" t="str">
        <f aca="false">IF(ISNUMBER($B195),J194+Liga_Cabron!AI195,"")</f>
        <v/>
      </c>
      <c r="K195" s="113" t="str">
        <f aca="false">IF(ISNUMBER($B195),K194+Liga_Cabron!AJ195,"")</f>
        <v/>
      </c>
      <c r="L195" s="118"/>
      <c r="M195" s="118"/>
      <c r="N195" s="114" t="str">
        <f aca="false">IF(ISNUMBER($B195),I195/SUM($I195:$L195),"")</f>
        <v/>
      </c>
      <c r="O195" s="114" t="str">
        <f aca="false">IF(ISNUMBER($B195),J195/SUM($I195:$L195),"")</f>
        <v/>
      </c>
      <c r="P195" s="114" t="str">
        <f aca="false">IF(ISNUMBER($B195),K195/SUM($I195:$L195),"")</f>
        <v/>
      </c>
      <c r="Q195" s="46"/>
      <c r="R195" s="102"/>
      <c r="S195" s="113" t="str">
        <f aca="false">IF(ISNUMBER(Liga_Cabron!C195),Liga_Cabron!C195,"")</f>
        <v/>
      </c>
      <c r="T195" s="113" t="str">
        <f aca="false">IF(ISNUMBER(Liga_Cabron!D195),Liga_Cabron!D195,"")</f>
        <v/>
      </c>
      <c r="U195" s="113" t="str">
        <f aca="false">IF(ISNUMBER(Liga_Cabron!E195),Liga_Cabron!E195,"")</f>
        <v/>
      </c>
      <c r="V195" s="108"/>
      <c r="W195" s="46"/>
      <c r="X195" s="102"/>
      <c r="Y195" s="113" t="str">
        <f aca="false">IF(ISNUMBER($B195),S195+Y194,"")</f>
        <v/>
      </c>
      <c r="Z195" s="113" t="str">
        <f aca="false">IF(ISNUMBER($B195),T195+Z194,"")</f>
        <v/>
      </c>
      <c r="AA195" s="113" t="str">
        <f aca="false">IF(ISNUMBER($B195),U195+AA194,"")</f>
        <v/>
      </c>
      <c r="AB195" s="118"/>
      <c r="AC195" s="123"/>
      <c r="AD195" s="113" t="str">
        <f aca="false">IF(ISNUMBER($B195),Y195/COUNTA(Y$10:Y195),"")</f>
        <v/>
      </c>
      <c r="AE195" s="113" t="str">
        <f aca="false">IF(ISNUMBER($B195),Z195/COUNTA(Z$10:Z195),"")</f>
        <v/>
      </c>
      <c r="AF195" s="113" t="str">
        <f aca="false">IF(ISNUMBER($B195),AA195/COUNTA(AA$10:AA195),"")</f>
        <v/>
      </c>
      <c r="AG195" s="118"/>
      <c r="AH195" s="123"/>
      <c r="AI195" s="113" t="str">
        <f aca="false">IF(ISNUMBER($B195),SQRT(VAR(S$10:S195)),"")</f>
        <v/>
      </c>
      <c r="AJ195" s="113" t="str">
        <f aca="false">IF(ISNUMBER($B195),SQRT(VAR(T$10:T195)),"")</f>
        <v/>
      </c>
      <c r="AK195" s="113" t="str">
        <f aca="false">IF(ISNUMBER($B195),SQRT(VAR(U$10:U195)),"")</f>
        <v/>
      </c>
      <c r="AL195" s="118"/>
      <c r="AM195" s="118"/>
      <c r="AN195" s="117" t="str">
        <f aca="false">IF(ISBLANK(Liga_Cabron!$F195),"",IF(Liga_Cabron!$F196&lt;&gt;Liga_Cabron!$F195,Liga_Cabron!$F195,""))</f>
        <v/>
      </c>
      <c r="AO195" s="113" t="str">
        <f aca="false">IF(ISTEXT($AN195),"",Y195-SUM(AO$10:AO194))</f>
        <v/>
      </c>
      <c r="AP195" s="113" t="str">
        <f aca="false">IF(ISTEXT($AN195),"",Z195-SUM(AP$10:AP194))</f>
        <v/>
      </c>
      <c r="AQ195" s="113" t="str">
        <f aca="false">IF(ISTEXT($AN195),"",AA195-SUM(AQ$10:AQ194))</f>
        <v/>
      </c>
      <c r="AR195" s="118"/>
      <c r="AS195" s="118"/>
      <c r="AT195" s="117" t="str">
        <f aca="false">IF(ISBLANK(Liga_Cabron!$F195),"",IF(Liga_Cabron!$F196&lt;&gt;Liga_Cabron!$F195,Liga_Cabron!$F195,""))</f>
        <v/>
      </c>
      <c r="AU195" s="113" t="str">
        <f aca="false">IF(ISTEXT($AT195),"",(Y195 - SUM(AO$10:AO194))/COUNTIF(Liga_Cabron!$F$10:$F$304,"="&amp;$AT195))</f>
        <v/>
      </c>
      <c r="AV195" s="113" t="str">
        <f aca="false">IF(ISTEXT($AT195),"",(Z195 - SUM(AP$10:AP194))/COUNTIF(Liga_Cabron!$F$10:$F$304,"="&amp;$AT195))</f>
        <v/>
      </c>
      <c r="AW195" s="113" t="str">
        <f aca="false">IF(ISTEXT($AT195),"",(AA195 - SUM(AQ$10:AQ194))/COUNTIF(Liga_Cabron!$F$10:$F$304,"="&amp;$AT195))</f>
        <v/>
      </c>
      <c r="AX195" s="105" t="str">
        <f aca="false">IF(ISTEXT($AT195),"",COUNT($AU$10:$AU195))</f>
        <v/>
      </c>
      <c r="AY195" s="118"/>
      <c r="AZ195" s="117" t="str">
        <f aca="false">IF(ISBLANK(Liga_Cabron!$F195),"",IF(Liga_Cabron!$F196&lt;&gt;Liga_Cabron!$F195,Liga_Cabron!$F195,""))</f>
        <v/>
      </c>
      <c r="BA195" s="113" t="str">
        <f aca="false">IF(ISTEXT($AT195),"",(I195 - SUM(BH$10:BH194))/COUNTIF(Liga_Cabron!$F$10:$F$304,"="&amp;$AZ195))</f>
        <v/>
      </c>
      <c r="BB195" s="113" t="str">
        <f aca="false">IF(ISTEXT($AT195),"",(J195 - SUM(BI$10:BI194))/COUNTIF(Liga_Cabron!$F$10:$F$304,"="&amp;$AZ195))</f>
        <v/>
      </c>
      <c r="BC195" s="113" t="str">
        <f aca="false">IF(ISTEXT($AT195),"",(K195 - SUM(BJ$10:BJ194))/COUNTIF(Liga_Cabron!$F$10:$F$304,"="&amp;$AZ195))</f>
        <v/>
      </c>
      <c r="BD195" s="105" t="str">
        <f aca="false">IF(ISTEXT($AT195),"",COUNT($AU$10:$AU195))</f>
        <v/>
      </c>
      <c r="BE195" s="103"/>
      <c r="BF195" s="118"/>
      <c r="BG195" s="117" t="str">
        <f aca="false">IF(ISBLANK(Liga_Cabron!$F195),"",IF(Liga_Cabron!$F196&lt;&gt;Liga_Cabron!$F195,Liga_Cabron!$F195,""))</f>
        <v/>
      </c>
      <c r="BH195" s="113" t="str">
        <f aca="false">IF(ISTEXT($BG195),"",I195-SUM(BH$10:BH194))</f>
        <v/>
      </c>
      <c r="BI195" s="113" t="str">
        <f aca="false">IF(ISTEXT($BG195),"",J195-SUM(BI$10:BI194))</f>
        <v/>
      </c>
      <c r="BJ195" s="113" t="str">
        <f aca="false">IF(ISTEXT($BG195),"",K195-SUM(BJ$10:BJ194))</f>
        <v/>
      </c>
      <c r="BK195" s="118"/>
      <c r="BL195" s="118"/>
      <c r="BM195" s="124"/>
      <c r="BN195" s="113"/>
      <c r="BO195" s="113"/>
      <c r="BP195" s="113"/>
      <c r="BQ195" s="124"/>
      <c r="BR195" s="118"/>
      <c r="BS195" s="118"/>
      <c r="BT195" s="124"/>
      <c r="BU195" s="113"/>
      <c r="BV195" s="113"/>
      <c r="BW195" s="113"/>
      <c r="BX195" s="124"/>
      <c r="BY195" s="118"/>
    </row>
    <row r="196" customFormat="false" ht="13.8" hidden="false" customHeight="false" outlineLevel="0" collapsed="false">
      <c r="A196" s="46"/>
      <c r="B196" s="122" t="str">
        <f aca="false">IF(ISBLANK(Liga_Cabron!$B196),"",Liga_Cabron!$B196)</f>
        <v/>
      </c>
      <c r="C196" s="113" t="str">
        <f aca="false">IF(ISTEXT($B196),"",_xlfn.SWITCH(Liga_Cabron!AH196,$D$3,$D$2,$E$3,$E$2,$F$3,$F$2,$D$6,$D$5,$E$6,$E$5,$I$5,$D$2,$I$6,$D$2,$I$4,$D$2))</f>
        <v/>
      </c>
      <c r="D196" s="113" t="str">
        <f aca="false">IF(ISTEXT($B196),"",_xlfn.SWITCH(Liga_Cabron!AI196,$D$3,$D$2,$E$3,$E$2,$F$3,$F$2,$D$6,$D$5,$E$6,$E$5,$I$5,$D$2,$I$6,$D$2,$I$4,$D$2))</f>
        <v/>
      </c>
      <c r="E196" s="113" t="str">
        <f aca="false">IF(ISTEXT($B196),"",_xlfn.SWITCH(Liga_Cabron!AJ196,$D$3,$D$2,$E$3,$E$2,$F$3,$F$2,$D$6,$D$5,$E$6,$E$5,$I$5,$D$2,$I$6,$D$2,$I$4,$D$2))</f>
        <v/>
      </c>
      <c r="F196" s="105"/>
      <c r="G196" s="102"/>
      <c r="H196" s="102"/>
      <c r="I196" s="113" t="str">
        <f aca="false">IF(ISNUMBER($B196),I195+Liga_Cabron!AH196,"")</f>
        <v/>
      </c>
      <c r="J196" s="113" t="str">
        <f aca="false">IF(ISNUMBER($B196),J195+Liga_Cabron!AI196,"")</f>
        <v/>
      </c>
      <c r="K196" s="113" t="str">
        <f aca="false">IF(ISNUMBER($B196),K195+Liga_Cabron!AJ196,"")</f>
        <v/>
      </c>
      <c r="L196" s="118"/>
      <c r="M196" s="118"/>
      <c r="N196" s="114" t="str">
        <f aca="false">IF(ISNUMBER($B196),I196/SUM($I196:$L196),"")</f>
        <v/>
      </c>
      <c r="O196" s="114" t="str">
        <f aca="false">IF(ISNUMBER($B196),J196/SUM($I196:$L196),"")</f>
        <v/>
      </c>
      <c r="P196" s="114" t="str">
        <f aca="false">IF(ISNUMBER($B196),K196/SUM($I196:$L196),"")</f>
        <v/>
      </c>
      <c r="Q196" s="46"/>
      <c r="R196" s="102"/>
      <c r="S196" s="113" t="str">
        <f aca="false">IF(ISNUMBER(Liga_Cabron!C196),Liga_Cabron!C196,"")</f>
        <v/>
      </c>
      <c r="T196" s="113" t="str">
        <f aca="false">IF(ISNUMBER(Liga_Cabron!D196),Liga_Cabron!D196,"")</f>
        <v/>
      </c>
      <c r="U196" s="113" t="str">
        <f aca="false">IF(ISNUMBER(Liga_Cabron!E196),Liga_Cabron!E196,"")</f>
        <v/>
      </c>
      <c r="V196" s="108"/>
      <c r="W196" s="46"/>
      <c r="X196" s="102"/>
      <c r="Y196" s="113" t="str">
        <f aca="false">IF(ISNUMBER($B196),S196+Y195,"")</f>
        <v/>
      </c>
      <c r="Z196" s="113" t="str">
        <f aca="false">IF(ISNUMBER($B196),T196+Z195,"")</f>
        <v/>
      </c>
      <c r="AA196" s="113" t="str">
        <f aca="false">IF(ISNUMBER($B196),U196+AA195,"")</f>
        <v/>
      </c>
      <c r="AB196" s="118"/>
      <c r="AC196" s="123"/>
      <c r="AD196" s="113" t="str">
        <f aca="false">IF(ISNUMBER($B196),Y196/COUNTA(Y$10:Y196),"")</f>
        <v/>
      </c>
      <c r="AE196" s="113" t="str">
        <f aca="false">IF(ISNUMBER($B196),Z196/COUNTA(Z$10:Z196),"")</f>
        <v/>
      </c>
      <c r="AF196" s="113" t="str">
        <f aca="false">IF(ISNUMBER($B196),AA196/COUNTA(AA$10:AA196),"")</f>
        <v/>
      </c>
      <c r="AG196" s="118"/>
      <c r="AH196" s="123"/>
      <c r="AI196" s="113" t="str">
        <f aca="false">IF(ISNUMBER($B196),SQRT(VAR(S$10:S196)),"")</f>
        <v/>
      </c>
      <c r="AJ196" s="113" t="str">
        <f aca="false">IF(ISNUMBER($B196),SQRT(VAR(T$10:T196)),"")</f>
        <v/>
      </c>
      <c r="AK196" s="113" t="str">
        <f aca="false">IF(ISNUMBER($B196),SQRT(VAR(U$10:U196)),"")</f>
        <v/>
      </c>
      <c r="AL196" s="118"/>
      <c r="AM196" s="118"/>
      <c r="AN196" s="117" t="str">
        <f aca="false">IF(ISBLANK(Liga_Cabron!$F196),"",IF(Liga_Cabron!$F197&lt;&gt;Liga_Cabron!$F196,Liga_Cabron!$F196,""))</f>
        <v/>
      </c>
      <c r="AO196" s="113" t="str">
        <f aca="false">IF(ISTEXT($AN196),"",Y196-SUM(AO$10:AO195))</f>
        <v/>
      </c>
      <c r="AP196" s="113" t="str">
        <f aca="false">IF(ISTEXT($AN196),"",Z196-SUM(AP$10:AP195))</f>
        <v/>
      </c>
      <c r="AQ196" s="113" t="str">
        <f aca="false">IF(ISTEXT($AN196),"",AA196-SUM(AQ$10:AQ195))</f>
        <v/>
      </c>
      <c r="AR196" s="118"/>
      <c r="AS196" s="118"/>
      <c r="AT196" s="117" t="str">
        <f aca="false">IF(ISBLANK(Liga_Cabron!$F196),"",IF(Liga_Cabron!$F197&lt;&gt;Liga_Cabron!$F196,Liga_Cabron!$F196,""))</f>
        <v/>
      </c>
      <c r="AU196" s="113" t="str">
        <f aca="false">IF(ISTEXT($AT196),"",(Y196 - SUM(AO$10:AO195))/COUNTIF(Liga_Cabron!$F$10:$F$304,"="&amp;$AT196))</f>
        <v/>
      </c>
      <c r="AV196" s="113" t="str">
        <f aca="false">IF(ISTEXT($AT196),"",(Z196 - SUM(AP$10:AP195))/COUNTIF(Liga_Cabron!$F$10:$F$304,"="&amp;$AT196))</f>
        <v/>
      </c>
      <c r="AW196" s="113" t="str">
        <f aca="false">IF(ISTEXT($AT196),"",(AA196 - SUM(AQ$10:AQ195))/COUNTIF(Liga_Cabron!$F$10:$F$304,"="&amp;$AT196))</f>
        <v/>
      </c>
      <c r="AX196" s="105" t="str">
        <f aca="false">IF(ISTEXT($AT196),"",COUNT($AU$10:$AU196))</f>
        <v/>
      </c>
      <c r="AY196" s="118"/>
      <c r="AZ196" s="117" t="str">
        <f aca="false">IF(ISBLANK(Liga_Cabron!$F196),"",IF(Liga_Cabron!$F197&lt;&gt;Liga_Cabron!$F196,Liga_Cabron!$F196,""))</f>
        <v/>
      </c>
      <c r="BA196" s="113" t="str">
        <f aca="false">IF(ISTEXT($AT196),"",(I196 - SUM(BH$10:BH195))/COUNTIF(Liga_Cabron!$F$10:$F$304,"="&amp;$AZ196))</f>
        <v/>
      </c>
      <c r="BB196" s="113" t="str">
        <f aca="false">IF(ISTEXT($AT196),"",(J196 - SUM(BI$10:BI195))/COUNTIF(Liga_Cabron!$F$10:$F$304,"="&amp;$AZ196))</f>
        <v/>
      </c>
      <c r="BC196" s="113" t="str">
        <f aca="false">IF(ISTEXT($AT196),"",(K196 - SUM(BJ$10:BJ195))/COUNTIF(Liga_Cabron!$F$10:$F$304,"="&amp;$AZ196))</f>
        <v/>
      </c>
      <c r="BD196" s="105" t="str">
        <f aca="false">IF(ISTEXT($AT196),"",COUNT($AU$10:$AU196))</f>
        <v/>
      </c>
      <c r="BE196" s="103"/>
      <c r="BF196" s="118"/>
      <c r="BG196" s="117" t="str">
        <f aca="false">IF(ISBLANK(Liga_Cabron!$F196),"",IF(Liga_Cabron!$F197&lt;&gt;Liga_Cabron!$F196,Liga_Cabron!$F196,""))</f>
        <v/>
      </c>
      <c r="BH196" s="113" t="str">
        <f aca="false">IF(ISTEXT($BG196),"",I196-SUM(BH$10:BH195))</f>
        <v/>
      </c>
      <c r="BI196" s="113" t="str">
        <f aca="false">IF(ISTEXT($BG196),"",J196-SUM(BI$10:BI195))</f>
        <v/>
      </c>
      <c r="BJ196" s="113" t="str">
        <f aca="false">IF(ISTEXT($BG196),"",K196-SUM(BJ$10:BJ195))</f>
        <v/>
      </c>
      <c r="BK196" s="118"/>
      <c r="BL196" s="118"/>
      <c r="BM196" s="124"/>
      <c r="BN196" s="113"/>
      <c r="BO196" s="113"/>
      <c r="BP196" s="113"/>
      <c r="BQ196" s="124"/>
      <c r="BR196" s="118"/>
      <c r="BS196" s="118"/>
      <c r="BT196" s="124"/>
      <c r="BU196" s="113"/>
      <c r="BV196" s="113"/>
      <c r="BW196" s="113"/>
      <c r="BX196" s="124"/>
      <c r="BY196" s="118"/>
    </row>
    <row r="197" customFormat="false" ht="13.8" hidden="false" customHeight="false" outlineLevel="0" collapsed="false">
      <c r="A197" s="46"/>
      <c r="B197" s="122" t="str">
        <f aca="false">IF(ISBLANK(Liga_Cabron!$B197),"",Liga_Cabron!$B197)</f>
        <v/>
      </c>
      <c r="C197" s="113" t="str">
        <f aca="false">IF(ISTEXT($B197),"",_xlfn.SWITCH(Liga_Cabron!AH197,$D$3,$D$2,$E$3,$E$2,$F$3,$F$2,$D$6,$D$5,$E$6,$E$5,$I$5,$D$2,$I$6,$D$2,$I$4,$D$2))</f>
        <v/>
      </c>
      <c r="D197" s="113" t="str">
        <f aca="false">IF(ISTEXT($B197),"",_xlfn.SWITCH(Liga_Cabron!AI197,$D$3,$D$2,$E$3,$E$2,$F$3,$F$2,$D$6,$D$5,$E$6,$E$5,$I$5,$D$2,$I$6,$D$2,$I$4,$D$2))</f>
        <v/>
      </c>
      <c r="E197" s="113" t="str">
        <f aca="false">IF(ISTEXT($B197),"",_xlfn.SWITCH(Liga_Cabron!AJ197,$D$3,$D$2,$E$3,$E$2,$F$3,$F$2,$D$6,$D$5,$E$6,$E$5,$I$5,$D$2,$I$6,$D$2,$I$4,$D$2))</f>
        <v/>
      </c>
      <c r="F197" s="105"/>
      <c r="G197" s="102"/>
      <c r="H197" s="102"/>
      <c r="I197" s="113" t="str">
        <f aca="false">IF(ISNUMBER($B197),I196+Liga_Cabron!AH197,"")</f>
        <v/>
      </c>
      <c r="J197" s="113" t="str">
        <f aca="false">IF(ISNUMBER($B197),J196+Liga_Cabron!AI197,"")</f>
        <v/>
      </c>
      <c r="K197" s="113" t="str">
        <f aca="false">IF(ISNUMBER($B197),K196+Liga_Cabron!AJ197,"")</f>
        <v/>
      </c>
      <c r="L197" s="118"/>
      <c r="M197" s="118"/>
      <c r="N197" s="114" t="str">
        <f aca="false">IF(ISNUMBER($B197),I197/SUM($I197:$L197),"")</f>
        <v/>
      </c>
      <c r="O197" s="114" t="str">
        <f aca="false">IF(ISNUMBER($B197),J197/SUM($I197:$L197),"")</f>
        <v/>
      </c>
      <c r="P197" s="114" t="str">
        <f aca="false">IF(ISNUMBER($B197),K197/SUM($I197:$L197),"")</f>
        <v/>
      </c>
      <c r="Q197" s="46"/>
      <c r="R197" s="102"/>
      <c r="S197" s="113" t="str">
        <f aca="false">IF(ISNUMBER(Liga_Cabron!C197),Liga_Cabron!C197,"")</f>
        <v/>
      </c>
      <c r="T197" s="113" t="str">
        <f aca="false">IF(ISNUMBER(Liga_Cabron!D197),Liga_Cabron!D197,"")</f>
        <v/>
      </c>
      <c r="U197" s="113" t="str">
        <f aca="false">IF(ISNUMBER(Liga_Cabron!E197),Liga_Cabron!E197,"")</f>
        <v/>
      </c>
      <c r="V197" s="108"/>
      <c r="W197" s="46"/>
      <c r="X197" s="102"/>
      <c r="Y197" s="113" t="str">
        <f aca="false">IF(ISNUMBER($B197),S197+Y196,"")</f>
        <v/>
      </c>
      <c r="Z197" s="113" t="str">
        <f aca="false">IF(ISNUMBER($B197),T197+Z196,"")</f>
        <v/>
      </c>
      <c r="AA197" s="113" t="str">
        <f aca="false">IF(ISNUMBER($B197),U197+AA196,"")</f>
        <v/>
      </c>
      <c r="AB197" s="118"/>
      <c r="AC197" s="123"/>
      <c r="AD197" s="113" t="str">
        <f aca="false">IF(ISNUMBER($B197),Y197/COUNTA(Y$10:Y197),"")</f>
        <v/>
      </c>
      <c r="AE197" s="113" t="str">
        <f aca="false">IF(ISNUMBER($B197),Z197/COUNTA(Z$10:Z197),"")</f>
        <v/>
      </c>
      <c r="AF197" s="113" t="str">
        <f aca="false">IF(ISNUMBER($B197),AA197/COUNTA(AA$10:AA197),"")</f>
        <v/>
      </c>
      <c r="AG197" s="118"/>
      <c r="AH197" s="123"/>
      <c r="AI197" s="113" t="str">
        <f aca="false">IF(ISNUMBER($B197),SQRT(VAR(S$10:S197)),"")</f>
        <v/>
      </c>
      <c r="AJ197" s="113" t="str">
        <f aca="false">IF(ISNUMBER($B197),SQRT(VAR(T$10:T197)),"")</f>
        <v/>
      </c>
      <c r="AK197" s="113" t="str">
        <f aca="false">IF(ISNUMBER($B197),SQRT(VAR(U$10:U197)),"")</f>
        <v/>
      </c>
      <c r="AL197" s="118"/>
      <c r="AM197" s="118"/>
      <c r="AN197" s="117" t="str">
        <f aca="false">IF(ISBLANK(Liga_Cabron!$F197),"",IF(Liga_Cabron!$F198&lt;&gt;Liga_Cabron!$F197,Liga_Cabron!$F197,""))</f>
        <v/>
      </c>
      <c r="AO197" s="113" t="str">
        <f aca="false">IF(ISTEXT($AN197),"",Y197-SUM(AO$10:AO196))</f>
        <v/>
      </c>
      <c r="AP197" s="113" t="str">
        <f aca="false">IF(ISTEXT($AN197),"",Z197-SUM(AP$10:AP196))</f>
        <v/>
      </c>
      <c r="AQ197" s="113" t="str">
        <f aca="false">IF(ISTEXT($AN197),"",AA197-SUM(AQ$10:AQ196))</f>
        <v/>
      </c>
      <c r="AR197" s="118"/>
      <c r="AS197" s="118"/>
      <c r="AT197" s="117" t="str">
        <f aca="false">IF(ISBLANK(Liga_Cabron!$F197),"",IF(Liga_Cabron!$F198&lt;&gt;Liga_Cabron!$F197,Liga_Cabron!$F197,""))</f>
        <v/>
      </c>
      <c r="AU197" s="113" t="str">
        <f aca="false">IF(ISTEXT($AT197),"",(Y197 - SUM(AO$10:AO196))/COUNTIF(Liga_Cabron!$F$10:$F$304,"="&amp;$AT197))</f>
        <v/>
      </c>
      <c r="AV197" s="113" t="str">
        <f aca="false">IF(ISTEXT($AT197),"",(Z197 - SUM(AP$10:AP196))/COUNTIF(Liga_Cabron!$F$10:$F$304,"="&amp;$AT197))</f>
        <v/>
      </c>
      <c r="AW197" s="113" t="str">
        <f aca="false">IF(ISTEXT($AT197),"",(AA197 - SUM(AQ$10:AQ196))/COUNTIF(Liga_Cabron!$F$10:$F$304,"="&amp;$AT197))</f>
        <v/>
      </c>
      <c r="AX197" s="105" t="str">
        <f aca="false">IF(ISTEXT($AT197),"",COUNT($AU$10:$AU197))</f>
        <v/>
      </c>
      <c r="AY197" s="118"/>
      <c r="AZ197" s="117" t="str">
        <f aca="false">IF(ISBLANK(Liga_Cabron!$F197),"",IF(Liga_Cabron!$F198&lt;&gt;Liga_Cabron!$F197,Liga_Cabron!$F197,""))</f>
        <v/>
      </c>
      <c r="BA197" s="113" t="str">
        <f aca="false">IF(ISTEXT($AT197),"",(I197 - SUM(BH$10:BH196))/COUNTIF(Liga_Cabron!$F$10:$F$304,"="&amp;$AZ197))</f>
        <v/>
      </c>
      <c r="BB197" s="113" t="str">
        <f aca="false">IF(ISTEXT($AT197),"",(J197 - SUM(BI$10:BI196))/COUNTIF(Liga_Cabron!$F$10:$F$304,"="&amp;$AZ197))</f>
        <v/>
      </c>
      <c r="BC197" s="113" t="str">
        <f aca="false">IF(ISTEXT($AT197),"",(K197 - SUM(BJ$10:BJ196))/COUNTIF(Liga_Cabron!$F$10:$F$304,"="&amp;$AZ197))</f>
        <v/>
      </c>
      <c r="BD197" s="105" t="str">
        <f aca="false">IF(ISTEXT($AT197),"",COUNT($AU$10:$AU197))</f>
        <v/>
      </c>
      <c r="BE197" s="103"/>
      <c r="BF197" s="118"/>
      <c r="BG197" s="117" t="str">
        <f aca="false">IF(ISBLANK(Liga_Cabron!$F197),"",IF(Liga_Cabron!$F198&lt;&gt;Liga_Cabron!$F197,Liga_Cabron!$F197,""))</f>
        <v/>
      </c>
      <c r="BH197" s="113" t="str">
        <f aca="false">IF(ISTEXT($BG197),"",I197-SUM(BH$10:BH196))</f>
        <v/>
      </c>
      <c r="BI197" s="113" t="str">
        <f aca="false">IF(ISTEXT($BG197),"",J197-SUM(BI$10:BI196))</f>
        <v/>
      </c>
      <c r="BJ197" s="113" t="str">
        <f aca="false">IF(ISTEXT($BG197),"",K197-SUM(BJ$10:BJ196))</f>
        <v/>
      </c>
      <c r="BK197" s="118"/>
      <c r="BL197" s="118"/>
      <c r="BM197" s="124"/>
      <c r="BN197" s="113"/>
      <c r="BO197" s="113"/>
      <c r="BP197" s="113"/>
      <c r="BQ197" s="124"/>
      <c r="BR197" s="118"/>
      <c r="BS197" s="118"/>
      <c r="BT197" s="124"/>
      <c r="BU197" s="113"/>
      <c r="BV197" s="113"/>
      <c r="BW197" s="113"/>
      <c r="BX197" s="124"/>
      <c r="BY197" s="118"/>
    </row>
    <row r="198" customFormat="false" ht="13.8" hidden="false" customHeight="false" outlineLevel="0" collapsed="false">
      <c r="A198" s="46"/>
      <c r="B198" s="122" t="str">
        <f aca="false">IF(ISBLANK(Liga_Cabron!$B198),"",Liga_Cabron!$B198)</f>
        <v/>
      </c>
      <c r="C198" s="113" t="str">
        <f aca="false">IF(ISTEXT($B198),"",_xlfn.SWITCH(Liga_Cabron!AH198,$D$3,$D$2,$E$3,$E$2,$F$3,$F$2,$D$6,$D$5,$E$6,$E$5,$I$5,$D$2,$I$6,$D$2,$I$4,$D$2))</f>
        <v/>
      </c>
      <c r="D198" s="113" t="str">
        <f aca="false">IF(ISTEXT($B198),"",_xlfn.SWITCH(Liga_Cabron!AI198,$D$3,$D$2,$E$3,$E$2,$F$3,$F$2,$D$6,$D$5,$E$6,$E$5,$I$5,$D$2,$I$6,$D$2,$I$4,$D$2))</f>
        <v/>
      </c>
      <c r="E198" s="113" t="str">
        <f aca="false">IF(ISTEXT($B198),"",_xlfn.SWITCH(Liga_Cabron!AJ198,$D$3,$D$2,$E$3,$E$2,$F$3,$F$2,$D$6,$D$5,$E$6,$E$5,$I$5,$D$2,$I$6,$D$2,$I$4,$D$2))</f>
        <v/>
      </c>
      <c r="F198" s="105"/>
      <c r="G198" s="102"/>
      <c r="H198" s="102"/>
      <c r="I198" s="113" t="str">
        <f aca="false">IF(ISNUMBER($B198),I197+Liga_Cabron!AH198,"")</f>
        <v/>
      </c>
      <c r="J198" s="113" t="str">
        <f aca="false">IF(ISNUMBER($B198),J197+Liga_Cabron!AI198,"")</f>
        <v/>
      </c>
      <c r="K198" s="113" t="str">
        <f aca="false">IF(ISNUMBER($B198),K197+Liga_Cabron!AJ198,"")</f>
        <v/>
      </c>
      <c r="L198" s="118"/>
      <c r="M198" s="118"/>
      <c r="N198" s="114" t="str">
        <f aca="false">IF(ISNUMBER($B198),I198/SUM($I198:$L198),"")</f>
        <v/>
      </c>
      <c r="O198" s="114" t="str">
        <f aca="false">IF(ISNUMBER($B198),J198/SUM($I198:$L198),"")</f>
        <v/>
      </c>
      <c r="P198" s="114" t="str">
        <f aca="false">IF(ISNUMBER($B198),K198/SUM($I198:$L198),"")</f>
        <v/>
      </c>
      <c r="Q198" s="46"/>
      <c r="R198" s="102"/>
      <c r="S198" s="113" t="str">
        <f aca="false">IF(ISNUMBER(Liga_Cabron!C198),Liga_Cabron!C198,"")</f>
        <v/>
      </c>
      <c r="T198" s="113" t="str">
        <f aca="false">IF(ISNUMBER(Liga_Cabron!D198),Liga_Cabron!D198,"")</f>
        <v/>
      </c>
      <c r="U198" s="113" t="str">
        <f aca="false">IF(ISNUMBER(Liga_Cabron!E198),Liga_Cabron!E198,"")</f>
        <v/>
      </c>
      <c r="V198" s="108"/>
      <c r="W198" s="46"/>
      <c r="X198" s="102"/>
      <c r="Y198" s="113" t="str">
        <f aca="false">IF(ISNUMBER($B198),S198+Y197,"")</f>
        <v/>
      </c>
      <c r="Z198" s="113" t="str">
        <f aca="false">IF(ISNUMBER($B198),T198+Z197,"")</f>
        <v/>
      </c>
      <c r="AA198" s="113" t="str">
        <f aca="false">IF(ISNUMBER($B198),U198+AA197,"")</f>
        <v/>
      </c>
      <c r="AB198" s="118"/>
      <c r="AC198" s="123"/>
      <c r="AD198" s="113" t="str">
        <f aca="false">IF(ISNUMBER($B198),Y198/COUNTA(Y$10:Y198),"")</f>
        <v/>
      </c>
      <c r="AE198" s="113" t="str">
        <f aca="false">IF(ISNUMBER($B198),Z198/COUNTA(Z$10:Z198),"")</f>
        <v/>
      </c>
      <c r="AF198" s="113" t="str">
        <f aca="false">IF(ISNUMBER($B198),AA198/COUNTA(AA$10:AA198),"")</f>
        <v/>
      </c>
      <c r="AG198" s="118"/>
      <c r="AH198" s="123"/>
      <c r="AI198" s="113" t="str">
        <f aca="false">IF(ISNUMBER($B198),SQRT(VAR(S$10:S198)),"")</f>
        <v/>
      </c>
      <c r="AJ198" s="113" t="str">
        <f aca="false">IF(ISNUMBER($B198),SQRT(VAR(T$10:T198)),"")</f>
        <v/>
      </c>
      <c r="AK198" s="113" t="str">
        <f aca="false">IF(ISNUMBER($B198),SQRT(VAR(U$10:U198)),"")</f>
        <v/>
      </c>
      <c r="AL198" s="118"/>
      <c r="AM198" s="118"/>
      <c r="AN198" s="117" t="str">
        <f aca="false">IF(ISBLANK(Liga_Cabron!$F198),"",IF(Liga_Cabron!$F199&lt;&gt;Liga_Cabron!$F198,Liga_Cabron!$F198,""))</f>
        <v/>
      </c>
      <c r="AO198" s="113" t="str">
        <f aca="false">IF(ISTEXT($AN198),"",Y198-SUM(AO$10:AO197))</f>
        <v/>
      </c>
      <c r="AP198" s="113" t="str">
        <f aca="false">IF(ISTEXT($AN198),"",Z198-SUM(AP$10:AP197))</f>
        <v/>
      </c>
      <c r="AQ198" s="113" t="str">
        <f aca="false">IF(ISTEXT($AN198),"",AA198-SUM(AQ$10:AQ197))</f>
        <v/>
      </c>
      <c r="AR198" s="118"/>
      <c r="AS198" s="118"/>
      <c r="AT198" s="117" t="str">
        <f aca="false">IF(ISBLANK(Liga_Cabron!$F198),"",IF(Liga_Cabron!$F199&lt;&gt;Liga_Cabron!$F198,Liga_Cabron!$F198,""))</f>
        <v/>
      </c>
      <c r="AU198" s="113" t="str">
        <f aca="false">IF(ISTEXT($AT198),"",(Y198 - SUM(AO$10:AO197))/COUNTIF(Liga_Cabron!$F$10:$F$304,"="&amp;$AT198))</f>
        <v/>
      </c>
      <c r="AV198" s="113" t="str">
        <f aca="false">IF(ISTEXT($AT198),"",(Z198 - SUM(AP$10:AP197))/COUNTIF(Liga_Cabron!$F$10:$F$304,"="&amp;$AT198))</f>
        <v/>
      </c>
      <c r="AW198" s="113" t="str">
        <f aca="false">IF(ISTEXT($AT198),"",(AA198 - SUM(AQ$10:AQ197))/COUNTIF(Liga_Cabron!$F$10:$F$304,"="&amp;$AT198))</f>
        <v/>
      </c>
      <c r="AX198" s="105" t="str">
        <f aca="false">IF(ISTEXT($AT198),"",COUNT($AU$10:$AU198))</f>
        <v/>
      </c>
      <c r="AY198" s="118"/>
      <c r="AZ198" s="117" t="str">
        <f aca="false">IF(ISBLANK(Liga_Cabron!$F198),"",IF(Liga_Cabron!$F199&lt;&gt;Liga_Cabron!$F198,Liga_Cabron!$F198,""))</f>
        <v/>
      </c>
      <c r="BA198" s="113" t="str">
        <f aca="false">IF(ISTEXT($AT198),"",(I198 - SUM(BH$10:BH197))/COUNTIF(Liga_Cabron!$F$10:$F$304,"="&amp;$AZ198))</f>
        <v/>
      </c>
      <c r="BB198" s="113" t="str">
        <f aca="false">IF(ISTEXT($AT198),"",(J198 - SUM(BI$10:BI197))/COUNTIF(Liga_Cabron!$F$10:$F$304,"="&amp;$AZ198))</f>
        <v/>
      </c>
      <c r="BC198" s="113" t="str">
        <f aca="false">IF(ISTEXT($AT198),"",(K198 - SUM(BJ$10:BJ197))/COUNTIF(Liga_Cabron!$F$10:$F$304,"="&amp;$AZ198))</f>
        <v/>
      </c>
      <c r="BD198" s="105" t="str">
        <f aca="false">IF(ISTEXT($AT198),"",COUNT($AU$10:$AU198))</f>
        <v/>
      </c>
      <c r="BE198" s="103"/>
      <c r="BF198" s="118"/>
      <c r="BG198" s="117" t="str">
        <f aca="false">IF(ISBLANK(Liga_Cabron!$F198),"",IF(Liga_Cabron!$F199&lt;&gt;Liga_Cabron!$F198,Liga_Cabron!$F198,""))</f>
        <v/>
      </c>
      <c r="BH198" s="113" t="str">
        <f aca="false">IF(ISTEXT($BG198),"",I198-SUM(BH$10:BH197))</f>
        <v/>
      </c>
      <c r="BI198" s="113" t="str">
        <f aca="false">IF(ISTEXT($BG198),"",J198-SUM(BI$10:BI197))</f>
        <v/>
      </c>
      <c r="BJ198" s="113" t="str">
        <f aca="false">IF(ISTEXT($BG198),"",K198-SUM(BJ$10:BJ197))</f>
        <v/>
      </c>
      <c r="BK198" s="118"/>
      <c r="BL198" s="118"/>
      <c r="BM198" s="124"/>
      <c r="BN198" s="113"/>
      <c r="BO198" s="113"/>
      <c r="BP198" s="113"/>
      <c r="BQ198" s="124"/>
      <c r="BR198" s="118"/>
      <c r="BS198" s="118"/>
      <c r="BT198" s="124"/>
      <c r="BU198" s="113"/>
      <c r="BV198" s="113"/>
      <c r="BW198" s="113"/>
      <c r="BX198" s="124"/>
      <c r="BY198" s="118"/>
    </row>
    <row r="199" customFormat="false" ht="13.8" hidden="false" customHeight="false" outlineLevel="0" collapsed="false">
      <c r="A199" s="46"/>
      <c r="B199" s="122" t="str">
        <f aca="false">IF(ISBLANK(Liga_Cabron!$B199),"",Liga_Cabron!$B199)</f>
        <v/>
      </c>
      <c r="C199" s="113" t="str">
        <f aca="false">IF(ISTEXT($B199),"",_xlfn.SWITCH(Liga_Cabron!AH199,$D$3,$D$2,$E$3,$E$2,$F$3,$F$2,$D$6,$D$5,$E$6,$E$5,$I$5,$D$2,$I$6,$D$2,$I$4,$D$2))</f>
        <v/>
      </c>
      <c r="D199" s="113" t="str">
        <f aca="false">IF(ISTEXT($B199),"",_xlfn.SWITCH(Liga_Cabron!AI199,$D$3,$D$2,$E$3,$E$2,$F$3,$F$2,$D$6,$D$5,$E$6,$E$5,$I$5,$D$2,$I$6,$D$2,$I$4,$D$2))</f>
        <v/>
      </c>
      <c r="E199" s="113" t="str">
        <f aca="false">IF(ISTEXT($B199),"",_xlfn.SWITCH(Liga_Cabron!AJ199,$D$3,$D$2,$E$3,$E$2,$F$3,$F$2,$D$6,$D$5,$E$6,$E$5,$I$5,$D$2,$I$6,$D$2,$I$4,$D$2))</f>
        <v/>
      </c>
      <c r="F199" s="105"/>
      <c r="G199" s="102"/>
      <c r="H199" s="102"/>
      <c r="I199" s="113" t="str">
        <f aca="false">IF(ISNUMBER($B199),I198+Liga_Cabron!AH199,"")</f>
        <v/>
      </c>
      <c r="J199" s="113" t="str">
        <f aca="false">IF(ISNUMBER($B199),J198+Liga_Cabron!AI199,"")</f>
        <v/>
      </c>
      <c r="K199" s="113" t="str">
        <f aca="false">IF(ISNUMBER($B199),K198+Liga_Cabron!AJ199,"")</f>
        <v/>
      </c>
      <c r="L199" s="118"/>
      <c r="M199" s="118"/>
      <c r="N199" s="114" t="str">
        <f aca="false">IF(ISNUMBER($B199),I199/SUM($I199:$L199),"")</f>
        <v/>
      </c>
      <c r="O199" s="114" t="str">
        <f aca="false">IF(ISNUMBER($B199),J199/SUM($I199:$L199),"")</f>
        <v/>
      </c>
      <c r="P199" s="114" t="str">
        <f aca="false">IF(ISNUMBER($B199),K199/SUM($I199:$L199),"")</f>
        <v/>
      </c>
      <c r="Q199" s="46"/>
      <c r="R199" s="102"/>
      <c r="S199" s="113" t="str">
        <f aca="false">IF(ISNUMBER(Liga_Cabron!C199),Liga_Cabron!C199,"")</f>
        <v/>
      </c>
      <c r="T199" s="113" t="str">
        <f aca="false">IF(ISNUMBER(Liga_Cabron!D199),Liga_Cabron!D199,"")</f>
        <v/>
      </c>
      <c r="U199" s="113" t="str">
        <f aca="false">IF(ISNUMBER(Liga_Cabron!E199),Liga_Cabron!E199,"")</f>
        <v/>
      </c>
      <c r="V199" s="108"/>
      <c r="W199" s="46"/>
      <c r="X199" s="102"/>
      <c r="Y199" s="113" t="str">
        <f aca="false">IF(ISNUMBER($B199),S199+Y198,"")</f>
        <v/>
      </c>
      <c r="Z199" s="113" t="str">
        <f aca="false">IF(ISNUMBER($B199),T199+Z198,"")</f>
        <v/>
      </c>
      <c r="AA199" s="113" t="str">
        <f aca="false">IF(ISNUMBER($B199),U199+AA198,"")</f>
        <v/>
      </c>
      <c r="AB199" s="118"/>
      <c r="AC199" s="123"/>
      <c r="AD199" s="113" t="str">
        <f aca="false">IF(ISNUMBER($B199),Y199/COUNTA(Y$10:Y199),"")</f>
        <v/>
      </c>
      <c r="AE199" s="113" t="str">
        <f aca="false">IF(ISNUMBER($B199),Z199/COUNTA(Z$10:Z199),"")</f>
        <v/>
      </c>
      <c r="AF199" s="113" t="str">
        <f aca="false">IF(ISNUMBER($B199),AA199/COUNTA(AA$10:AA199),"")</f>
        <v/>
      </c>
      <c r="AG199" s="118"/>
      <c r="AH199" s="123"/>
      <c r="AI199" s="113" t="str">
        <f aca="false">IF(ISNUMBER($B199),SQRT(VAR(S$10:S199)),"")</f>
        <v/>
      </c>
      <c r="AJ199" s="113" t="str">
        <f aca="false">IF(ISNUMBER($B199),SQRT(VAR(T$10:T199)),"")</f>
        <v/>
      </c>
      <c r="AK199" s="113" t="str">
        <f aca="false">IF(ISNUMBER($B199),SQRT(VAR(U$10:U199)),"")</f>
        <v/>
      </c>
      <c r="AL199" s="118"/>
      <c r="AM199" s="118"/>
      <c r="AN199" s="117" t="str">
        <f aca="false">IF(ISBLANK(Liga_Cabron!$F199),"",IF(Liga_Cabron!$F200&lt;&gt;Liga_Cabron!$F199,Liga_Cabron!$F199,""))</f>
        <v/>
      </c>
      <c r="AO199" s="113" t="str">
        <f aca="false">IF(ISTEXT($AN199),"",Y199-SUM(AO$10:AO198))</f>
        <v/>
      </c>
      <c r="AP199" s="113" t="str">
        <f aca="false">IF(ISTEXT($AN199),"",Z199-SUM(AP$10:AP198))</f>
        <v/>
      </c>
      <c r="AQ199" s="113" t="str">
        <f aca="false">IF(ISTEXT($AN199),"",AA199-SUM(AQ$10:AQ198))</f>
        <v/>
      </c>
      <c r="AR199" s="118"/>
      <c r="AS199" s="118"/>
      <c r="AT199" s="117" t="str">
        <f aca="false">IF(ISBLANK(Liga_Cabron!$F199),"",IF(Liga_Cabron!$F200&lt;&gt;Liga_Cabron!$F199,Liga_Cabron!$F199,""))</f>
        <v/>
      </c>
      <c r="AU199" s="113" t="str">
        <f aca="false">IF(ISTEXT($AT199),"",(Y199 - SUM(AO$10:AO198))/COUNTIF(Liga_Cabron!$F$10:$F$304,"="&amp;$AT199))</f>
        <v/>
      </c>
      <c r="AV199" s="113" t="str">
        <f aca="false">IF(ISTEXT($AT199),"",(Z199 - SUM(AP$10:AP198))/COUNTIF(Liga_Cabron!$F$10:$F$304,"="&amp;$AT199))</f>
        <v/>
      </c>
      <c r="AW199" s="113" t="str">
        <f aca="false">IF(ISTEXT($AT199),"",(AA199 - SUM(AQ$10:AQ198))/COUNTIF(Liga_Cabron!$F$10:$F$304,"="&amp;$AT199))</f>
        <v/>
      </c>
      <c r="AX199" s="105" t="str">
        <f aca="false">IF(ISTEXT($AT199),"",COUNT($AU$10:$AU199))</f>
        <v/>
      </c>
      <c r="AY199" s="118"/>
      <c r="AZ199" s="117" t="str">
        <f aca="false">IF(ISBLANK(Liga_Cabron!$F199),"",IF(Liga_Cabron!$F200&lt;&gt;Liga_Cabron!$F199,Liga_Cabron!$F199,""))</f>
        <v/>
      </c>
      <c r="BA199" s="113" t="str">
        <f aca="false">IF(ISTEXT($AT199),"",(I199 - SUM(BH$10:BH198))/COUNTIF(Liga_Cabron!$F$10:$F$304,"="&amp;$AZ199))</f>
        <v/>
      </c>
      <c r="BB199" s="113" t="str">
        <f aca="false">IF(ISTEXT($AT199),"",(J199 - SUM(BI$10:BI198))/COUNTIF(Liga_Cabron!$F$10:$F$304,"="&amp;$AZ199))</f>
        <v/>
      </c>
      <c r="BC199" s="113" t="str">
        <f aca="false">IF(ISTEXT($AT199),"",(K199 - SUM(BJ$10:BJ198))/COUNTIF(Liga_Cabron!$F$10:$F$304,"="&amp;$AZ199))</f>
        <v/>
      </c>
      <c r="BD199" s="105" t="str">
        <f aca="false">IF(ISTEXT($AT199),"",COUNT($AU$10:$AU199))</f>
        <v/>
      </c>
      <c r="BE199" s="103"/>
      <c r="BF199" s="118"/>
      <c r="BG199" s="117" t="str">
        <f aca="false">IF(ISBLANK(Liga_Cabron!$F199),"",IF(Liga_Cabron!$F200&lt;&gt;Liga_Cabron!$F199,Liga_Cabron!$F199,""))</f>
        <v/>
      </c>
      <c r="BH199" s="113" t="str">
        <f aca="false">IF(ISTEXT($BG199),"",I199-SUM(BH$10:BH198))</f>
        <v/>
      </c>
      <c r="BI199" s="113" t="str">
        <f aca="false">IF(ISTEXT($BG199),"",J199-SUM(BI$10:BI198))</f>
        <v/>
      </c>
      <c r="BJ199" s="113" t="str">
        <f aca="false">IF(ISTEXT($BG199),"",K199-SUM(BJ$10:BJ198))</f>
        <v/>
      </c>
      <c r="BK199" s="118"/>
      <c r="BL199" s="118"/>
      <c r="BM199" s="124"/>
      <c r="BN199" s="113"/>
      <c r="BO199" s="113"/>
      <c r="BP199" s="113"/>
      <c r="BQ199" s="124"/>
      <c r="BR199" s="118"/>
      <c r="BS199" s="118"/>
      <c r="BT199" s="124"/>
      <c r="BU199" s="113"/>
      <c r="BV199" s="113"/>
      <c r="BW199" s="113"/>
      <c r="BX199" s="124"/>
      <c r="BY199" s="118"/>
    </row>
    <row r="200" customFormat="false" ht="13.8" hidden="false" customHeight="false" outlineLevel="0" collapsed="false">
      <c r="A200" s="46"/>
      <c r="B200" s="122" t="str">
        <f aca="false">IF(ISBLANK(Liga_Cabron!$B200),"",Liga_Cabron!$B200)</f>
        <v/>
      </c>
      <c r="C200" s="113" t="str">
        <f aca="false">IF(ISTEXT($B200),"",_xlfn.SWITCH(Liga_Cabron!AH200,$D$3,$D$2,$E$3,$E$2,$F$3,$F$2,$D$6,$D$5,$E$6,$E$5,$I$5,$D$2,$I$6,$D$2,$I$4,$D$2))</f>
        <v/>
      </c>
      <c r="D200" s="113" t="str">
        <f aca="false">IF(ISTEXT($B200),"",_xlfn.SWITCH(Liga_Cabron!AI200,$D$3,$D$2,$E$3,$E$2,$F$3,$F$2,$D$6,$D$5,$E$6,$E$5,$I$5,$D$2,$I$6,$D$2,$I$4,$D$2))</f>
        <v/>
      </c>
      <c r="E200" s="113" t="str">
        <f aca="false">IF(ISTEXT($B200),"",_xlfn.SWITCH(Liga_Cabron!AJ200,$D$3,$D$2,$E$3,$E$2,$F$3,$F$2,$D$6,$D$5,$E$6,$E$5,$I$5,$D$2,$I$6,$D$2,$I$4,$D$2))</f>
        <v/>
      </c>
      <c r="F200" s="105"/>
      <c r="G200" s="102"/>
      <c r="H200" s="102"/>
      <c r="I200" s="113" t="str">
        <f aca="false">IF(ISNUMBER($B200),I199+Liga_Cabron!AH200,"")</f>
        <v/>
      </c>
      <c r="J200" s="113" t="str">
        <f aca="false">IF(ISNUMBER($B200),J199+Liga_Cabron!AI200,"")</f>
        <v/>
      </c>
      <c r="K200" s="113" t="str">
        <f aca="false">IF(ISNUMBER($B200),K199+Liga_Cabron!AJ200,"")</f>
        <v/>
      </c>
      <c r="L200" s="118"/>
      <c r="M200" s="118"/>
      <c r="N200" s="114" t="str">
        <f aca="false">IF(ISNUMBER($B200),I200/SUM($I200:$L200),"")</f>
        <v/>
      </c>
      <c r="O200" s="114" t="str">
        <f aca="false">IF(ISNUMBER($B200),J200/SUM($I200:$L200),"")</f>
        <v/>
      </c>
      <c r="P200" s="114" t="str">
        <f aca="false">IF(ISNUMBER($B200),K200/SUM($I200:$L200),"")</f>
        <v/>
      </c>
      <c r="Q200" s="46"/>
      <c r="R200" s="102"/>
      <c r="S200" s="113" t="str">
        <f aca="false">IF(ISNUMBER(Liga_Cabron!C200),Liga_Cabron!C200,"")</f>
        <v/>
      </c>
      <c r="T200" s="113" t="str">
        <f aca="false">IF(ISNUMBER(Liga_Cabron!D200),Liga_Cabron!D200,"")</f>
        <v/>
      </c>
      <c r="U200" s="113" t="str">
        <f aca="false">IF(ISNUMBER(Liga_Cabron!E200),Liga_Cabron!E200,"")</f>
        <v/>
      </c>
      <c r="V200" s="108"/>
      <c r="W200" s="46"/>
      <c r="X200" s="102"/>
      <c r="Y200" s="113" t="str">
        <f aca="false">IF(ISNUMBER($B200),S200+Y199,"")</f>
        <v/>
      </c>
      <c r="Z200" s="113" t="str">
        <f aca="false">IF(ISNUMBER($B200),T200+Z199,"")</f>
        <v/>
      </c>
      <c r="AA200" s="113" t="str">
        <f aca="false">IF(ISNUMBER($B200),U200+AA199,"")</f>
        <v/>
      </c>
      <c r="AB200" s="118"/>
      <c r="AC200" s="123"/>
      <c r="AD200" s="113" t="str">
        <f aca="false">IF(ISNUMBER($B200),Y200/COUNTA(Y$10:Y200),"")</f>
        <v/>
      </c>
      <c r="AE200" s="113" t="str">
        <f aca="false">IF(ISNUMBER($B200),Z200/COUNTA(Z$10:Z200),"")</f>
        <v/>
      </c>
      <c r="AF200" s="113" t="str">
        <f aca="false">IF(ISNUMBER($B200),AA200/COUNTA(AA$10:AA200),"")</f>
        <v/>
      </c>
      <c r="AG200" s="118"/>
      <c r="AH200" s="123"/>
      <c r="AI200" s="113" t="str">
        <f aca="false">IF(ISNUMBER($B200),SQRT(VAR(S$10:S200)),"")</f>
        <v/>
      </c>
      <c r="AJ200" s="113" t="str">
        <f aca="false">IF(ISNUMBER($B200),SQRT(VAR(T$10:T200)),"")</f>
        <v/>
      </c>
      <c r="AK200" s="113" t="str">
        <f aca="false">IF(ISNUMBER($B200),SQRT(VAR(U$10:U200)),"")</f>
        <v/>
      </c>
      <c r="AL200" s="118"/>
      <c r="AM200" s="118"/>
      <c r="AN200" s="117" t="str">
        <f aca="false">IF(ISBLANK(Liga_Cabron!$F200),"",IF(Liga_Cabron!$F201&lt;&gt;Liga_Cabron!$F200,Liga_Cabron!$F200,""))</f>
        <v/>
      </c>
      <c r="AO200" s="113" t="str">
        <f aca="false">IF(ISTEXT($AN200),"",Y200-SUM(AO$10:AO199))</f>
        <v/>
      </c>
      <c r="AP200" s="113" t="str">
        <f aca="false">IF(ISTEXT($AN200),"",Z200-SUM(AP$10:AP199))</f>
        <v/>
      </c>
      <c r="AQ200" s="113" t="str">
        <f aca="false">IF(ISTEXT($AN200),"",AA200-SUM(AQ$10:AQ199))</f>
        <v/>
      </c>
      <c r="AR200" s="118"/>
      <c r="AS200" s="118"/>
      <c r="AT200" s="117" t="str">
        <f aca="false">IF(ISBLANK(Liga_Cabron!$F200),"",IF(Liga_Cabron!$F201&lt;&gt;Liga_Cabron!$F200,Liga_Cabron!$F200,""))</f>
        <v/>
      </c>
      <c r="AU200" s="113" t="str">
        <f aca="false">IF(ISTEXT($AT200),"",(Y200 - SUM(AO$10:AO199))/COUNTIF(Liga_Cabron!$F$10:$F$304,"="&amp;$AT200))</f>
        <v/>
      </c>
      <c r="AV200" s="113" t="str">
        <f aca="false">IF(ISTEXT($AT200),"",(Z200 - SUM(AP$10:AP199))/COUNTIF(Liga_Cabron!$F$10:$F$304,"="&amp;$AT200))</f>
        <v/>
      </c>
      <c r="AW200" s="113" t="str">
        <f aca="false">IF(ISTEXT($AT200),"",(AA200 - SUM(AQ$10:AQ199))/COUNTIF(Liga_Cabron!$F$10:$F$304,"="&amp;$AT200))</f>
        <v/>
      </c>
      <c r="AX200" s="105" t="str">
        <f aca="false">IF(ISTEXT($AT200),"",COUNT($AU$10:$AU200))</f>
        <v/>
      </c>
      <c r="AY200" s="118"/>
      <c r="AZ200" s="117" t="str">
        <f aca="false">IF(ISBLANK(Liga_Cabron!$F200),"",IF(Liga_Cabron!$F201&lt;&gt;Liga_Cabron!$F200,Liga_Cabron!$F200,""))</f>
        <v/>
      </c>
      <c r="BA200" s="113" t="str">
        <f aca="false">IF(ISTEXT($AT200),"",(I200 - SUM(BH$10:BH199))/COUNTIF(Liga_Cabron!$F$10:$F$304,"="&amp;$AZ200))</f>
        <v/>
      </c>
      <c r="BB200" s="113" t="str">
        <f aca="false">IF(ISTEXT($AT200),"",(J200 - SUM(BI$10:BI199))/COUNTIF(Liga_Cabron!$F$10:$F$304,"="&amp;$AZ200))</f>
        <v/>
      </c>
      <c r="BC200" s="113" t="str">
        <f aca="false">IF(ISTEXT($AT200),"",(K200 - SUM(BJ$10:BJ199))/COUNTIF(Liga_Cabron!$F$10:$F$304,"="&amp;$AZ200))</f>
        <v/>
      </c>
      <c r="BD200" s="105" t="str">
        <f aca="false">IF(ISTEXT($AT200),"",COUNT($AU$10:$AU200))</f>
        <v/>
      </c>
      <c r="BE200" s="103"/>
      <c r="BF200" s="118"/>
      <c r="BG200" s="117" t="str">
        <f aca="false">IF(ISBLANK(Liga_Cabron!$F200),"",IF(Liga_Cabron!$F201&lt;&gt;Liga_Cabron!$F200,Liga_Cabron!$F200,""))</f>
        <v/>
      </c>
      <c r="BH200" s="113" t="str">
        <f aca="false">IF(ISTEXT($BG200),"",I200-SUM(BH$10:BH199))</f>
        <v/>
      </c>
      <c r="BI200" s="113" t="str">
        <f aca="false">IF(ISTEXT($BG200),"",J200-SUM(BI$10:BI199))</f>
        <v/>
      </c>
      <c r="BJ200" s="113" t="str">
        <f aca="false">IF(ISTEXT($BG200),"",K200-SUM(BJ$10:BJ199))</f>
        <v/>
      </c>
      <c r="BK200" s="118"/>
      <c r="BL200" s="118"/>
      <c r="BM200" s="124"/>
      <c r="BN200" s="113"/>
      <c r="BO200" s="113"/>
      <c r="BP200" s="113"/>
      <c r="BQ200" s="124"/>
      <c r="BR200" s="118"/>
      <c r="BS200" s="118"/>
      <c r="BT200" s="124"/>
      <c r="BU200" s="113"/>
      <c r="BV200" s="113"/>
      <c r="BW200" s="113"/>
      <c r="BX200" s="124"/>
      <c r="BY200" s="118"/>
    </row>
    <row r="201" customFormat="false" ht="13.8" hidden="false" customHeight="false" outlineLevel="0" collapsed="false">
      <c r="A201" s="46"/>
      <c r="B201" s="122" t="str">
        <f aca="false">IF(ISBLANK(Liga_Cabron!$B201),"",Liga_Cabron!$B201)</f>
        <v/>
      </c>
      <c r="C201" s="113" t="str">
        <f aca="false">IF(ISTEXT($B201),"",_xlfn.SWITCH(Liga_Cabron!AH201,$D$3,$D$2,$E$3,$E$2,$F$3,$F$2,$D$6,$D$5,$E$6,$E$5,$I$5,$D$2,$I$6,$D$2,$I$4,$D$2))</f>
        <v/>
      </c>
      <c r="D201" s="113" t="str">
        <f aca="false">IF(ISTEXT($B201),"",_xlfn.SWITCH(Liga_Cabron!AI201,$D$3,$D$2,$E$3,$E$2,$F$3,$F$2,$D$6,$D$5,$E$6,$E$5,$I$5,$D$2,$I$6,$D$2,$I$4,$D$2))</f>
        <v/>
      </c>
      <c r="E201" s="113" t="str">
        <f aca="false">IF(ISTEXT($B201),"",_xlfn.SWITCH(Liga_Cabron!AJ201,$D$3,$D$2,$E$3,$E$2,$F$3,$F$2,$D$6,$D$5,$E$6,$E$5,$I$5,$D$2,$I$6,$D$2,$I$4,$D$2))</f>
        <v/>
      </c>
      <c r="F201" s="105"/>
      <c r="G201" s="102"/>
      <c r="H201" s="102"/>
      <c r="I201" s="113" t="str">
        <f aca="false">IF(ISNUMBER($B201),I200+Liga_Cabron!AH201,"")</f>
        <v/>
      </c>
      <c r="J201" s="113" t="str">
        <f aca="false">IF(ISNUMBER($B201),J200+Liga_Cabron!AI201,"")</f>
        <v/>
      </c>
      <c r="K201" s="113" t="str">
        <f aca="false">IF(ISNUMBER($B201),K200+Liga_Cabron!AJ201,"")</f>
        <v/>
      </c>
      <c r="L201" s="118"/>
      <c r="M201" s="118"/>
      <c r="N201" s="114" t="str">
        <f aca="false">IF(ISNUMBER($B201),I201/SUM($I201:$L201),"")</f>
        <v/>
      </c>
      <c r="O201" s="114" t="str">
        <f aca="false">IF(ISNUMBER($B201),J201/SUM($I201:$L201),"")</f>
        <v/>
      </c>
      <c r="P201" s="114" t="str">
        <f aca="false">IF(ISNUMBER($B201),K201/SUM($I201:$L201),"")</f>
        <v/>
      </c>
      <c r="Q201" s="46"/>
      <c r="R201" s="102"/>
      <c r="S201" s="113" t="str">
        <f aca="false">IF(ISNUMBER(Liga_Cabron!C201),Liga_Cabron!C201,"")</f>
        <v/>
      </c>
      <c r="T201" s="113" t="str">
        <f aca="false">IF(ISNUMBER(Liga_Cabron!D201),Liga_Cabron!D201,"")</f>
        <v/>
      </c>
      <c r="U201" s="113" t="str">
        <f aca="false">IF(ISNUMBER(Liga_Cabron!E201),Liga_Cabron!E201,"")</f>
        <v/>
      </c>
      <c r="V201" s="108"/>
      <c r="W201" s="46"/>
      <c r="X201" s="102"/>
      <c r="Y201" s="113" t="str">
        <f aca="false">IF(ISNUMBER($B201),S201+Y200,"")</f>
        <v/>
      </c>
      <c r="Z201" s="113" t="str">
        <f aca="false">IF(ISNUMBER($B201),T201+Z200,"")</f>
        <v/>
      </c>
      <c r="AA201" s="113" t="str">
        <f aca="false">IF(ISNUMBER($B201),U201+AA200,"")</f>
        <v/>
      </c>
      <c r="AB201" s="118"/>
      <c r="AC201" s="123"/>
      <c r="AD201" s="113" t="str">
        <f aca="false">IF(ISNUMBER($B201),Y201/COUNTA(Y$10:Y201),"")</f>
        <v/>
      </c>
      <c r="AE201" s="113" t="str">
        <f aca="false">IF(ISNUMBER($B201),Z201/COUNTA(Z$10:Z201),"")</f>
        <v/>
      </c>
      <c r="AF201" s="113" t="str">
        <f aca="false">IF(ISNUMBER($B201),AA201/COUNTA(AA$10:AA201),"")</f>
        <v/>
      </c>
      <c r="AG201" s="118"/>
      <c r="AH201" s="123"/>
      <c r="AI201" s="113" t="str">
        <f aca="false">IF(ISNUMBER($B201),SQRT(VAR(S$10:S201)),"")</f>
        <v/>
      </c>
      <c r="AJ201" s="113" t="str">
        <f aca="false">IF(ISNUMBER($B201),SQRT(VAR(T$10:T201)),"")</f>
        <v/>
      </c>
      <c r="AK201" s="113" t="str">
        <f aca="false">IF(ISNUMBER($B201),SQRT(VAR(U$10:U201)),"")</f>
        <v/>
      </c>
      <c r="AL201" s="118"/>
      <c r="AM201" s="118"/>
      <c r="AN201" s="117" t="str">
        <f aca="false">IF(ISBLANK(Liga_Cabron!$F201),"",IF(Liga_Cabron!$F202&lt;&gt;Liga_Cabron!$F201,Liga_Cabron!$F201,""))</f>
        <v/>
      </c>
      <c r="AO201" s="113" t="str">
        <f aca="false">IF(ISTEXT($AN201),"",Y201-SUM(AO$10:AO200))</f>
        <v/>
      </c>
      <c r="AP201" s="113" t="str">
        <f aca="false">IF(ISTEXT($AN201),"",Z201-SUM(AP$10:AP200))</f>
        <v/>
      </c>
      <c r="AQ201" s="113" t="str">
        <f aca="false">IF(ISTEXT($AN201),"",AA201-SUM(AQ$10:AQ200))</f>
        <v/>
      </c>
      <c r="AR201" s="118"/>
      <c r="AS201" s="118"/>
      <c r="AT201" s="117" t="str">
        <f aca="false">IF(ISBLANK(Liga_Cabron!$F201),"",IF(Liga_Cabron!$F202&lt;&gt;Liga_Cabron!$F201,Liga_Cabron!$F201,""))</f>
        <v/>
      </c>
      <c r="AU201" s="113" t="str">
        <f aca="false">IF(ISTEXT($AT201),"",(Y201 - SUM(AO$10:AO200))/COUNTIF(Liga_Cabron!$F$10:$F$304,"="&amp;$AT201))</f>
        <v/>
      </c>
      <c r="AV201" s="113" t="str">
        <f aca="false">IF(ISTEXT($AT201),"",(Z201 - SUM(AP$10:AP200))/COUNTIF(Liga_Cabron!$F$10:$F$304,"="&amp;$AT201))</f>
        <v/>
      </c>
      <c r="AW201" s="113" t="str">
        <f aca="false">IF(ISTEXT($AT201),"",(AA201 - SUM(AQ$10:AQ200))/COUNTIF(Liga_Cabron!$F$10:$F$304,"="&amp;$AT201))</f>
        <v/>
      </c>
      <c r="AX201" s="105" t="str">
        <f aca="false">IF(ISTEXT($AT201),"",COUNT($AU$10:$AU201))</f>
        <v/>
      </c>
      <c r="AY201" s="118"/>
      <c r="AZ201" s="117" t="str">
        <f aca="false">IF(ISBLANK(Liga_Cabron!$F201),"",IF(Liga_Cabron!$F202&lt;&gt;Liga_Cabron!$F201,Liga_Cabron!$F201,""))</f>
        <v/>
      </c>
      <c r="BA201" s="113" t="str">
        <f aca="false">IF(ISTEXT($AT201),"",(I201 - SUM(BH$10:BH200))/COUNTIF(Liga_Cabron!$F$10:$F$304,"="&amp;$AZ201))</f>
        <v/>
      </c>
      <c r="BB201" s="113" t="str">
        <f aca="false">IF(ISTEXT($AT201),"",(J201 - SUM(BI$10:BI200))/COUNTIF(Liga_Cabron!$F$10:$F$304,"="&amp;$AZ201))</f>
        <v/>
      </c>
      <c r="BC201" s="113" t="str">
        <f aca="false">IF(ISTEXT($AT201),"",(K201 - SUM(BJ$10:BJ200))/COUNTIF(Liga_Cabron!$F$10:$F$304,"="&amp;$AZ201))</f>
        <v/>
      </c>
      <c r="BD201" s="105" t="str">
        <f aca="false">IF(ISTEXT($AT201),"",COUNT($AU$10:$AU201))</f>
        <v/>
      </c>
      <c r="BE201" s="103"/>
      <c r="BF201" s="118"/>
      <c r="BG201" s="117" t="str">
        <f aca="false">IF(ISBLANK(Liga_Cabron!$F201),"",IF(Liga_Cabron!$F202&lt;&gt;Liga_Cabron!$F201,Liga_Cabron!$F201,""))</f>
        <v/>
      </c>
      <c r="BH201" s="113" t="str">
        <f aca="false">IF(ISTEXT($BG201),"",I201-SUM(BH$10:BH200))</f>
        <v/>
      </c>
      <c r="BI201" s="113" t="str">
        <f aca="false">IF(ISTEXT($BG201),"",J201-SUM(BI$10:BI200))</f>
        <v/>
      </c>
      <c r="BJ201" s="113" t="str">
        <f aca="false">IF(ISTEXT($BG201),"",K201-SUM(BJ$10:BJ200))</f>
        <v/>
      </c>
      <c r="BK201" s="118"/>
      <c r="BL201" s="118"/>
      <c r="BM201" s="124"/>
      <c r="BN201" s="113"/>
      <c r="BO201" s="113"/>
      <c r="BP201" s="113"/>
      <c r="BQ201" s="124"/>
      <c r="BR201" s="118"/>
      <c r="BS201" s="118"/>
      <c r="BT201" s="124"/>
      <c r="BU201" s="113"/>
      <c r="BV201" s="113"/>
      <c r="BW201" s="113"/>
      <c r="BX201" s="124"/>
      <c r="BY201" s="118"/>
    </row>
    <row r="202" customFormat="false" ht="13.8" hidden="false" customHeight="false" outlineLevel="0" collapsed="false">
      <c r="A202" s="46"/>
      <c r="B202" s="122" t="str">
        <f aca="false">IF(ISBLANK(Liga_Cabron!$B202),"",Liga_Cabron!$B202)</f>
        <v/>
      </c>
      <c r="C202" s="113" t="str">
        <f aca="false">IF(ISTEXT($B202),"",_xlfn.SWITCH(Liga_Cabron!AH202,$D$3,$D$2,$E$3,$E$2,$F$3,$F$2,$D$6,$D$5,$E$6,$E$5,$I$5,$D$2,$I$6,$D$2,$I$4,$D$2))</f>
        <v/>
      </c>
      <c r="D202" s="113" t="str">
        <f aca="false">IF(ISTEXT($B202),"",_xlfn.SWITCH(Liga_Cabron!AI202,$D$3,$D$2,$E$3,$E$2,$F$3,$F$2,$D$6,$D$5,$E$6,$E$5,$I$5,$D$2,$I$6,$D$2,$I$4,$D$2))</f>
        <v/>
      </c>
      <c r="E202" s="113" t="str">
        <f aca="false">IF(ISTEXT($B202),"",_xlfn.SWITCH(Liga_Cabron!AJ202,$D$3,$D$2,$E$3,$E$2,$F$3,$F$2,$D$6,$D$5,$E$6,$E$5,$I$5,$D$2,$I$6,$D$2,$I$4,$D$2))</f>
        <v/>
      </c>
      <c r="F202" s="105"/>
      <c r="G202" s="102"/>
      <c r="H202" s="102"/>
      <c r="I202" s="113" t="str">
        <f aca="false">IF(ISNUMBER($B202),I201+Liga_Cabron!AH202,"")</f>
        <v/>
      </c>
      <c r="J202" s="113" t="str">
        <f aca="false">IF(ISNUMBER($B202),J201+Liga_Cabron!AI202,"")</f>
        <v/>
      </c>
      <c r="K202" s="113" t="str">
        <f aca="false">IF(ISNUMBER($B202),K201+Liga_Cabron!AJ202,"")</f>
        <v/>
      </c>
      <c r="L202" s="118"/>
      <c r="M202" s="118"/>
      <c r="N202" s="114" t="str">
        <f aca="false">IF(ISNUMBER($B202),I202/SUM($I202:$L202),"")</f>
        <v/>
      </c>
      <c r="O202" s="114" t="str">
        <f aca="false">IF(ISNUMBER($B202),J202/SUM($I202:$L202),"")</f>
        <v/>
      </c>
      <c r="P202" s="114" t="str">
        <f aca="false">IF(ISNUMBER($B202),K202/SUM($I202:$L202),"")</f>
        <v/>
      </c>
      <c r="Q202" s="46"/>
      <c r="R202" s="102"/>
      <c r="S202" s="113" t="str">
        <f aca="false">IF(ISNUMBER(Liga_Cabron!C202),Liga_Cabron!C202,"")</f>
        <v/>
      </c>
      <c r="T202" s="113" t="str">
        <f aca="false">IF(ISNUMBER(Liga_Cabron!D202),Liga_Cabron!D202,"")</f>
        <v/>
      </c>
      <c r="U202" s="113" t="str">
        <f aca="false">IF(ISNUMBER(Liga_Cabron!E202),Liga_Cabron!E202,"")</f>
        <v/>
      </c>
      <c r="V202" s="108"/>
      <c r="W202" s="46"/>
      <c r="X202" s="102"/>
      <c r="Y202" s="113" t="str">
        <f aca="false">IF(ISNUMBER($B202),S202+Y201,"")</f>
        <v/>
      </c>
      <c r="Z202" s="113" t="str">
        <f aca="false">IF(ISNUMBER($B202),T202+Z201,"")</f>
        <v/>
      </c>
      <c r="AA202" s="113" t="str">
        <f aca="false">IF(ISNUMBER($B202),U202+AA201,"")</f>
        <v/>
      </c>
      <c r="AB202" s="118"/>
      <c r="AC202" s="123"/>
      <c r="AD202" s="113" t="str">
        <f aca="false">IF(ISNUMBER($B202),Y202/COUNTA(Y$10:Y202),"")</f>
        <v/>
      </c>
      <c r="AE202" s="113" t="str">
        <f aca="false">IF(ISNUMBER($B202),Z202/COUNTA(Z$10:Z202),"")</f>
        <v/>
      </c>
      <c r="AF202" s="113" t="str">
        <f aca="false">IF(ISNUMBER($B202),AA202/COUNTA(AA$10:AA202),"")</f>
        <v/>
      </c>
      <c r="AG202" s="118"/>
      <c r="AH202" s="123"/>
      <c r="AI202" s="113" t="str">
        <f aca="false">IF(ISNUMBER($B202),SQRT(VAR(S$10:S202)),"")</f>
        <v/>
      </c>
      <c r="AJ202" s="113" t="str">
        <f aca="false">IF(ISNUMBER($B202),SQRT(VAR(T$10:T202)),"")</f>
        <v/>
      </c>
      <c r="AK202" s="113" t="str">
        <f aca="false">IF(ISNUMBER($B202),SQRT(VAR(U$10:U202)),"")</f>
        <v/>
      </c>
      <c r="AL202" s="118"/>
      <c r="AM202" s="118"/>
      <c r="AN202" s="117" t="str">
        <f aca="false">IF(ISBLANK(Liga_Cabron!$F202),"",IF(Liga_Cabron!$F203&lt;&gt;Liga_Cabron!$F202,Liga_Cabron!$F202,""))</f>
        <v/>
      </c>
      <c r="AO202" s="113" t="str">
        <f aca="false">IF(ISTEXT($AN202),"",Y202-SUM(AO$10:AO201))</f>
        <v/>
      </c>
      <c r="AP202" s="113" t="str">
        <f aca="false">IF(ISTEXT($AN202),"",Z202-SUM(AP$10:AP201))</f>
        <v/>
      </c>
      <c r="AQ202" s="113" t="str">
        <f aca="false">IF(ISTEXT($AN202),"",AA202-SUM(AQ$10:AQ201))</f>
        <v/>
      </c>
      <c r="AR202" s="118"/>
      <c r="AS202" s="118"/>
      <c r="AT202" s="117" t="str">
        <f aca="false">IF(ISBLANK(Liga_Cabron!$F202),"",IF(Liga_Cabron!$F203&lt;&gt;Liga_Cabron!$F202,Liga_Cabron!$F202,""))</f>
        <v/>
      </c>
      <c r="AU202" s="113" t="str">
        <f aca="false">IF(ISTEXT($AT202),"",(Y202 - SUM(AO$10:AO201))/COUNTIF(Liga_Cabron!$F$10:$F$304,"="&amp;$AT202))</f>
        <v/>
      </c>
      <c r="AV202" s="113" t="str">
        <f aca="false">IF(ISTEXT($AT202),"",(Z202 - SUM(AP$10:AP201))/COUNTIF(Liga_Cabron!$F$10:$F$304,"="&amp;$AT202))</f>
        <v/>
      </c>
      <c r="AW202" s="113" t="str">
        <f aca="false">IF(ISTEXT($AT202),"",(AA202 - SUM(AQ$10:AQ201))/COUNTIF(Liga_Cabron!$F$10:$F$304,"="&amp;$AT202))</f>
        <v/>
      </c>
      <c r="AX202" s="105" t="str">
        <f aca="false">IF(ISTEXT($AT202),"",COUNT($AU$10:$AU202))</f>
        <v/>
      </c>
      <c r="AY202" s="118"/>
      <c r="AZ202" s="117" t="str">
        <f aca="false">IF(ISBLANK(Liga_Cabron!$F202),"",IF(Liga_Cabron!$F203&lt;&gt;Liga_Cabron!$F202,Liga_Cabron!$F202,""))</f>
        <v/>
      </c>
      <c r="BA202" s="113" t="str">
        <f aca="false">IF(ISTEXT($AT202),"",(I202 - SUM(BH$10:BH201))/COUNTIF(Liga_Cabron!$F$10:$F$304,"="&amp;$AZ202))</f>
        <v/>
      </c>
      <c r="BB202" s="113" t="str">
        <f aca="false">IF(ISTEXT($AT202),"",(J202 - SUM(BI$10:BI201))/COUNTIF(Liga_Cabron!$F$10:$F$304,"="&amp;$AZ202))</f>
        <v/>
      </c>
      <c r="BC202" s="113" t="str">
        <f aca="false">IF(ISTEXT($AT202),"",(K202 - SUM(BJ$10:BJ201))/COUNTIF(Liga_Cabron!$F$10:$F$304,"="&amp;$AZ202))</f>
        <v/>
      </c>
      <c r="BD202" s="105" t="str">
        <f aca="false">IF(ISTEXT($AT202),"",COUNT($AU$10:$AU202))</f>
        <v/>
      </c>
      <c r="BE202" s="103"/>
      <c r="BF202" s="118"/>
      <c r="BG202" s="117" t="str">
        <f aca="false">IF(ISBLANK(Liga_Cabron!$F202),"",IF(Liga_Cabron!$F203&lt;&gt;Liga_Cabron!$F202,Liga_Cabron!$F202,""))</f>
        <v/>
      </c>
      <c r="BH202" s="113" t="str">
        <f aca="false">IF(ISTEXT($BG202),"",I202-SUM(BH$10:BH201))</f>
        <v/>
      </c>
      <c r="BI202" s="113" t="str">
        <f aca="false">IF(ISTEXT($BG202),"",J202-SUM(BI$10:BI201))</f>
        <v/>
      </c>
      <c r="BJ202" s="113" t="str">
        <f aca="false">IF(ISTEXT($BG202),"",K202-SUM(BJ$10:BJ201))</f>
        <v/>
      </c>
      <c r="BK202" s="118"/>
      <c r="BL202" s="118"/>
      <c r="BM202" s="124"/>
      <c r="BN202" s="113"/>
      <c r="BO202" s="113"/>
      <c r="BP202" s="113"/>
      <c r="BQ202" s="124"/>
      <c r="BR202" s="118"/>
      <c r="BS202" s="118"/>
      <c r="BT202" s="124"/>
      <c r="BU202" s="113"/>
      <c r="BV202" s="113"/>
      <c r="BW202" s="113"/>
      <c r="BX202" s="124"/>
      <c r="BY202" s="118"/>
    </row>
    <row r="203" customFormat="false" ht="13.8" hidden="false" customHeight="false" outlineLevel="0" collapsed="false">
      <c r="A203" s="46"/>
      <c r="B203" s="122" t="str">
        <f aca="false">IF(ISBLANK(Liga_Cabron!$B203),"",Liga_Cabron!$B203)</f>
        <v/>
      </c>
      <c r="C203" s="113" t="str">
        <f aca="false">IF(ISTEXT($B203),"",_xlfn.SWITCH(Liga_Cabron!AH203,$D$3,$D$2,$E$3,$E$2,$F$3,$F$2,$D$6,$D$5,$E$6,$E$5,$I$5,$D$2,$I$6,$D$2,$I$4,$D$2))</f>
        <v/>
      </c>
      <c r="D203" s="113" t="str">
        <f aca="false">IF(ISTEXT($B203),"",_xlfn.SWITCH(Liga_Cabron!AI203,$D$3,$D$2,$E$3,$E$2,$F$3,$F$2,$D$6,$D$5,$E$6,$E$5,$I$5,$D$2,$I$6,$D$2,$I$4,$D$2))</f>
        <v/>
      </c>
      <c r="E203" s="113" t="str">
        <f aca="false">IF(ISTEXT($B203),"",_xlfn.SWITCH(Liga_Cabron!AJ203,$D$3,$D$2,$E$3,$E$2,$F$3,$F$2,$D$6,$D$5,$E$6,$E$5,$I$5,$D$2,$I$6,$D$2,$I$4,$D$2))</f>
        <v/>
      </c>
      <c r="F203" s="105"/>
      <c r="G203" s="102"/>
      <c r="H203" s="102"/>
      <c r="I203" s="113" t="str">
        <f aca="false">IF(ISNUMBER($B203),I202+Liga_Cabron!AH203,"")</f>
        <v/>
      </c>
      <c r="J203" s="113" t="str">
        <f aca="false">IF(ISNUMBER($B203),J202+Liga_Cabron!AI203,"")</f>
        <v/>
      </c>
      <c r="K203" s="113" t="str">
        <f aca="false">IF(ISNUMBER($B203),K202+Liga_Cabron!AJ203,"")</f>
        <v/>
      </c>
      <c r="L203" s="118"/>
      <c r="M203" s="118"/>
      <c r="N203" s="114" t="str">
        <f aca="false">IF(ISNUMBER($B203),I203/SUM($I203:$L203),"")</f>
        <v/>
      </c>
      <c r="O203" s="114" t="str">
        <f aca="false">IF(ISNUMBER($B203),J203/SUM($I203:$L203),"")</f>
        <v/>
      </c>
      <c r="P203" s="114" t="str">
        <f aca="false">IF(ISNUMBER($B203),K203/SUM($I203:$L203),"")</f>
        <v/>
      </c>
      <c r="Q203" s="46"/>
      <c r="R203" s="102"/>
      <c r="S203" s="113" t="str">
        <f aca="false">IF(ISNUMBER(Liga_Cabron!C203),Liga_Cabron!C203,"")</f>
        <v/>
      </c>
      <c r="T203" s="113" t="str">
        <f aca="false">IF(ISNUMBER(Liga_Cabron!D203),Liga_Cabron!D203,"")</f>
        <v/>
      </c>
      <c r="U203" s="113" t="str">
        <f aca="false">IF(ISNUMBER(Liga_Cabron!E203),Liga_Cabron!E203,"")</f>
        <v/>
      </c>
      <c r="V203" s="108"/>
      <c r="W203" s="46"/>
      <c r="X203" s="102"/>
      <c r="Y203" s="113" t="str">
        <f aca="false">IF(ISNUMBER($B203),S203+Y202,"")</f>
        <v/>
      </c>
      <c r="Z203" s="113" t="str">
        <f aca="false">IF(ISNUMBER($B203),T203+Z202,"")</f>
        <v/>
      </c>
      <c r="AA203" s="113" t="str">
        <f aca="false">IF(ISNUMBER($B203),U203+AA202,"")</f>
        <v/>
      </c>
      <c r="AB203" s="118"/>
      <c r="AC203" s="123"/>
      <c r="AD203" s="113" t="str">
        <f aca="false">IF(ISNUMBER($B203),Y203/COUNTA(Y$10:Y203),"")</f>
        <v/>
      </c>
      <c r="AE203" s="113" t="str">
        <f aca="false">IF(ISNUMBER($B203),Z203/COUNTA(Z$10:Z203),"")</f>
        <v/>
      </c>
      <c r="AF203" s="113" t="str">
        <f aca="false">IF(ISNUMBER($B203),AA203/COUNTA(AA$10:AA203),"")</f>
        <v/>
      </c>
      <c r="AG203" s="118"/>
      <c r="AH203" s="123"/>
      <c r="AI203" s="113" t="str">
        <f aca="false">IF(ISNUMBER($B203),SQRT(VAR(S$10:S203)),"")</f>
        <v/>
      </c>
      <c r="AJ203" s="113" t="str">
        <f aca="false">IF(ISNUMBER($B203),SQRT(VAR(T$10:T203)),"")</f>
        <v/>
      </c>
      <c r="AK203" s="113" t="str">
        <f aca="false">IF(ISNUMBER($B203),SQRT(VAR(U$10:U203)),"")</f>
        <v/>
      </c>
      <c r="AL203" s="118"/>
      <c r="AM203" s="118"/>
      <c r="AN203" s="117" t="str">
        <f aca="false">IF(ISBLANK(Liga_Cabron!$F203),"",IF(Liga_Cabron!$F204&lt;&gt;Liga_Cabron!$F203,Liga_Cabron!$F203,""))</f>
        <v/>
      </c>
      <c r="AO203" s="113" t="str">
        <f aca="false">IF(ISTEXT($AN203),"",Y203-SUM(AO$10:AO202))</f>
        <v/>
      </c>
      <c r="AP203" s="113" t="str">
        <f aca="false">IF(ISTEXT($AN203),"",Z203-SUM(AP$10:AP202))</f>
        <v/>
      </c>
      <c r="AQ203" s="113" t="str">
        <f aca="false">IF(ISTEXT($AN203),"",AA203-SUM(AQ$10:AQ202))</f>
        <v/>
      </c>
      <c r="AR203" s="118"/>
      <c r="AS203" s="118"/>
      <c r="AT203" s="117" t="str">
        <f aca="false">IF(ISBLANK(Liga_Cabron!$F203),"",IF(Liga_Cabron!$F204&lt;&gt;Liga_Cabron!$F203,Liga_Cabron!$F203,""))</f>
        <v/>
      </c>
      <c r="AU203" s="113" t="str">
        <f aca="false">IF(ISTEXT($AT203),"",(Y203 - SUM(AO$10:AO202))/COUNTIF(Liga_Cabron!$F$10:$F$304,"="&amp;$AT203))</f>
        <v/>
      </c>
      <c r="AV203" s="113" t="str">
        <f aca="false">IF(ISTEXT($AT203),"",(Z203 - SUM(AP$10:AP202))/COUNTIF(Liga_Cabron!$F$10:$F$304,"="&amp;$AT203))</f>
        <v/>
      </c>
      <c r="AW203" s="113" t="str">
        <f aca="false">IF(ISTEXT($AT203),"",(AA203 - SUM(AQ$10:AQ202))/COUNTIF(Liga_Cabron!$F$10:$F$304,"="&amp;$AT203))</f>
        <v/>
      </c>
      <c r="AX203" s="105" t="str">
        <f aca="false">IF(ISTEXT($AT203),"",COUNT($AU$10:$AU203))</f>
        <v/>
      </c>
      <c r="AY203" s="118"/>
      <c r="AZ203" s="117" t="str">
        <f aca="false">IF(ISBLANK(Liga_Cabron!$F203),"",IF(Liga_Cabron!$F204&lt;&gt;Liga_Cabron!$F203,Liga_Cabron!$F203,""))</f>
        <v/>
      </c>
      <c r="BA203" s="113" t="str">
        <f aca="false">IF(ISTEXT($AT203),"",(I203 - SUM(BH$10:BH202))/COUNTIF(Liga_Cabron!$F$10:$F$304,"="&amp;$AZ203))</f>
        <v/>
      </c>
      <c r="BB203" s="113" t="str">
        <f aca="false">IF(ISTEXT($AT203),"",(J203 - SUM(BI$10:BI202))/COUNTIF(Liga_Cabron!$F$10:$F$304,"="&amp;$AZ203))</f>
        <v/>
      </c>
      <c r="BC203" s="113" t="str">
        <f aca="false">IF(ISTEXT($AT203),"",(K203 - SUM(BJ$10:BJ202))/COUNTIF(Liga_Cabron!$F$10:$F$304,"="&amp;$AZ203))</f>
        <v/>
      </c>
      <c r="BD203" s="105" t="str">
        <f aca="false">IF(ISTEXT($AT203),"",COUNT($AU$10:$AU203))</f>
        <v/>
      </c>
      <c r="BE203" s="103"/>
      <c r="BF203" s="118"/>
      <c r="BG203" s="117" t="str">
        <f aca="false">IF(ISBLANK(Liga_Cabron!$F203),"",IF(Liga_Cabron!$F204&lt;&gt;Liga_Cabron!$F203,Liga_Cabron!$F203,""))</f>
        <v/>
      </c>
      <c r="BH203" s="113" t="str">
        <f aca="false">IF(ISTEXT($BG203),"",I203-SUM(BH$10:BH202))</f>
        <v/>
      </c>
      <c r="BI203" s="113" t="str">
        <f aca="false">IF(ISTEXT($BG203),"",J203-SUM(BI$10:BI202))</f>
        <v/>
      </c>
      <c r="BJ203" s="113" t="str">
        <f aca="false">IF(ISTEXT($BG203),"",K203-SUM(BJ$10:BJ202))</f>
        <v/>
      </c>
      <c r="BK203" s="118"/>
      <c r="BL203" s="118"/>
      <c r="BM203" s="124"/>
      <c r="BN203" s="113"/>
      <c r="BO203" s="113"/>
      <c r="BP203" s="113"/>
      <c r="BQ203" s="124"/>
      <c r="BR203" s="118"/>
      <c r="BS203" s="118"/>
      <c r="BT203" s="124"/>
      <c r="BU203" s="113"/>
      <c r="BV203" s="113"/>
      <c r="BW203" s="113"/>
      <c r="BX203" s="124"/>
      <c r="BY203" s="118"/>
    </row>
    <row r="204" customFormat="false" ht="13.8" hidden="false" customHeight="false" outlineLevel="0" collapsed="false">
      <c r="A204" s="46"/>
      <c r="B204" s="122" t="str">
        <f aca="false">IF(ISBLANK(Liga_Cabron!$B204),"",Liga_Cabron!$B204)</f>
        <v/>
      </c>
      <c r="C204" s="113" t="str">
        <f aca="false">IF(ISTEXT($B204),"",_xlfn.SWITCH(Liga_Cabron!AH204,$D$3,$D$2,$E$3,$E$2,$F$3,$F$2,$D$6,$D$5,$E$6,$E$5,$I$5,$D$2,$I$6,$D$2,$I$4,$D$2))</f>
        <v/>
      </c>
      <c r="D204" s="113" t="str">
        <f aca="false">IF(ISTEXT($B204),"",_xlfn.SWITCH(Liga_Cabron!AI204,$D$3,$D$2,$E$3,$E$2,$F$3,$F$2,$D$6,$D$5,$E$6,$E$5,$I$5,$D$2,$I$6,$D$2,$I$4,$D$2))</f>
        <v/>
      </c>
      <c r="E204" s="113" t="str">
        <f aca="false">IF(ISTEXT($B204),"",_xlfn.SWITCH(Liga_Cabron!AJ204,$D$3,$D$2,$E$3,$E$2,$F$3,$F$2,$D$6,$D$5,$E$6,$E$5,$I$5,$D$2,$I$6,$D$2,$I$4,$D$2))</f>
        <v/>
      </c>
      <c r="F204" s="105"/>
      <c r="G204" s="102"/>
      <c r="H204" s="102"/>
      <c r="I204" s="113" t="str">
        <f aca="false">IF(ISNUMBER($B204),I203+Liga_Cabron!AH204,"")</f>
        <v/>
      </c>
      <c r="J204" s="113" t="str">
        <f aca="false">IF(ISNUMBER($B204),J203+Liga_Cabron!AI204,"")</f>
        <v/>
      </c>
      <c r="K204" s="113" t="str">
        <f aca="false">IF(ISNUMBER($B204),K203+Liga_Cabron!AJ204,"")</f>
        <v/>
      </c>
      <c r="L204" s="118"/>
      <c r="M204" s="118"/>
      <c r="N204" s="114" t="str">
        <f aca="false">IF(ISNUMBER($B204),I204/SUM($I204:$L204),"")</f>
        <v/>
      </c>
      <c r="O204" s="114" t="str">
        <f aca="false">IF(ISNUMBER($B204),J204/SUM($I204:$L204),"")</f>
        <v/>
      </c>
      <c r="P204" s="114" t="str">
        <f aca="false">IF(ISNUMBER($B204),K204/SUM($I204:$L204),"")</f>
        <v/>
      </c>
      <c r="Q204" s="46"/>
      <c r="R204" s="102"/>
      <c r="S204" s="113" t="str">
        <f aca="false">IF(ISNUMBER(Liga_Cabron!C204),Liga_Cabron!C204,"")</f>
        <v/>
      </c>
      <c r="T204" s="113" t="str">
        <f aca="false">IF(ISNUMBER(Liga_Cabron!D204),Liga_Cabron!D204,"")</f>
        <v/>
      </c>
      <c r="U204" s="113" t="str">
        <f aca="false">IF(ISNUMBER(Liga_Cabron!E204),Liga_Cabron!E204,"")</f>
        <v/>
      </c>
      <c r="V204" s="108"/>
      <c r="W204" s="46"/>
      <c r="X204" s="102"/>
      <c r="Y204" s="113" t="str">
        <f aca="false">IF(ISNUMBER($B204),S204+Y203,"")</f>
        <v/>
      </c>
      <c r="Z204" s="113" t="str">
        <f aca="false">IF(ISNUMBER($B204),T204+Z203,"")</f>
        <v/>
      </c>
      <c r="AA204" s="113" t="str">
        <f aca="false">IF(ISNUMBER($B204),U204+AA203,"")</f>
        <v/>
      </c>
      <c r="AB204" s="118"/>
      <c r="AC204" s="123"/>
      <c r="AD204" s="113" t="str">
        <f aca="false">IF(ISNUMBER($B204),Y204/COUNTA(Y$10:Y204),"")</f>
        <v/>
      </c>
      <c r="AE204" s="113" t="str">
        <f aca="false">IF(ISNUMBER($B204),Z204/COUNTA(Z$10:Z204),"")</f>
        <v/>
      </c>
      <c r="AF204" s="113" t="str">
        <f aca="false">IF(ISNUMBER($B204),AA204/COUNTA(AA$10:AA204),"")</f>
        <v/>
      </c>
      <c r="AG204" s="118"/>
      <c r="AH204" s="123"/>
      <c r="AI204" s="113" t="str">
        <f aca="false">IF(ISNUMBER($B204),SQRT(VAR(S$10:S204)),"")</f>
        <v/>
      </c>
      <c r="AJ204" s="113" t="str">
        <f aca="false">IF(ISNUMBER($B204),SQRT(VAR(T$10:T204)),"")</f>
        <v/>
      </c>
      <c r="AK204" s="113" t="str">
        <f aca="false">IF(ISNUMBER($B204),SQRT(VAR(U$10:U204)),"")</f>
        <v/>
      </c>
      <c r="AL204" s="118"/>
      <c r="AM204" s="118"/>
      <c r="AN204" s="117" t="str">
        <f aca="false">IF(ISBLANK(Liga_Cabron!$F204),"",IF(Liga_Cabron!$F205&lt;&gt;Liga_Cabron!$F204,Liga_Cabron!$F204,""))</f>
        <v/>
      </c>
      <c r="AO204" s="113" t="str">
        <f aca="false">IF(ISTEXT($AN204),"",Y204-SUM(AO$10:AO203))</f>
        <v/>
      </c>
      <c r="AP204" s="113" t="str">
        <f aca="false">IF(ISTEXT($AN204),"",Z204-SUM(AP$10:AP203))</f>
        <v/>
      </c>
      <c r="AQ204" s="113" t="str">
        <f aca="false">IF(ISTEXT($AN204),"",AA204-SUM(AQ$10:AQ203))</f>
        <v/>
      </c>
      <c r="AR204" s="118"/>
      <c r="AS204" s="118"/>
      <c r="AT204" s="117" t="str">
        <f aca="false">IF(ISBLANK(Liga_Cabron!$F204),"",IF(Liga_Cabron!$F205&lt;&gt;Liga_Cabron!$F204,Liga_Cabron!$F204,""))</f>
        <v/>
      </c>
      <c r="AU204" s="113" t="str">
        <f aca="false">IF(ISTEXT($AT204),"",(Y204 - SUM(AO$10:AO203))/COUNTIF(Liga_Cabron!$F$10:$F$304,"="&amp;$AT204))</f>
        <v/>
      </c>
      <c r="AV204" s="113" t="str">
        <f aca="false">IF(ISTEXT($AT204),"",(Z204 - SUM(AP$10:AP203))/COUNTIF(Liga_Cabron!$F$10:$F$304,"="&amp;$AT204))</f>
        <v/>
      </c>
      <c r="AW204" s="113" t="str">
        <f aca="false">IF(ISTEXT($AT204),"",(AA204 - SUM(AQ$10:AQ203))/COUNTIF(Liga_Cabron!$F$10:$F$304,"="&amp;$AT204))</f>
        <v/>
      </c>
      <c r="AX204" s="105" t="str">
        <f aca="false">IF(ISTEXT($AT204),"",COUNT($AU$10:$AU204))</f>
        <v/>
      </c>
      <c r="AY204" s="118"/>
      <c r="AZ204" s="117" t="str">
        <f aca="false">IF(ISBLANK(Liga_Cabron!$F204),"",IF(Liga_Cabron!$F205&lt;&gt;Liga_Cabron!$F204,Liga_Cabron!$F204,""))</f>
        <v/>
      </c>
      <c r="BA204" s="113" t="str">
        <f aca="false">IF(ISTEXT($AT204),"",(I204 - SUM(BH$10:BH203))/COUNTIF(Liga_Cabron!$F$10:$F$304,"="&amp;$AZ204))</f>
        <v/>
      </c>
      <c r="BB204" s="113" t="str">
        <f aca="false">IF(ISTEXT($AT204),"",(J204 - SUM(BI$10:BI203))/COUNTIF(Liga_Cabron!$F$10:$F$304,"="&amp;$AZ204))</f>
        <v/>
      </c>
      <c r="BC204" s="113" t="str">
        <f aca="false">IF(ISTEXT($AT204),"",(K204 - SUM(BJ$10:BJ203))/COUNTIF(Liga_Cabron!$F$10:$F$304,"="&amp;$AZ204))</f>
        <v/>
      </c>
      <c r="BD204" s="105" t="str">
        <f aca="false">IF(ISTEXT($AT204),"",COUNT($AU$10:$AU204))</f>
        <v/>
      </c>
      <c r="BE204" s="103"/>
      <c r="BF204" s="118"/>
      <c r="BG204" s="117" t="str">
        <f aca="false">IF(ISBLANK(Liga_Cabron!$F204),"",IF(Liga_Cabron!$F205&lt;&gt;Liga_Cabron!$F204,Liga_Cabron!$F204,""))</f>
        <v/>
      </c>
      <c r="BH204" s="113" t="str">
        <f aca="false">IF(ISTEXT($BG204),"",I204-SUM(BH$10:BH203))</f>
        <v/>
      </c>
      <c r="BI204" s="113" t="str">
        <f aca="false">IF(ISTEXT($BG204),"",J204-SUM(BI$10:BI203))</f>
        <v/>
      </c>
      <c r="BJ204" s="113" t="str">
        <f aca="false">IF(ISTEXT($BG204),"",K204-SUM(BJ$10:BJ203))</f>
        <v/>
      </c>
      <c r="BK204" s="118"/>
      <c r="BL204" s="118"/>
      <c r="BM204" s="124"/>
      <c r="BN204" s="113"/>
      <c r="BO204" s="113"/>
      <c r="BP204" s="113"/>
      <c r="BQ204" s="124"/>
      <c r="BR204" s="118"/>
      <c r="BS204" s="118"/>
      <c r="BT204" s="124"/>
      <c r="BU204" s="113"/>
      <c r="BV204" s="113"/>
      <c r="BW204" s="113"/>
      <c r="BX204" s="124"/>
      <c r="BY204" s="118"/>
    </row>
    <row r="205" customFormat="false" ht="13.8" hidden="false" customHeight="false" outlineLevel="0" collapsed="false">
      <c r="A205" s="46"/>
      <c r="B205" s="122" t="str">
        <f aca="false">IF(ISBLANK(Liga_Cabron!$B205),"",Liga_Cabron!$B205)</f>
        <v/>
      </c>
      <c r="C205" s="113" t="str">
        <f aca="false">IF(ISTEXT($B205),"",_xlfn.SWITCH(Liga_Cabron!AH205,$D$3,$D$2,$E$3,$E$2,$F$3,$F$2,$D$6,$D$5,$E$6,$E$5,$I$5,$D$2,$I$6,$D$2,$I$4,$D$2))</f>
        <v/>
      </c>
      <c r="D205" s="113" t="str">
        <f aca="false">IF(ISTEXT($B205),"",_xlfn.SWITCH(Liga_Cabron!AI205,$D$3,$D$2,$E$3,$E$2,$F$3,$F$2,$D$6,$D$5,$E$6,$E$5,$I$5,$D$2,$I$6,$D$2,$I$4,$D$2))</f>
        <v/>
      </c>
      <c r="E205" s="113" t="str">
        <f aca="false">IF(ISTEXT($B205),"",_xlfn.SWITCH(Liga_Cabron!AJ205,$D$3,$D$2,$E$3,$E$2,$F$3,$F$2,$D$6,$D$5,$E$6,$E$5,$I$5,$D$2,$I$6,$D$2,$I$4,$D$2))</f>
        <v/>
      </c>
      <c r="F205" s="105"/>
      <c r="G205" s="102"/>
      <c r="H205" s="102"/>
      <c r="I205" s="113" t="str">
        <f aca="false">IF(ISNUMBER($B205),I204+Liga_Cabron!AH205,"")</f>
        <v/>
      </c>
      <c r="J205" s="113" t="str">
        <f aca="false">IF(ISNUMBER($B205),J204+Liga_Cabron!AI205,"")</f>
        <v/>
      </c>
      <c r="K205" s="113" t="str">
        <f aca="false">IF(ISNUMBER($B205),K204+Liga_Cabron!AJ205,"")</f>
        <v/>
      </c>
      <c r="L205" s="118"/>
      <c r="M205" s="118"/>
      <c r="N205" s="114" t="str">
        <f aca="false">IF(ISNUMBER($B205),I205/SUM($I205:$L205),"")</f>
        <v/>
      </c>
      <c r="O205" s="114" t="str">
        <f aca="false">IF(ISNUMBER($B205),J205/SUM($I205:$L205),"")</f>
        <v/>
      </c>
      <c r="P205" s="114" t="str">
        <f aca="false">IF(ISNUMBER($B205),K205/SUM($I205:$L205),"")</f>
        <v/>
      </c>
      <c r="Q205" s="46"/>
      <c r="R205" s="102"/>
      <c r="S205" s="113" t="str">
        <f aca="false">IF(ISNUMBER(Liga_Cabron!C205),Liga_Cabron!C205,"")</f>
        <v/>
      </c>
      <c r="T205" s="113" t="str">
        <f aca="false">IF(ISNUMBER(Liga_Cabron!D205),Liga_Cabron!D205,"")</f>
        <v/>
      </c>
      <c r="U205" s="113" t="str">
        <f aca="false">IF(ISNUMBER(Liga_Cabron!E205),Liga_Cabron!E205,"")</f>
        <v/>
      </c>
      <c r="V205" s="108"/>
      <c r="W205" s="46"/>
      <c r="X205" s="102"/>
      <c r="Y205" s="113" t="str">
        <f aca="false">IF(ISNUMBER($B205),S205+Y204,"")</f>
        <v/>
      </c>
      <c r="Z205" s="113" t="str">
        <f aca="false">IF(ISNUMBER($B205),T205+Z204,"")</f>
        <v/>
      </c>
      <c r="AA205" s="113" t="str">
        <f aca="false">IF(ISNUMBER($B205),U205+AA204,"")</f>
        <v/>
      </c>
      <c r="AB205" s="118"/>
      <c r="AC205" s="123"/>
      <c r="AD205" s="113" t="str">
        <f aca="false">IF(ISNUMBER($B205),Y205/COUNTA(Y$10:Y205),"")</f>
        <v/>
      </c>
      <c r="AE205" s="113" t="str">
        <f aca="false">IF(ISNUMBER($B205),Z205/COUNTA(Z$10:Z205),"")</f>
        <v/>
      </c>
      <c r="AF205" s="113" t="str">
        <f aca="false">IF(ISNUMBER($B205),AA205/COUNTA(AA$10:AA205),"")</f>
        <v/>
      </c>
      <c r="AG205" s="118"/>
      <c r="AH205" s="123"/>
      <c r="AI205" s="113" t="str">
        <f aca="false">IF(ISNUMBER($B205),SQRT(VAR(S$10:S205)),"")</f>
        <v/>
      </c>
      <c r="AJ205" s="113" t="str">
        <f aca="false">IF(ISNUMBER($B205),SQRT(VAR(T$10:T205)),"")</f>
        <v/>
      </c>
      <c r="AK205" s="113" t="str">
        <f aca="false">IF(ISNUMBER($B205),SQRT(VAR(U$10:U205)),"")</f>
        <v/>
      </c>
      <c r="AL205" s="118"/>
      <c r="AM205" s="118"/>
      <c r="AN205" s="117" t="str">
        <f aca="false">IF(ISBLANK(Liga_Cabron!$F205),"",IF(Liga_Cabron!$F206&lt;&gt;Liga_Cabron!$F205,Liga_Cabron!$F205,""))</f>
        <v/>
      </c>
      <c r="AO205" s="113" t="str">
        <f aca="false">IF(ISTEXT($AN205),"",Y205-SUM(AO$10:AO204))</f>
        <v/>
      </c>
      <c r="AP205" s="113" t="str">
        <f aca="false">IF(ISTEXT($AN205),"",Z205-SUM(AP$10:AP204))</f>
        <v/>
      </c>
      <c r="AQ205" s="113" t="str">
        <f aca="false">IF(ISTEXT($AN205),"",AA205-SUM(AQ$10:AQ204))</f>
        <v/>
      </c>
      <c r="AR205" s="118"/>
      <c r="AS205" s="118"/>
      <c r="AT205" s="117" t="str">
        <f aca="false">IF(ISBLANK(Liga_Cabron!$F205),"",IF(Liga_Cabron!$F206&lt;&gt;Liga_Cabron!$F205,Liga_Cabron!$F205,""))</f>
        <v/>
      </c>
      <c r="AU205" s="113" t="str">
        <f aca="false">IF(ISTEXT($AT205),"",(Y205 - SUM(AO$10:AO204))/COUNTIF(Liga_Cabron!$F$10:$F$304,"="&amp;$AT205))</f>
        <v/>
      </c>
      <c r="AV205" s="113" t="str">
        <f aca="false">IF(ISTEXT($AT205),"",(Z205 - SUM(AP$10:AP204))/COUNTIF(Liga_Cabron!$F$10:$F$304,"="&amp;$AT205))</f>
        <v/>
      </c>
      <c r="AW205" s="113" t="str">
        <f aca="false">IF(ISTEXT($AT205),"",(AA205 - SUM(AQ$10:AQ204))/COUNTIF(Liga_Cabron!$F$10:$F$304,"="&amp;$AT205))</f>
        <v/>
      </c>
      <c r="AX205" s="105" t="str">
        <f aca="false">IF(ISTEXT($AT205),"",COUNT($AU$10:$AU205))</f>
        <v/>
      </c>
      <c r="AY205" s="118"/>
      <c r="AZ205" s="117" t="str">
        <f aca="false">IF(ISBLANK(Liga_Cabron!$F205),"",IF(Liga_Cabron!$F206&lt;&gt;Liga_Cabron!$F205,Liga_Cabron!$F205,""))</f>
        <v/>
      </c>
      <c r="BA205" s="113" t="str">
        <f aca="false">IF(ISTEXT($AT205),"",(I205 - SUM(BH$10:BH204))/COUNTIF(Liga_Cabron!$F$10:$F$304,"="&amp;$AZ205))</f>
        <v/>
      </c>
      <c r="BB205" s="113" t="str">
        <f aca="false">IF(ISTEXT($AT205),"",(J205 - SUM(BI$10:BI204))/COUNTIF(Liga_Cabron!$F$10:$F$304,"="&amp;$AZ205))</f>
        <v/>
      </c>
      <c r="BC205" s="113" t="str">
        <f aca="false">IF(ISTEXT($AT205),"",(K205 - SUM(BJ$10:BJ204))/COUNTIF(Liga_Cabron!$F$10:$F$304,"="&amp;$AZ205))</f>
        <v/>
      </c>
      <c r="BD205" s="105" t="str">
        <f aca="false">IF(ISTEXT($AT205),"",COUNT($AU$10:$AU205))</f>
        <v/>
      </c>
      <c r="BE205" s="103"/>
      <c r="BF205" s="118"/>
      <c r="BG205" s="117" t="str">
        <f aca="false">IF(ISBLANK(Liga_Cabron!$F205),"",IF(Liga_Cabron!$F206&lt;&gt;Liga_Cabron!$F205,Liga_Cabron!$F205,""))</f>
        <v/>
      </c>
      <c r="BH205" s="113" t="str">
        <f aca="false">IF(ISTEXT($BG205),"",I205-SUM(BH$10:BH204))</f>
        <v/>
      </c>
      <c r="BI205" s="113" t="str">
        <f aca="false">IF(ISTEXT($BG205),"",J205-SUM(BI$10:BI204))</f>
        <v/>
      </c>
      <c r="BJ205" s="113" t="str">
        <f aca="false">IF(ISTEXT($BG205),"",K205-SUM(BJ$10:BJ204))</f>
        <v/>
      </c>
      <c r="BK205" s="118"/>
      <c r="BL205" s="118"/>
      <c r="BM205" s="124"/>
      <c r="BN205" s="113"/>
      <c r="BO205" s="113"/>
      <c r="BP205" s="113"/>
      <c r="BQ205" s="124"/>
      <c r="BR205" s="118"/>
      <c r="BS205" s="118"/>
      <c r="BT205" s="124"/>
      <c r="BU205" s="113"/>
      <c r="BV205" s="113"/>
      <c r="BW205" s="113"/>
      <c r="BX205" s="124"/>
      <c r="BY205" s="118"/>
    </row>
    <row r="206" customFormat="false" ht="13.8" hidden="false" customHeight="false" outlineLevel="0" collapsed="false">
      <c r="A206" s="46"/>
      <c r="B206" s="122" t="str">
        <f aca="false">IF(ISBLANK(Liga_Cabron!$B206),"",Liga_Cabron!$B206)</f>
        <v/>
      </c>
      <c r="C206" s="113" t="str">
        <f aca="false">IF(ISTEXT($B206),"",_xlfn.SWITCH(Liga_Cabron!AH206,$D$3,$D$2,$E$3,$E$2,$F$3,$F$2,$D$6,$D$5,$E$6,$E$5,$I$5,$D$2,$I$6,$D$2,$I$4,$D$2))</f>
        <v/>
      </c>
      <c r="D206" s="113" t="str">
        <f aca="false">IF(ISTEXT($B206),"",_xlfn.SWITCH(Liga_Cabron!AI206,$D$3,$D$2,$E$3,$E$2,$F$3,$F$2,$D$6,$D$5,$E$6,$E$5,$I$5,$D$2,$I$6,$D$2,$I$4,$D$2))</f>
        <v/>
      </c>
      <c r="E206" s="113" t="str">
        <f aca="false">IF(ISTEXT($B206),"",_xlfn.SWITCH(Liga_Cabron!AJ206,$D$3,$D$2,$E$3,$E$2,$F$3,$F$2,$D$6,$D$5,$E$6,$E$5,$I$5,$D$2,$I$6,$D$2,$I$4,$D$2))</f>
        <v/>
      </c>
      <c r="F206" s="105"/>
      <c r="G206" s="102"/>
      <c r="H206" s="102"/>
      <c r="I206" s="113" t="str">
        <f aca="false">IF(ISNUMBER($B206),I205+Liga_Cabron!AH206,"")</f>
        <v/>
      </c>
      <c r="J206" s="113" t="str">
        <f aca="false">IF(ISNUMBER($B206),J205+Liga_Cabron!AI206,"")</f>
        <v/>
      </c>
      <c r="K206" s="113" t="str">
        <f aca="false">IF(ISNUMBER($B206),K205+Liga_Cabron!AJ206,"")</f>
        <v/>
      </c>
      <c r="L206" s="118"/>
      <c r="M206" s="118"/>
      <c r="N206" s="114" t="str">
        <f aca="false">IF(ISNUMBER($B206),I206/SUM($I206:$L206),"")</f>
        <v/>
      </c>
      <c r="O206" s="114" t="str">
        <f aca="false">IF(ISNUMBER($B206),J206/SUM($I206:$L206),"")</f>
        <v/>
      </c>
      <c r="P206" s="114" t="str">
        <f aca="false">IF(ISNUMBER($B206),K206/SUM($I206:$L206),"")</f>
        <v/>
      </c>
      <c r="Q206" s="46"/>
      <c r="R206" s="102"/>
      <c r="S206" s="113" t="str">
        <f aca="false">IF(ISNUMBER(Liga_Cabron!C206),Liga_Cabron!C206,"")</f>
        <v/>
      </c>
      <c r="T206" s="113" t="str">
        <f aca="false">IF(ISNUMBER(Liga_Cabron!D206),Liga_Cabron!D206,"")</f>
        <v/>
      </c>
      <c r="U206" s="113" t="str">
        <f aca="false">IF(ISNUMBER(Liga_Cabron!E206),Liga_Cabron!E206,"")</f>
        <v/>
      </c>
      <c r="V206" s="108"/>
      <c r="W206" s="46"/>
      <c r="X206" s="102"/>
      <c r="Y206" s="113" t="str">
        <f aca="false">IF(ISNUMBER($B206),S206+Y205,"")</f>
        <v/>
      </c>
      <c r="Z206" s="113" t="str">
        <f aca="false">IF(ISNUMBER($B206),T206+Z205,"")</f>
        <v/>
      </c>
      <c r="AA206" s="113" t="str">
        <f aca="false">IF(ISNUMBER($B206),U206+AA205,"")</f>
        <v/>
      </c>
      <c r="AB206" s="118"/>
      <c r="AC206" s="123"/>
      <c r="AD206" s="113" t="str">
        <f aca="false">IF(ISNUMBER($B206),Y206/COUNTA(Y$10:Y206),"")</f>
        <v/>
      </c>
      <c r="AE206" s="113" t="str">
        <f aca="false">IF(ISNUMBER($B206),Z206/COUNTA(Z$10:Z206),"")</f>
        <v/>
      </c>
      <c r="AF206" s="113" t="str">
        <f aca="false">IF(ISNUMBER($B206),AA206/COUNTA(AA$10:AA206),"")</f>
        <v/>
      </c>
      <c r="AG206" s="118"/>
      <c r="AH206" s="123"/>
      <c r="AI206" s="113" t="str">
        <f aca="false">IF(ISNUMBER($B206),SQRT(VAR(S$10:S206)),"")</f>
        <v/>
      </c>
      <c r="AJ206" s="113" t="str">
        <f aca="false">IF(ISNUMBER($B206),SQRT(VAR(T$10:T206)),"")</f>
        <v/>
      </c>
      <c r="AK206" s="113" t="str">
        <f aca="false">IF(ISNUMBER($B206),SQRT(VAR(U$10:U206)),"")</f>
        <v/>
      </c>
      <c r="AL206" s="118"/>
      <c r="AM206" s="118"/>
      <c r="AN206" s="117" t="str">
        <f aca="false">IF(ISBLANK(Liga_Cabron!$F206),"",IF(Liga_Cabron!$F207&lt;&gt;Liga_Cabron!$F206,Liga_Cabron!$F206,""))</f>
        <v/>
      </c>
      <c r="AO206" s="113" t="str">
        <f aca="false">IF(ISTEXT($AN206),"",Y206-SUM(AO$10:AO205))</f>
        <v/>
      </c>
      <c r="AP206" s="113" t="str">
        <f aca="false">IF(ISTEXT($AN206),"",Z206-SUM(AP$10:AP205))</f>
        <v/>
      </c>
      <c r="AQ206" s="113" t="str">
        <f aca="false">IF(ISTEXT($AN206),"",AA206-SUM(AQ$10:AQ205))</f>
        <v/>
      </c>
      <c r="AR206" s="118"/>
      <c r="AS206" s="118"/>
      <c r="AT206" s="117" t="str">
        <f aca="false">IF(ISBLANK(Liga_Cabron!$F206),"",IF(Liga_Cabron!$F207&lt;&gt;Liga_Cabron!$F206,Liga_Cabron!$F206,""))</f>
        <v/>
      </c>
      <c r="AU206" s="113" t="str">
        <f aca="false">IF(ISTEXT($AT206),"",(Y206 - SUM(AO$10:AO205))/COUNTIF(Liga_Cabron!$F$10:$F$304,"="&amp;$AT206))</f>
        <v/>
      </c>
      <c r="AV206" s="113" t="str">
        <f aca="false">IF(ISTEXT($AT206),"",(Z206 - SUM(AP$10:AP205))/COUNTIF(Liga_Cabron!$F$10:$F$304,"="&amp;$AT206))</f>
        <v/>
      </c>
      <c r="AW206" s="113" t="str">
        <f aca="false">IF(ISTEXT($AT206),"",(AA206 - SUM(AQ$10:AQ205))/COUNTIF(Liga_Cabron!$F$10:$F$304,"="&amp;$AT206))</f>
        <v/>
      </c>
      <c r="AX206" s="105" t="str">
        <f aca="false">IF(ISTEXT($AT206),"",COUNT($AU$10:$AU206))</f>
        <v/>
      </c>
      <c r="AY206" s="118"/>
      <c r="AZ206" s="117" t="str">
        <f aca="false">IF(ISBLANK(Liga_Cabron!$F206),"",IF(Liga_Cabron!$F207&lt;&gt;Liga_Cabron!$F206,Liga_Cabron!$F206,""))</f>
        <v/>
      </c>
      <c r="BA206" s="113" t="str">
        <f aca="false">IF(ISTEXT($AT206),"",(I206 - SUM(BH$10:BH205))/COUNTIF(Liga_Cabron!$F$10:$F$304,"="&amp;$AZ206))</f>
        <v/>
      </c>
      <c r="BB206" s="113" t="str">
        <f aca="false">IF(ISTEXT($AT206),"",(J206 - SUM(BI$10:BI205))/COUNTIF(Liga_Cabron!$F$10:$F$304,"="&amp;$AZ206))</f>
        <v/>
      </c>
      <c r="BC206" s="113" t="str">
        <f aca="false">IF(ISTEXT($AT206),"",(K206 - SUM(BJ$10:BJ205))/COUNTIF(Liga_Cabron!$F$10:$F$304,"="&amp;$AZ206))</f>
        <v/>
      </c>
      <c r="BD206" s="105" t="str">
        <f aca="false">IF(ISTEXT($AT206),"",COUNT($AU$10:$AU206))</f>
        <v/>
      </c>
      <c r="BE206" s="103"/>
      <c r="BF206" s="118"/>
      <c r="BG206" s="117" t="str">
        <f aca="false">IF(ISBLANK(Liga_Cabron!$F206),"",IF(Liga_Cabron!$F207&lt;&gt;Liga_Cabron!$F206,Liga_Cabron!$F206,""))</f>
        <v/>
      </c>
      <c r="BH206" s="113" t="str">
        <f aca="false">IF(ISTEXT($BG206),"",I206-SUM(BH$10:BH205))</f>
        <v/>
      </c>
      <c r="BI206" s="113" t="str">
        <f aca="false">IF(ISTEXT($BG206),"",J206-SUM(BI$10:BI205))</f>
        <v/>
      </c>
      <c r="BJ206" s="113" t="str">
        <f aca="false">IF(ISTEXT($BG206),"",K206-SUM(BJ$10:BJ205))</f>
        <v/>
      </c>
      <c r="BK206" s="118"/>
      <c r="BL206" s="118"/>
      <c r="BM206" s="124"/>
      <c r="BN206" s="113"/>
      <c r="BO206" s="113"/>
      <c r="BP206" s="113"/>
      <c r="BQ206" s="124"/>
      <c r="BR206" s="118"/>
      <c r="BS206" s="118"/>
      <c r="BT206" s="124"/>
      <c r="BU206" s="113"/>
      <c r="BV206" s="113"/>
      <c r="BW206" s="113"/>
      <c r="BX206" s="124"/>
      <c r="BY206" s="118"/>
    </row>
    <row r="207" customFormat="false" ht="13.8" hidden="false" customHeight="false" outlineLevel="0" collapsed="false">
      <c r="A207" s="46"/>
      <c r="B207" s="122" t="str">
        <f aca="false">IF(ISBLANK(Liga_Cabron!$B207),"",Liga_Cabron!$B207)</f>
        <v/>
      </c>
      <c r="C207" s="113" t="str">
        <f aca="false">IF(ISTEXT($B207),"",_xlfn.SWITCH(Liga_Cabron!AH207,$D$3,$D$2,$E$3,$E$2,$F$3,$F$2,$D$6,$D$5,$E$6,$E$5,$I$5,$D$2,$I$6,$D$2,$I$4,$D$2))</f>
        <v/>
      </c>
      <c r="D207" s="113" t="str">
        <f aca="false">IF(ISTEXT($B207),"",_xlfn.SWITCH(Liga_Cabron!AI207,$D$3,$D$2,$E$3,$E$2,$F$3,$F$2,$D$6,$D$5,$E$6,$E$5,$I$5,$D$2,$I$6,$D$2,$I$4,$D$2))</f>
        <v/>
      </c>
      <c r="E207" s="113" t="str">
        <f aca="false">IF(ISTEXT($B207),"",_xlfn.SWITCH(Liga_Cabron!AJ207,$D$3,$D$2,$E$3,$E$2,$F$3,$F$2,$D$6,$D$5,$E$6,$E$5,$I$5,$D$2,$I$6,$D$2,$I$4,$D$2))</f>
        <v/>
      </c>
      <c r="F207" s="105"/>
      <c r="G207" s="102"/>
      <c r="H207" s="102"/>
      <c r="I207" s="113" t="str">
        <f aca="false">IF(ISNUMBER($B207),I206+Liga_Cabron!AH207,"")</f>
        <v/>
      </c>
      <c r="J207" s="113" t="str">
        <f aca="false">IF(ISNUMBER($B207),J206+Liga_Cabron!AI207,"")</f>
        <v/>
      </c>
      <c r="K207" s="113" t="str">
        <f aca="false">IF(ISNUMBER($B207),K206+Liga_Cabron!AJ207,"")</f>
        <v/>
      </c>
      <c r="L207" s="118"/>
      <c r="M207" s="118"/>
      <c r="N207" s="114" t="str">
        <f aca="false">IF(ISNUMBER($B207),I207/SUM($I207:$L207),"")</f>
        <v/>
      </c>
      <c r="O207" s="114" t="str">
        <f aca="false">IF(ISNUMBER($B207),J207/SUM($I207:$L207),"")</f>
        <v/>
      </c>
      <c r="P207" s="114" t="str">
        <f aca="false">IF(ISNUMBER($B207),K207/SUM($I207:$L207),"")</f>
        <v/>
      </c>
      <c r="Q207" s="46"/>
      <c r="R207" s="102"/>
      <c r="S207" s="113" t="str">
        <f aca="false">IF(ISNUMBER(Liga_Cabron!C207),Liga_Cabron!C207,"")</f>
        <v/>
      </c>
      <c r="T207" s="113" t="str">
        <f aca="false">IF(ISNUMBER(Liga_Cabron!D207),Liga_Cabron!D207,"")</f>
        <v/>
      </c>
      <c r="U207" s="113" t="str">
        <f aca="false">IF(ISNUMBER(Liga_Cabron!E207),Liga_Cabron!E207,"")</f>
        <v/>
      </c>
      <c r="V207" s="108"/>
      <c r="W207" s="46"/>
      <c r="X207" s="102"/>
      <c r="Y207" s="113" t="str">
        <f aca="false">IF(ISNUMBER($B207),S207+Y206,"")</f>
        <v/>
      </c>
      <c r="Z207" s="113" t="str">
        <f aca="false">IF(ISNUMBER($B207),T207+Z206,"")</f>
        <v/>
      </c>
      <c r="AA207" s="113" t="str">
        <f aca="false">IF(ISNUMBER($B207),U207+AA206,"")</f>
        <v/>
      </c>
      <c r="AB207" s="118"/>
      <c r="AC207" s="123"/>
      <c r="AD207" s="113" t="str">
        <f aca="false">IF(ISNUMBER($B207),Y207/COUNTA(Y$10:Y207),"")</f>
        <v/>
      </c>
      <c r="AE207" s="113" t="str">
        <f aca="false">IF(ISNUMBER($B207),Z207/COUNTA(Z$10:Z207),"")</f>
        <v/>
      </c>
      <c r="AF207" s="113" t="str">
        <f aca="false">IF(ISNUMBER($B207),AA207/COUNTA(AA$10:AA207),"")</f>
        <v/>
      </c>
      <c r="AG207" s="118"/>
      <c r="AH207" s="123"/>
      <c r="AI207" s="113" t="str">
        <f aca="false">IF(ISNUMBER($B207),SQRT(VAR(S$10:S207)),"")</f>
        <v/>
      </c>
      <c r="AJ207" s="113" t="str">
        <f aca="false">IF(ISNUMBER($B207),SQRT(VAR(T$10:T207)),"")</f>
        <v/>
      </c>
      <c r="AK207" s="113" t="str">
        <f aca="false">IF(ISNUMBER($B207),SQRT(VAR(U$10:U207)),"")</f>
        <v/>
      </c>
      <c r="AL207" s="118"/>
      <c r="AM207" s="118"/>
      <c r="AN207" s="117" t="str">
        <f aca="false">IF(ISBLANK(Liga_Cabron!$F207),"",IF(Liga_Cabron!$F208&lt;&gt;Liga_Cabron!$F207,Liga_Cabron!$F207,""))</f>
        <v/>
      </c>
      <c r="AO207" s="113" t="str">
        <f aca="false">IF(ISTEXT($AN207),"",Y207-SUM(AO$10:AO206))</f>
        <v/>
      </c>
      <c r="AP207" s="113" t="str">
        <f aca="false">IF(ISTEXT($AN207),"",Z207-SUM(AP$10:AP206))</f>
        <v/>
      </c>
      <c r="AQ207" s="113" t="str">
        <f aca="false">IF(ISTEXT($AN207),"",AA207-SUM(AQ$10:AQ206))</f>
        <v/>
      </c>
      <c r="AR207" s="118"/>
      <c r="AS207" s="118"/>
      <c r="AT207" s="117" t="str">
        <f aca="false">IF(ISBLANK(Liga_Cabron!$F207),"",IF(Liga_Cabron!$F208&lt;&gt;Liga_Cabron!$F207,Liga_Cabron!$F207,""))</f>
        <v/>
      </c>
      <c r="AU207" s="113" t="str">
        <f aca="false">IF(ISTEXT($AT207),"",(Y207 - SUM(AO$10:AO206))/COUNTIF(Liga_Cabron!$F$10:$F$304,"="&amp;$AT207))</f>
        <v/>
      </c>
      <c r="AV207" s="113" t="str">
        <f aca="false">IF(ISTEXT($AT207),"",(Z207 - SUM(AP$10:AP206))/COUNTIF(Liga_Cabron!$F$10:$F$304,"="&amp;$AT207))</f>
        <v/>
      </c>
      <c r="AW207" s="113" t="str">
        <f aca="false">IF(ISTEXT($AT207),"",(AA207 - SUM(AQ$10:AQ206))/COUNTIF(Liga_Cabron!$F$10:$F$304,"="&amp;$AT207))</f>
        <v/>
      </c>
      <c r="AX207" s="105" t="str">
        <f aca="false">IF(ISTEXT($AT207),"",COUNT($AU$10:$AU207))</f>
        <v/>
      </c>
      <c r="AY207" s="118"/>
      <c r="AZ207" s="117" t="str">
        <f aca="false">IF(ISBLANK(Liga_Cabron!$F207),"",IF(Liga_Cabron!$F208&lt;&gt;Liga_Cabron!$F207,Liga_Cabron!$F207,""))</f>
        <v/>
      </c>
      <c r="BA207" s="113" t="str">
        <f aca="false">IF(ISTEXT($AT207),"",(I207 - SUM(BH$10:BH206))/COUNTIF(Liga_Cabron!$F$10:$F$304,"="&amp;$AZ207))</f>
        <v/>
      </c>
      <c r="BB207" s="113" t="str">
        <f aca="false">IF(ISTEXT($AT207),"",(J207 - SUM(BI$10:BI206))/COUNTIF(Liga_Cabron!$F$10:$F$304,"="&amp;$AZ207))</f>
        <v/>
      </c>
      <c r="BC207" s="113" t="str">
        <f aca="false">IF(ISTEXT($AT207),"",(K207 - SUM(BJ$10:BJ206))/COUNTIF(Liga_Cabron!$F$10:$F$304,"="&amp;$AZ207))</f>
        <v/>
      </c>
      <c r="BD207" s="105" t="str">
        <f aca="false">IF(ISTEXT($AT207),"",COUNT($AU$10:$AU207))</f>
        <v/>
      </c>
      <c r="BE207" s="103"/>
      <c r="BF207" s="118"/>
      <c r="BG207" s="117" t="str">
        <f aca="false">IF(ISBLANK(Liga_Cabron!$F207),"",IF(Liga_Cabron!$F208&lt;&gt;Liga_Cabron!$F207,Liga_Cabron!$F207,""))</f>
        <v/>
      </c>
      <c r="BH207" s="113" t="str">
        <f aca="false">IF(ISTEXT($BG207),"",I207-SUM(BH$10:BH206))</f>
        <v/>
      </c>
      <c r="BI207" s="113" t="str">
        <f aca="false">IF(ISTEXT($BG207),"",J207-SUM(BI$10:BI206))</f>
        <v/>
      </c>
      <c r="BJ207" s="113" t="str">
        <f aca="false">IF(ISTEXT($BG207),"",K207-SUM(BJ$10:BJ206))</f>
        <v/>
      </c>
      <c r="BK207" s="118"/>
      <c r="BL207" s="118"/>
      <c r="BM207" s="124"/>
      <c r="BN207" s="113"/>
      <c r="BO207" s="113"/>
      <c r="BP207" s="113"/>
      <c r="BQ207" s="124"/>
      <c r="BR207" s="118"/>
      <c r="BS207" s="118"/>
      <c r="BT207" s="124"/>
      <c r="BU207" s="113"/>
      <c r="BV207" s="113"/>
      <c r="BW207" s="113"/>
      <c r="BX207" s="124"/>
      <c r="BY207" s="118"/>
    </row>
    <row r="208" customFormat="false" ht="13.8" hidden="false" customHeight="false" outlineLevel="0" collapsed="false">
      <c r="A208" s="46"/>
      <c r="B208" s="122" t="str">
        <f aca="false">IF(ISBLANK(Liga_Cabron!$B208),"",Liga_Cabron!$B208)</f>
        <v/>
      </c>
      <c r="C208" s="113" t="str">
        <f aca="false">IF(ISTEXT($B208),"",_xlfn.SWITCH(Liga_Cabron!AH208,$D$3,$D$2,$E$3,$E$2,$F$3,$F$2,$D$6,$D$5,$E$6,$E$5,$I$5,$D$2,$I$6,$D$2,$I$4,$D$2))</f>
        <v/>
      </c>
      <c r="D208" s="113" t="str">
        <f aca="false">IF(ISTEXT($B208),"",_xlfn.SWITCH(Liga_Cabron!AI208,$D$3,$D$2,$E$3,$E$2,$F$3,$F$2,$D$6,$D$5,$E$6,$E$5,$I$5,$D$2,$I$6,$D$2,$I$4,$D$2))</f>
        <v/>
      </c>
      <c r="E208" s="113" t="str">
        <f aca="false">IF(ISTEXT($B208),"",_xlfn.SWITCH(Liga_Cabron!AJ208,$D$3,$D$2,$E$3,$E$2,$F$3,$F$2,$D$6,$D$5,$E$6,$E$5,$I$5,$D$2,$I$6,$D$2,$I$4,$D$2))</f>
        <v/>
      </c>
      <c r="F208" s="105"/>
      <c r="G208" s="102"/>
      <c r="H208" s="102"/>
      <c r="I208" s="113" t="str">
        <f aca="false">IF(ISNUMBER($B208),I207+Liga_Cabron!AH208,"")</f>
        <v/>
      </c>
      <c r="J208" s="113" t="str">
        <f aca="false">IF(ISNUMBER($B208),J207+Liga_Cabron!AI208,"")</f>
        <v/>
      </c>
      <c r="K208" s="113" t="str">
        <f aca="false">IF(ISNUMBER($B208),K207+Liga_Cabron!AJ208,"")</f>
        <v/>
      </c>
      <c r="L208" s="118"/>
      <c r="M208" s="118"/>
      <c r="N208" s="114" t="str">
        <f aca="false">IF(ISNUMBER($B208),I208/SUM($I208:$L208),"")</f>
        <v/>
      </c>
      <c r="O208" s="114" t="str">
        <f aca="false">IF(ISNUMBER($B208),J208/SUM($I208:$L208),"")</f>
        <v/>
      </c>
      <c r="P208" s="114" t="str">
        <f aca="false">IF(ISNUMBER($B208),K208/SUM($I208:$L208),"")</f>
        <v/>
      </c>
      <c r="Q208" s="46"/>
      <c r="R208" s="102"/>
      <c r="S208" s="113" t="str">
        <f aca="false">IF(ISNUMBER(Liga_Cabron!C208),Liga_Cabron!C208,"")</f>
        <v/>
      </c>
      <c r="T208" s="113" t="str">
        <f aca="false">IF(ISNUMBER(Liga_Cabron!D208),Liga_Cabron!D208,"")</f>
        <v/>
      </c>
      <c r="U208" s="113" t="str">
        <f aca="false">IF(ISNUMBER(Liga_Cabron!E208),Liga_Cabron!E208,"")</f>
        <v/>
      </c>
      <c r="V208" s="108"/>
      <c r="W208" s="46"/>
      <c r="X208" s="102"/>
      <c r="Y208" s="113" t="str">
        <f aca="false">IF(ISNUMBER($B208),S208+Y207,"")</f>
        <v/>
      </c>
      <c r="Z208" s="113" t="str">
        <f aca="false">IF(ISNUMBER($B208),T208+Z207,"")</f>
        <v/>
      </c>
      <c r="AA208" s="113" t="str">
        <f aca="false">IF(ISNUMBER($B208),U208+AA207,"")</f>
        <v/>
      </c>
      <c r="AB208" s="118"/>
      <c r="AC208" s="123"/>
      <c r="AD208" s="113" t="str">
        <f aca="false">IF(ISNUMBER($B208),Y208/COUNTA(Y$10:Y208),"")</f>
        <v/>
      </c>
      <c r="AE208" s="113" t="str">
        <f aca="false">IF(ISNUMBER($B208),Z208/COUNTA(Z$10:Z208),"")</f>
        <v/>
      </c>
      <c r="AF208" s="113" t="str">
        <f aca="false">IF(ISNUMBER($B208),AA208/COUNTA(AA$10:AA208),"")</f>
        <v/>
      </c>
      <c r="AG208" s="118"/>
      <c r="AH208" s="123"/>
      <c r="AI208" s="113" t="str">
        <f aca="false">IF(ISNUMBER($B208),SQRT(VAR(S$10:S208)),"")</f>
        <v/>
      </c>
      <c r="AJ208" s="113" t="str">
        <f aca="false">IF(ISNUMBER($B208),SQRT(VAR(T$10:T208)),"")</f>
        <v/>
      </c>
      <c r="AK208" s="113" t="str">
        <f aca="false">IF(ISNUMBER($B208),SQRT(VAR(U$10:U208)),"")</f>
        <v/>
      </c>
      <c r="AL208" s="118"/>
      <c r="AM208" s="118"/>
      <c r="AN208" s="117" t="str">
        <f aca="false">IF(ISBLANK(Liga_Cabron!$F208),"",IF(Liga_Cabron!$F209&lt;&gt;Liga_Cabron!$F208,Liga_Cabron!$F208,""))</f>
        <v/>
      </c>
      <c r="AO208" s="113" t="str">
        <f aca="false">IF(ISTEXT($AN208),"",Y208-SUM(AO$10:AO207))</f>
        <v/>
      </c>
      <c r="AP208" s="113" t="str">
        <f aca="false">IF(ISTEXT($AN208),"",Z208-SUM(AP$10:AP207))</f>
        <v/>
      </c>
      <c r="AQ208" s="113" t="str">
        <f aca="false">IF(ISTEXT($AN208),"",AA208-SUM(AQ$10:AQ207))</f>
        <v/>
      </c>
      <c r="AR208" s="118"/>
      <c r="AS208" s="118"/>
      <c r="AT208" s="117" t="str">
        <f aca="false">IF(ISBLANK(Liga_Cabron!$F208),"",IF(Liga_Cabron!$F209&lt;&gt;Liga_Cabron!$F208,Liga_Cabron!$F208,""))</f>
        <v/>
      </c>
      <c r="AU208" s="113" t="str">
        <f aca="false">IF(ISTEXT($AT208),"",(Y208 - SUM(AO$10:AO207))/COUNTIF(Liga_Cabron!$F$10:$F$304,"="&amp;$AT208))</f>
        <v/>
      </c>
      <c r="AV208" s="113" t="str">
        <f aca="false">IF(ISTEXT($AT208),"",(Z208 - SUM(AP$10:AP207))/COUNTIF(Liga_Cabron!$F$10:$F$304,"="&amp;$AT208))</f>
        <v/>
      </c>
      <c r="AW208" s="113" t="str">
        <f aca="false">IF(ISTEXT($AT208),"",(AA208 - SUM(AQ$10:AQ207))/COUNTIF(Liga_Cabron!$F$10:$F$304,"="&amp;$AT208))</f>
        <v/>
      </c>
      <c r="AX208" s="105" t="str">
        <f aca="false">IF(ISTEXT($AT208),"",COUNT($AU$10:$AU208))</f>
        <v/>
      </c>
      <c r="AY208" s="118"/>
      <c r="AZ208" s="117" t="str">
        <f aca="false">IF(ISBLANK(Liga_Cabron!$F208),"",IF(Liga_Cabron!$F209&lt;&gt;Liga_Cabron!$F208,Liga_Cabron!$F208,""))</f>
        <v/>
      </c>
      <c r="BA208" s="113" t="str">
        <f aca="false">IF(ISTEXT($AT208),"",(I208 - SUM(BH$10:BH207))/COUNTIF(Liga_Cabron!$F$10:$F$304,"="&amp;$AZ208))</f>
        <v/>
      </c>
      <c r="BB208" s="113" t="str">
        <f aca="false">IF(ISTEXT($AT208),"",(J208 - SUM(BI$10:BI207))/COUNTIF(Liga_Cabron!$F$10:$F$304,"="&amp;$AZ208))</f>
        <v/>
      </c>
      <c r="BC208" s="113" t="str">
        <f aca="false">IF(ISTEXT($AT208),"",(K208 - SUM(BJ$10:BJ207))/COUNTIF(Liga_Cabron!$F$10:$F$304,"="&amp;$AZ208))</f>
        <v/>
      </c>
      <c r="BD208" s="105" t="str">
        <f aca="false">IF(ISTEXT($AT208),"",COUNT($AU$10:$AU208))</f>
        <v/>
      </c>
      <c r="BE208" s="103"/>
      <c r="BF208" s="118"/>
      <c r="BG208" s="117" t="str">
        <f aca="false">IF(ISBLANK(Liga_Cabron!$F208),"",IF(Liga_Cabron!$F209&lt;&gt;Liga_Cabron!$F208,Liga_Cabron!$F208,""))</f>
        <v/>
      </c>
      <c r="BH208" s="113" t="str">
        <f aca="false">IF(ISTEXT($BG208),"",I208-SUM(BH$10:BH207))</f>
        <v/>
      </c>
      <c r="BI208" s="113" t="str">
        <f aca="false">IF(ISTEXT($BG208),"",J208-SUM(BI$10:BI207))</f>
        <v/>
      </c>
      <c r="BJ208" s="113" t="str">
        <f aca="false">IF(ISTEXT($BG208),"",K208-SUM(BJ$10:BJ207))</f>
        <v/>
      </c>
      <c r="BK208" s="118"/>
      <c r="BL208" s="118"/>
      <c r="BM208" s="124"/>
      <c r="BN208" s="113"/>
      <c r="BO208" s="113"/>
      <c r="BP208" s="113"/>
      <c r="BQ208" s="124"/>
      <c r="BR208" s="118"/>
      <c r="BS208" s="118"/>
      <c r="BT208" s="124"/>
      <c r="BU208" s="113"/>
      <c r="BV208" s="113"/>
      <c r="BW208" s="113"/>
      <c r="BX208" s="124"/>
      <c r="BY208" s="118"/>
    </row>
    <row r="209" customFormat="false" ht="13.8" hidden="false" customHeight="false" outlineLevel="0" collapsed="false">
      <c r="A209" s="46"/>
      <c r="B209" s="122" t="str">
        <f aca="false">IF(ISBLANK(Liga_Cabron!$B209),"",Liga_Cabron!$B209)</f>
        <v/>
      </c>
      <c r="C209" s="113" t="str">
        <f aca="false">IF(ISTEXT($B209),"",_xlfn.SWITCH(Liga_Cabron!AH209,$D$3,$D$2,$E$3,$E$2,$F$3,$F$2,$D$6,$D$5,$E$6,$E$5,$I$5,$D$2,$I$6,$D$2,$I$4,$D$2))</f>
        <v/>
      </c>
      <c r="D209" s="113" t="str">
        <f aca="false">IF(ISTEXT($B209),"",_xlfn.SWITCH(Liga_Cabron!AI209,$D$3,$D$2,$E$3,$E$2,$F$3,$F$2,$D$6,$D$5,$E$6,$E$5,$I$5,$D$2,$I$6,$D$2,$I$4,$D$2))</f>
        <v/>
      </c>
      <c r="E209" s="113" t="str">
        <f aca="false">IF(ISTEXT($B209),"",_xlfn.SWITCH(Liga_Cabron!AJ209,$D$3,$D$2,$E$3,$E$2,$F$3,$F$2,$D$6,$D$5,$E$6,$E$5,$I$5,$D$2,$I$6,$D$2,$I$4,$D$2))</f>
        <v/>
      </c>
      <c r="F209" s="105"/>
      <c r="G209" s="102"/>
      <c r="H209" s="102"/>
      <c r="I209" s="113" t="str">
        <f aca="false">IF(ISNUMBER($B209),I208+Liga_Cabron!AH209,"")</f>
        <v/>
      </c>
      <c r="J209" s="113" t="str">
        <f aca="false">IF(ISNUMBER($B209),J208+Liga_Cabron!AI209,"")</f>
        <v/>
      </c>
      <c r="K209" s="113" t="str">
        <f aca="false">IF(ISNUMBER($B209),K208+Liga_Cabron!AJ209,"")</f>
        <v/>
      </c>
      <c r="L209" s="118"/>
      <c r="M209" s="118"/>
      <c r="N209" s="114" t="str">
        <f aca="false">IF(ISNUMBER($B209),I209/SUM($I209:$L209),"")</f>
        <v/>
      </c>
      <c r="O209" s="114" t="str">
        <f aca="false">IF(ISNUMBER($B209),J209/SUM($I209:$L209),"")</f>
        <v/>
      </c>
      <c r="P209" s="114" t="str">
        <f aca="false">IF(ISNUMBER($B209),K209/SUM($I209:$L209),"")</f>
        <v/>
      </c>
      <c r="Q209" s="46"/>
      <c r="R209" s="102"/>
      <c r="S209" s="113" t="str">
        <f aca="false">IF(ISNUMBER(Liga_Cabron!C209),Liga_Cabron!C209,"")</f>
        <v/>
      </c>
      <c r="T209" s="113" t="str">
        <f aca="false">IF(ISNUMBER(Liga_Cabron!D209),Liga_Cabron!D209,"")</f>
        <v/>
      </c>
      <c r="U209" s="113" t="str">
        <f aca="false">IF(ISNUMBER(Liga_Cabron!E209),Liga_Cabron!E209,"")</f>
        <v/>
      </c>
      <c r="V209" s="108"/>
      <c r="W209" s="46"/>
      <c r="X209" s="102"/>
      <c r="Y209" s="113" t="str">
        <f aca="false">IF(ISNUMBER($B209),S209+Y208,"")</f>
        <v/>
      </c>
      <c r="Z209" s="113" t="str">
        <f aca="false">IF(ISNUMBER($B209),T209+Z208,"")</f>
        <v/>
      </c>
      <c r="AA209" s="113" t="str">
        <f aca="false">IF(ISNUMBER($B209),U209+AA208,"")</f>
        <v/>
      </c>
      <c r="AB209" s="118"/>
      <c r="AC209" s="123"/>
      <c r="AD209" s="113" t="str">
        <f aca="false">IF(ISNUMBER($B209),Y209/COUNTA(Y$10:Y209),"")</f>
        <v/>
      </c>
      <c r="AE209" s="113" t="str">
        <f aca="false">IF(ISNUMBER($B209),Z209/COUNTA(Z$10:Z209),"")</f>
        <v/>
      </c>
      <c r="AF209" s="113" t="str">
        <f aca="false">IF(ISNUMBER($B209),AA209/COUNTA(AA$10:AA209),"")</f>
        <v/>
      </c>
      <c r="AG209" s="118"/>
      <c r="AH209" s="123"/>
      <c r="AI209" s="113" t="str">
        <f aca="false">IF(ISNUMBER($B209),SQRT(VAR(S$10:S209)),"")</f>
        <v/>
      </c>
      <c r="AJ209" s="113" t="str">
        <f aca="false">IF(ISNUMBER($B209),SQRT(VAR(T$10:T209)),"")</f>
        <v/>
      </c>
      <c r="AK209" s="113" t="str">
        <f aca="false">IF(ISNUMBER($B209),SQRT(VAR(U$10:U209)),"")</f>
        <v/>
      </c>
      <c r="AL209" s="118"/>
      <c r="AM209" s="118"/>
      <c r="AN209" s="117" t="str">
        <f aca="false">IF(ISBLANK(Liga_Cabron!$F209),"",IF(Liga_Cabron!$F210&lt;&gt;Liga_Cabron!$F209,Liga_Cabron!$F209,""))</f>
        <v/>
      </c>
      <c r="AO209" s="113" t="str">
        <f aca="false">IF(ISTEXT($AN209),"",Y209-SUM(AO$10:AO208))</f>
        <v/>
      </c>
      <c r="AP209" s="113" t="str">
        <f aca="false">IF(ISTEXT($AN209),"",Z209-SUM(AP$10:AP208))</f>
        <v/>
      </c>
      <c r="AQ209" s="113" t="str">
        <f aca="false">IF(ISTEXT($AN209),"",AA209-SUM(AQ$10:AQ208))</f>
        <v/>
      </c>
      <c r="AR209" s="118"/>
      <c r="AS209" s="118"/>
      <c r="AT209" s="117" t="str">
        <f aca="false">IF(ISBLANK(Liga_Cabron!$F209),"",IF(Liga_Cabron!$F210&lt;&gt;Liga_Cabron!$F209,Liga_Cabron!$F209,""))</f>
        <v/>
      </c>
      <c r="AU209" s="113" t="str">
        <f aca="false">IF(ISTEXT($AT209),"",(Y209 - SUM(AO$10:AO208))/COUNTIF(Liga_Cabron!$F$10:$F$304,"="&amp;$AT209))</f>
        <v/>
      </c>
      <c r="AV209" s="113" t="str">
        <f aca="false">IF(ISTEXT($AT209),"",(Z209 - SUM(AP$10:AP208))/COUNTIF(Liga_Cabron!$F$10:$F$304,"="&amp;$AT209))</f>
        <v/>
      </c>
      <c r="AW209" s="113" t="str">
        <f aca="false">IF(ISTEXT($AT209),"",(AA209 - SUM(AQ$10:AQ208))/COUNTIF(Liga_Cabron!$F$10:$F$304,"="&amp;$AT209))</f>
        <v/>
      </c>
      <c r="AX209" s="105" t="str">
        <f aca="false">IF(ISTEXT($AT209),"",COUNT($AU$10:$AU209))</f>
        <v/>
      </c>
      <c r="AY209" s="118"/>
      <c r="AZ209" s="117" t="str">
        <f aca="false">IF(ISBLANK(Liga_Cabron!$F209),"",IF(Liga_Cabron!$F210&lt;&gt;Liga_Cabron!$F209,Liga_Cabron!$F209,""))</f>
        <v/>
      </c>
      <c r="BA209" s="113" t="str">
        <f aca="false">IF(ISTEXT($AT209),"",(I209 - SUM(BH$10:BH208))/COUNTIF(Liga_Cabron!$F$10:$F$304,"="&amp;$AZ209))</f>
        <v/>
      </c>
      <c r="BB209" s="113" t="str">
        <f aca="false">IF(ISTEXT($AT209),"",(J209 - SUM(BI$10:BI208))/COUNTIF(Liga_Cabron!$F$10:$F$304,"="&amp;$AZ209))</f>
        <v/>
      </c>
      <c r="BC209" s="113" t="str">
        <f aca="false">IF(ISTEXT($AT209),"",(K209 - SUM(BJ$10:BJ208))/COUNTIF(Liga_Cabron!$F$10:$F$304,"="&amp;$AZ209))</f>
        <v/>
      </c>
      <c r="BD209" s="105" t="str">
        <f aca="false">IF(ISTEXT($AT209),"",COUNT($AU$10:$AU209))</f>
        <v/>
      </c>
      <c r="BE209" s="103"/>
      <c r="BF209" s="118"/>
      <c r="BG209" s="117" t="str">
        <f aca="false">IF(ISBLANK(Liga_Cabron!$F209),"",IF(Liga_Cabron!$F210&lt;&gt;Liga_Cabron!$F209,Liga_Cabron!$F209,""))</f>
        <v/>
      </c>
      <c r="BH209" s="113" t="str">
        <f aca="false">IF(ISTEXT($BG209),"",I209-SUM(BH$10:BH208))</f>
        <v/>
      </c>
      <c r="BI209" s="113" t="str">
        <f aca="false">IF(ISTEXT($BG209),"",J209-SUM(BI$10:BI208))</f>
        <v/>
      </c>
      <c r="BJ209" s="113" t="str">
        <f aca="false">IF(ISTEXT($BG209),"",K209-SUM(BJ$10:BJ208))</f>
        <v/>
      </c>
      <c r="BK209" s="118"/>
      <c r="BL209" s="118"/>
      <c r="BM209" s="124"/>
      <c r="BN209" s="113"/>
      <c r="BO209" s="113"/>
      <c r="BP209" s="113"/>
      <c r="BQ209" s="124"/>
      <c r="BR209" s="118"/>
      <c r="BS209" s="118"/>
      <c r="BT209" s="124"/>
      <c r="BU209" s="113"/>
      <c r="BV209" s="113"/>
      <c r="BW209" s="113"/>
      <c r="BX209" s="124"/>
      <c r="BY209" s="118"/>
    </row>
    <row r="210" customFormat="false" ht="13.8" hidden="false" customHeight="false" outlineLevel="0" collapsed="false">
      <c r="A210" s="46"/>
      <c r="B210" s="122" t="str">
        <f aca="false">IF(ISBLANK(Liga_Cabron!$B210),"",Liga_Cabron!$B210)</f>
        <v/>
      </c>
      <c r="C210" s="113" t="str">
        <f aca="false">IF(ISTEXT($B210),"",_xlfn.SWITCH(Liga_Cabron!AH210,$D$3,$D$2,$E$3,$E$2,$F$3,$F$2,$D$6,$D$5,$E$6,$E$5,$I$5,$D$2,$I$6,$D$2,$I$4,$D$2))</f>
        <v/>
      </c>
      <c r="D210" s="113" t="str">
        <f aca="false">IF(ISTEXT($B210),"",_xlfn.SWITCH(Liga_Cabron!AI210,$D$3,$D$2,$E$3,$E$2,$F$3,$F$2,$D$6,$D$5,$E$6,$E$5,$I$5,$D$2,$I$6,$D$2,$I$4,$D$2))</f>
        <v/>
      </c>
      <c r="E210" s="113" t="str">
        <f aca="false">IF(ISTEXT($B210),"",_xlfn.SWITCH(Liga_Cabron!AJ210,$D$3,$D$2,$E$3,$E$2,$F$3,$F$2,$D$6,$D$5,$E$6,$E$5,$I$5,$D$2,$I$6,$D$2,$I$4,$D$2))</f>
        <v/>
      </c>
      <c r="F210" s="105"/>
      <c r="G210" s="102"/>
      <c r="H210" s="102"/>
      <c r="I210" s="113" t="str">
        <f aca="false">IF(ISNUMBER($B210),I209+Liga_Cabron!AH210,"")</f>
        <v/>
      </c>
      <c r="J210" s="113" t="str">
        <f aca="false">IF(ISNUMBER($B210),J209+Liga_Cabron!AI210,"")</f>
        <v/>
      </c>
      <c r="K210" s="113" t="str">
        <f aca="false">IF(ISNUMBER($B210),K209+Liga_Cabron!AJ210,"")</f>
        <v/>
      </c>
      <c r="L210" s="118"/>
      <c r="M210" s="118"/>
      <c r="N210" s="114" t="str">
        <f aca="false">IF(ISNUMBER($B210),I210/SUM($I210:$L210),"")</f>
        <v/>
      </c>
      <c r="O210" s="114" t="str">
        <f aca="false">IF(ISNUMBER($B210),J210/SUM($I210:$L210),"")</f>
        <v/>
      </c>
      <c r="P210" s="114" t="str">
        <f aca="false">IF(ISNUMBER($B210),K210/SUM($I210:$L210),"")</f>
        <v/>
      </c>
      <c r="Q210" s="46"/>
      <c r="R210" s="102"/>
      <c r="S210" s="113" t="str">
        <f aca="false">IF(ISNUMBER(Liga_Cabron!C210),Liga_Cabron!C210,"")</f>
        <v/>
      </c>
      <c r="T210" s="113" t="str">
        <f aca="false">IF(ISNUMBER(Liga_Cabron!D210),Liga_Cabron!D210,"")</f>
        <v/>
      </c>
      <c r="U210" s="113" t="str">
        <f aca="false">IF(ISNUMBER(Liga_Cabron!E210),Liga_Cabron!E210,"")</f>
        <v/>
      </c>
      <c r="V210" s="108"/>
      <c r="W210" s="46"/>
      <c r="X210" s="102"/>
      <c r="Y210" s="113" t="str">
        <f aca="false">IF(ISNUMBER($B210),S210+Y209,"")</f>
        <v/>
      </c>
      <c r="Z210" s="113" t="str">
        <f aca="false">IF(ISNUMBER($B210),T210+Z209,"")</f>
        <v/>
      </c>
      <c r="AA210" s="113" t="str">
        <f aca="false">IF(ISNUMBER($B210),U210+AA209,"")</f>
        <v/>
      </c>
      <c r="AB210" s="118"/>
      <c r="AC210" s="123"/>
      <c r="AD210" s="113" t="str">
        <f aca="false">IF(ISNUMBER($B210),Y210/COUNTA(Y$10:Y210),"")</f>
        <v/>
      </c>
      <c r="AE210" s="113" t="str">
        <f aca="false">IF(ISNUMBER($B210),Z210/COUNTA(Z$10:Z210),"")</f>
        <v/>
      </c>
      <c r="AF210" s="113" t="str">
        <f aca="false">IF(ISNUMBER($B210),AA210/COUNTA(AA$10:AA210),"")</f>
        <v/>
      </c>
      <c r="AG210" s="118"/>
      <c r="AH210" s="123"/>
      <c r="AI210" s="113" t="str">
        <f aca="false">IF(ISNUMBER($B210),SQRT(VAR(S$10:S210)),"")</f>
        <v/>
      </c>
      <c r="AJ210" s="113" t="str">
        <f aca="false">IF(ISNUMBER($B210),SQRT(VAR(T$10:T210)),"")</f>
        <v/>
      </c>
      <c r="AK210" s="113" t="str">
        <f aca="false">IF(ISNUMBER($B210),SQRT(VAR(U$10:U210)),"")</f>
        <v/>
      </c>
      <c r="AL210" s="118"/>
      <c r="AM210" s="118"/>
      <c r="AN210" s="117" t="str">
        <f aca="false">IF(ISBLANK(Liga_Cabron!$F210),"",IF(Liga_Cabron!$F211&lt;&gt;Liga_Cabron!$F210,Liga_Cabron!$F210,""))</f>
        <v/>
      </c>
      <c r="AO210" s="113" t="str">
        <f aca="false">IF(ISTEXT($AN210),"",Y210-SUM(AO$10:AO209))</f>
        <v/>
      </c>
      <c r="AP210" s="113" t="str">
        <f aca="false">IF(ISTEXT($AN210),"",Z210-SUM(AP$10:AP209))</f>
        <v/>
      </c>
      <c r="AQ210" s="113" t="str">
        <f aca="false">IF(ISTEXT($AN210),"",AA210-SUM(AQ$10:AQ209))</f>
        <v/>
      </c>
      <c r="AR210" s="118"/>
      <c r="AS210" s="118"/>
      <c r="AT210" s="117" t="str">
        <f aca="false">IF(ISBLANK(Liga_Cabron!$F210),"",IF(Liga_Cabron!$F211&lt;&gt;Liga_Cabron!$F210,Liga_Cabron!$F210,""))</f>
        <v/>
      </c>
      <c r="AU210" s="113" t="str">
        <f aca="false">IF(ISTEXT($AT210),"",(Y210 - SUM(AO$10:AO209))/COUNTIF(Liga_Cabron!$F$10:$F$304,"="&amp;$AT210))</f>
        <v/>
      </c>
      <c r="AV210" s="113" t="str">
        <f aca="false">IF(ISTEXT($AT210),"",(Z210 - SUM(AP$10:AP209))/COUNTIF(Liga_Cabron!$F$10:$F$304,"="&amp;$AT210))</f>
        <v/>
      </c>
      <c r="AW210" s="113" t="str">
        <f aca="false">IF(ISTEXT($AT210),"",(AA210 - SUM(AQ$10:AQ209))/COUNTIF(Liga_Cabron!$F$10:$F$304,"="&amp;$AT210))</f>
        <v/>
      </c>
      <c r="AX210" s="105" t="str">
        <f aca="false">IF(ISTEXT($AT210),"",COUNT($AU$10:$AU210))</f>
        <v/>
      </c>
      <c r="AY210" s="118"/>
      <c r="AZ210" s="117" t="str">
        <f aca="false">IF(ISBLANK(Liga_Cabron!$F210),"",IF(Liga_Cabron!$F211&lt;&gt;Liga_Cabron!$F210,Liga_Cabron!$F210,""))</f>
        <v/>
      </c>
      <c r="BA210" s="113" t="str">
        <f aca="false">IF(ISTEXT($AT210),"",(I210 - SUM(BH$10:BH209))/COUNTIF(Liga_Cabron!$F$10:$F$304,"="&amp;$AZ210))</f>
        <v/>
      </c>
      <c r="BB210" s="113" t="str">
        <f aca="false">IF(ISTEXT($AT210),"",(J210 - SUM(BI$10:BI209))/COUNTIF(Liga_Cabron!$F$10:$F$304,"="&amp;$AZ210))</f>
        <v/>
      </c>
      <c r="BC210" s="113" t="str">
        <f aca="false">IF(ISTEXT($AT210),"",(K210 - SUM(BJ$10:BJ209))/COUNTIF(Liga_Cabron!$F$10:$F$304,"="&amp;$AZ210))</f>
        <v/>
      </c>
      <c r="BD210" s="105" t="str">
        <f aca="false">IF(ISTEXT($AT210),"",COUNT($AU$10:$AU210))</f>
        <v/>
      </c>
      <c r="BE210" s="103"/>
      <c r="BF210" s="118"/>
      <c r="BG210" s="117" t="str">
        <f aca="false">IF(ISBLANK(Liga_Cabron!$F210),"",IF(Liga_Cabron!$F211&lt;&gt;Liga_Cabron!$F210,Liga_Cabron!$F210,""))</f>
        <v/>
      </c>
      <c r="BH210" s="113" t="str">
        <f aca="false">IF(ISTEXT($BG210),"",I210-SUM(BH$10:BH209))</f>
        <v/>
      </c>
      <c r="BI210" s="113" t="str">
        <f aca="false">IF(ISTEXT($BG210),"",J210-SUM(BI$10:BI209))</f>
        <v/>
      </c>
      <c r="BJ210" s="113" t="str">
        <f aca="false">IF(ISTEXT($BG210),"",K210-SUM(BJ$10:BJ209))</f>
        <v/>
      </c>
      <c r="BK210" s="118"/>
      <c r="BL210" s="118"/>
      <c r="BM210" s="124"/>
      <c r="BN210" s="113"/>
      <c r="BO210" s="113"/>
      <c r="BP210" s="113"/>
      <c r="BQ210" s="124"/>
      <c r="BR210" s="118"/>
      <c r="BS210" s="118"/>
      <c r="BT210" s="124"/>
      <c r="BU210" s="113"/>
      <c r="BV210" s="113"/>
      <c r="BW210" s="113"/>
      <c r="BX210" s="124"/>
      <c r="BY210" s="118"/>
    </row>
    <row r="211" customFormat="false" ht="13.8" hidden="false" customHeight="false" outlineLevel="0" collapsed="false">
      <c r="A211" s="46"/>
      <c r="B211" s="122" t="str">
        <f aca="false">IF(ISBLANK(Liga_Cabron!$B211),"",Liga_Cabron!$B211)</f>
        <v/>
      </c>
      <c r="C211" s="113" t="str">
        <f aca="false">IF(ISTEXT($B211),"",_xlfn.SWITCH(Liga_Cabron!AH211,$D$3,$D$2,$E$3,$E$2,$F$3,$F$2,$D$6,$D$5,$E$6,$E$5,$I$5,$D$2,$I$6,$D$2,$I$4,$D$2))</f>
        <v/>
      </c>
      <c r="D211" s="113" t="str">
        <f aca="false">IF(ISTEXT($B211),"",_xlfn.SWITCH(Liga_Cabron!AI211,$D$3,$D$2,$E$3,$E$2,$F$3,$F$2,$D$6,$D$5,$E$6,$E$5,$I$5,$D$2,$I$6,$D$2,$I$4,$D$2))</f>
        <v/>
      </c>
      <c r="E211" s="113" t="str">
        <f aca="false">IF(ISTEXT($B211),"",_xlfn.SWITCH(Liga_Cabron!AJ211,$D$3,$D$2,$E$3,$E$2,$F$3,$F$2,$D$6,$D$5,$E$6,$E$5,$I$5,$D$2,$I$6,$D$2,$I$4,$D$2))</f>
        <v/>
      </c>
      <c r="F211" s="105"/>
      <c r="G211" s="102"/>
      <c r="H211" s="102"/>
      <c r="I211" s="113" t="str">
        <f aca="false">IF(ISNUMBER($B211),I210+Liga_Cabron!AH211,"")</f>
        <v/>
      </c>
      <c r="J211" s="113" t="str">
        <f aca="false">IF(ISNUMBER($B211),J210+Liga_Cabron!AI211,"")</f>
        <v/>
      </c>
      <c r="K211" s="113" t="str">
        <f aca="false">IF(ISNUMBER($B211),K210+Liga_Cabron!AJ211,"")</f>
        <v/>
      </c>
      <c r="L211" s="118"/>
      <c r="M211" s="118"/>
      <c r="N211" s="114" t="str">
        <f aca="false">IF(ISNUMBER($B211),I211/SUM($I211:$L211),"")</f>
        <v/>
      </c>
      <c r="O211" s="114" t="str">
        <f aca="false">IF(ISNUMBER($B211),J211/SUM($I211:$L211),"")</f>
        <v/>
      </c>
      <c r="P211" s="114" t="str">
        <f aca="false">IF(ISNUMBER($B211),K211/SUM($I211:$L211),"")</f>
        <v/>
      </c>
      <c r="Q211" s="46"/>
      <c r="R211" s="102"/>
      <c r="S211" s="113" t="str">
        <f aca="false">IF(ISNUMBER(Liga_Cabron!C211),Liga_Cabron!C211,"")</f>
        <v/>
      </c>
      <c r="T211" s="113" t="str">
        <f aca="false">IF(ISNUMBER(Liga_Cabron!D211),Liga_Cabron!D211,"")</f>
        <v/>
      </c>
      <c r="U211" s="113" t="str">
        <f aca="false">IF(ISNUMBER(Liga_Cabron!E211),Liga_Cabron!E211,"")</f>
        <v/>
      </c>
      <c r="V211" s="108"/>
      <c r="W211" s="46"/>
      <c r="X211" s="102"/>
      <c r="Y211" s="113" t="str">
        <f aca="false">IF(ISNUMBER($B211),S211+Y210,"")</f>
        <v/>
      </c>
      <c r="Z211" s="113" t="str">
        <f aca="false">IF(ISNUMBER($B211),T211+Z210,"")</f>
        <v/>
      </c>
      <c r="AA211" s="113" t="str">
        <f aca="false">IF(ISNUMBER($B211),U211+AA210,"")</f>
        <v/>
      </c>
      <c r="AB211" s="118"/>
      <c r="AC211" s="123"/>
      <c r="AD211" s="113" t="str">
        <f aca="false">IF(ISNUMBER($B211),Y211/COUNTA(Y$10:Y211),"")</f>
        <v/>
      </c>
      <c r="AE211" s="113" t="str">
        <f aca="false">IF(ISNUMBER($B211),Z211/COUNTA(Z$10:Z211),"")</f>
        <v/>
      </c>
      <c r="AF211" s="113" t="str">
        <f aca="false">IF(ISNUMBER($B211),AA211/COUNTA(AA$10:AA211),"")</f>
        <v/>
      </c>
      <c r="AG211" s="118"/>
      <c r="AH211" s="123"/>
      <c r="AI211" s="113" t="str">
        <f aca="false">IF(ISNUMBER($B211),SQRT(VAR(S$10:S211)),"")</f>
        <v/>
      </c>
      <c r="AJ211" s="113" t="str">
        <f aca="false">IF(ISNUMBER($B211),SQRT(VAR(T$10:T211)),"")</f>
        <v/>
      </c>
      <c r="AK211" s="113" t="str">
        <f aca="false">IF(ISNUMBER($B211),SQRT(VAR(U$10:U211)),"")</f>
        <v/>
      </c>
      <c r="AL211" s="118"/>
      <c r="AM211" s="118"/>
      <c r="AN211" s="117" t="str">
        <f aca="false">IF(ISBLANK(Liga_Cabron!$F211),"",IF(Liga_Cabron!$F212&lt;&gt;Liga_Cabron!$F211,Liga_Cabron!$F211,""))</f>
        <v/>
      </c>
      <c r="AO211" s="113" t="str">
        <f aca="false">IF(ISTEXT($AN211),"",Y211-SUM(AO$10:AO210))</f>
        <v/>
      </c>
      <c r="AP211" s="113" t="str">
        <f aca="false">IF(ISTEXT($AN211),"",Z211-SUM(AP$10:AP210))</f>
        <v/>
      </c>
      <c r="AQ211" s="113" t="str">
        <f aca="false">IF(ISTEXT($AN211),"",AA211-SUM(AQ$10:AQ210))</f>
        <v/>
      </c>
      <c r="AR211" s="118"/>
      <c r="AS211" s="118"/>
      <c r="AT211" s="117" t="str">
        <f aca="false">IF(ISBLANK(Liga_Cabron!$F211),"",IF(Liga_Cabron!$F212&lt;&gt;Liga_Cabron!$F211,Liga_Cabron!$F211,""))</f>
        <v/>
      </c>
      <c r="AU211" s="113" t="str">
        <f aca="false">IF(ISTEXT($AT211),"",(Y211 - SUM(AO$10:AO210))/COUNTIF(Liga_Cabron!$F$10:$F$304,"="&amp;$AT211))</f>
        <v/>
      </c>
      <c r="AV211" s="113" t="str">
        <f aca="false">IF(ISTEXT($AT211),"",(Z211 - SUM(AP$10:AP210))/COUNTIF(Liga_Cabron!$F$10:$F$304,"="&amp;$AT211))</f>
        <v/>
      </c>
      <c r="AW211" s="113" t="str">
        <f aca="false">IF(ISTEXT($AT211),"",(AA211 - SUM(AQ$10:AQ210))/COUNTIF(Liga_Cabron!$F$10:$F$304,"="&amp;$AT211))</f>
        <v/>
      </c>
      <c r="AX211" s="105" t="str">
        <f aca="false">IF(ISTEXT($AT211),"",COUNT($AU$10:$AU211))</f>
        <v/>
      </c>
      <c r="AY211" s="118"/>
      <c r="AZ211" s="117" t="str">
        <f aca="false">IF(ISBLANK(Liga_Cabron!$F211),"",IF(Liga_Cabron!$F212&lt;&gt;Liga_Cabron!$F211,Liga_Cabron!$F211,""))</f>
        <v/>
      </c>
      <c r="BA211" s="113" t="str">
        <f aca="false">IF(ISTEXT($AT211),"",(I211 - SUM(BH$10:BH210))/COUNTIF(Liga_Cabron!$F$10:$F$304,"="&amp;$AZ211))</f>
        <v/>
      </c>
      <c r="BB211" s="113" t="str">
        <f aca="false">IF(ISTEXT($AT211),"",(J211 - SUM(BI$10:BI210))/COUNTIF(Liga_Cabron!$F$10:$F$304,"="&amp;$AZ211))</f>
        <v/>
      </c>
      <c r="BC211" s="113" t="str">
        <f aca="false">IF(ISTEXT($AT211),"",(K211 - SUM(BJ$10:BJ210))/COUNTIF(Liga_Cabron!$F$10:$F$304,"="&amp;$AZ211))</f>
        <v/>
      </c>
      <c r="BD211" s="105" t="str">
        <f aca="false">IF(ISTEXT($AT211),"",COUNT($AU$10:$AU211))</f>
        <v/>
      </c>
      <c r="BE211" s="103"/>
      <c r="BF211" s="118"/>
      <c r="BG211" s="117" t="str">
        <f aca="false">IF(ISBLANK(Liga_Cabron!$F211),"",IF(Liga_Cabron!$F212&lt;&gt;Liga_Cabron!$F211,Liga_Cabron!$F211,""))</f>
        <v/>
      </c>
      <c r="BH211" s="113" t="str">
        <f aca="false">IF(ISTEXT($BG211),"",I211-SUM(BH$10:BH210))</f>
        <v/>
      </c>
      <c r="BI211" s="113" t="str">
        <f aca="false">IF(ISTEXT($BG211),"",J211-SUM(BI$10:BI210))</f>
        <v/>
      </c>
      <c r="BJ211" s="113" t="str">
        <f aca="false">IF(ISTEXT($BG211),"",K211-SUM(BJ$10:BJ210))</f>
        <v/>
      </c>
      <c r="BK211" s="118"/>
      <c r="BL211" s="118"/>
      <c r="BM211" s="124"/>
      <c r="BN211" s="113"/>
      <c r="BO211" s="113"/>
      <c r="BP211" s="113"/>
      <c r="BQ211" s="124"/>
      <c r="BR211" s="118"/>
      <c r="BS211" s="118"/>
      <c r="BT211" s="124"/>
      <c r="BU211" s="113"/>
      <c r="BV211" s="113"/>
      <c r="BW211" s="113"/>
      <c r="BX211" s="124"/>
      <c r="BY211" s="118"/>
    </row>
    <row r="212" customFormat="false" ht="13.8" hidden="false" customHeight="false" outlineLevel="0" collapsed="false">
      <c r="A212" s="46"/>
      <c r="B212" s="122" t="str">
        <f aca="false">IF(ISBLANK(Liga_Cabron!$B212),"",Liga_Cabron!$B212)</f>
        <v/>
      </c>
      <c r="C212" s="113" t="str">
        <f aca="false">IF(ISTEXT($B212),"",_xlfn.SWITCH(Liga_Cabron!AH212,$D$3,$D$2,$E$3,$E$2,$F$3,$F$2,$D$6,$D$5,$E$6,$E$5,$I$5,$D$2,$I$6,$D$2,$I$4,$D$2))</f>
        <v/>
      </c>
      <c r="D212" s="113" t="str">
        <f aca="false">IF(ISTEXT($B212),"",_xlfn.SWITCH(Liga_Cabron!AI212,$D$3,$D$2,$E$3,$E$2,$F$3,$F$2,$D$6,$D$5,$E$6,$E$5,$I$5,$D$2,$I$6,$D$2,$I$4,$D$2))</f>
        <v/>
      </c>
      <c r="E212" s="113" t="str">
        <f aca="false">IF(ISTEXT($B212),"",_xlfn.SWITCH(Liga_Cabron!AJ212,$D$3,$D$2,$E$3,$E$2,$F$3,$F$2,$D$6,$D$5,$E$6,$E$5,$I$5,$D$2,$I$6,$D$2,$I$4,$D$2))</f>
        <v/>
      </c>
      <c r="F212" s="105"/>
      <c r="G212" s="102"/>
      <c r="H212" s="102"/>
      <c r="I212" s="113" t="str">
        <f aca="false">IF(ISNUMBER($B212),I211+Liga_Cabron!AH212,"")</f>
        <v/>
      </c>
      <c r="J212" s="113" t="str">
        <f aca="false">IF(ISNUMBER($B212),J211+Liga_Cabron!AI212,"")</f>
        <v/>
      </c>
      <c r="K212" s="113" t="str">
        <f aca="false">IF(ISNUMBER($B212),K211+Liga_Cabron!AJ212,"")</f>
        <v/>
      </c>
      <c r="L212" s="118"/>
      <c r="M212" s="118"/>
      <c r="N212" s="114" t="str">
        <f aca="false">IF(ISNUMBER($B212),I212/SUM($I212:$L212),"")</f>
        <v/>
      </c>
      <c r="O212" s="114" t="str">
        <f aca="false">IF(ISNUMBER($B212),J212/SUM($I212:$L212),"")</f>
        <v/>
      </c>
      <c r="P212" s="114" t="str">
        <f aca="false">IF(ISNUMBER($B212),K212/SUM($I212:$L212),"")</f>
        <v/>
      </c>
      <c r="Q212" s="46"/>
      <c r="R212" s="102"/>
      <c r="S212" s="113" t="str">
        <f aca="false">IF(ISNUMBER(Liga_Cabron!C212),Liga_Cabron!C212,"")</f>
        <v/>
      </c>
      <c r="T212" s="113" t="str">
        <f aca="false">IF(ISNUMBER(Liga_Cabron!D212),Liga_Cabron!D212,"")</f>
        <v/>
      </c>
      <c r="U212" s="113" t="str">
        <f aca="false">IF(ISNUMBER(Liga_Cabron!E212),Liga_Cabron!E212,"")</f>
        <v/>
      </c>
      <c r="V212" s="108"/>
      <c r="W212" s="46"/>
      <c r="X212" s="102"/>
      <c r="Y212" s="113" t="str">
        <f aca="false">IF(ISNUMBER($B212),S212+Y211,"")</f>
        <v/>
      </c>
      <c r="Z212" s="113" t="str">
        <f aca="false">IF(ISNUMBER($B212),T212+Z211,"")</f>
        <v/>
      </c>
      <c r="AA212" s="113" t="str">
        <f aca="false">IF(ISNUMBER($B212),U212+AA211,"")</f>
        <v/>
      </c>
      <c r="AB212" s="118"/>
      <c r="AC212" s="123"/>
      <c r="AD212" s="113" t="str">
        <f aca="false">IF(ISNUMBER($B212),Y212/COUNTA(Y$10:Y212),"")</f>
        <v/>
      </c>
      <c r="AE212" s="113" t="str">
        <f aca="false">IF(ISNUMBER($B212),Z212/COUNTA(Z$10:Z212),"")</f>
        <v/>
      </c>
      <c r="AF212" s="113" t="str">
        <f aca="false">IF(ISNUMBER($B212),AA212/COUNTA(AA$10:AA212),"")</f>
        <v/>
      </c>
      <c r="AG212" s="118"/>
      <c r="AH212" s="123"/>
      <c r="AI212" s="113" t="str">
        <f aca="false">IF(ISNUMBER($B212),SQRT(VAR(S$10:S212)),"")</f>
        <v/>
      </c>
      <c r="AJ212" s="113" t="str">
        <f aca="false">IF(ISNUMBER($B212),SQRT(VAR(T$10:T212)),"")</f>
        <v/>
      </c>
      <c r="AK212" s="113" t="str">
        <f aca="false">IF(ISNUMBER($B212),SQRT(VAR(U$10:U212)),"")</f>
        <v/>
      </c>
      <c r="AL212" s="118"/>
      <c r="AM212" s="118"/>
      <c r="AN212" s="117" t="str">
        <f aca="false">IF(ISBLANK(Liga_Cabron!$F212),"",IF(Liga_Cabron!$F213&lt;&gt;Liga_Cabron!$F212,Liga_Cabron!$F212,""))</f>
        <v/>
      </c>
      <c r="AO212" s="113" t="str">
        <f aca="false">IF(ISTEXT($AN212),"",Y212-SUM(AO$10:AO211))</f>
        <v/>
      </c>
      <c r="AP212" s="113" t="str">
        <f aca="false">IF(ISTEXT($AN212),"",Z212-SUM(AP$10:AP211))</f>
        <v/>
      </c>
      <c r="AQ212" s="113" t="str">
        <f aca="false">IF(ISTEXT($AN212),"",AA212-SUM(AQ$10:AQ211))</f>
        <v/>
      </c>
      <c r="AR212" s="118"/>
      <c r="AS212" s="118"/>
      <c r="AT212" s="117" t="str">
        <f aca="false">IF(ISBLANK(Liga_Cabron!$F212),"",IF(Liga_Cabron!$F213&lt;&gt;Liga_Cabron!$F212,Liga_Cabron!$F212,""))</f>
        <v/>
      </c>
      <c r="AU212" s="113" t="str">
        <f aca="false">IF(ISTEXT($AT212),"",(Y212 - SUM(AO$10:AO211))/COUNTIF(Liga_Cabron!$F$10:$F$304,"="&amp;$AT212))</f>
        <v/>
      </c>
      <c r="AV212" s="113" t="str">
        <f aca="false">IF(ISTEXT($AT212),"",(Z212 - SUM(AP$10:AP211))/COUNTIF(Liga_Cabron!$F$10:$F$304,"="&amp;$AT212))</f>
        <v/>
      </c>
      <c r="AW212" s="113" t="str">
        <f aca="false">IF(ISTEXT($AT212),"",(AA212 - SUM(AQ$10:AQ211))/COUNTIF(Liga_Cabron!$F$10:$F$304,"="&amp;$AT212))</f>
        <v/>
      </c>
      <c r="AX212" s="105" t="str">
        <f aca="false">IF(ISTEXT($AT212),"",COUNT($AU$10:$AU212))</f>
        <v/>
      </c>
      <c r="AY212" s="118"/>
      <c r="AZ212" s="117" t="str">
        <f aca="false">IF(ISBLANK(Liga_Cabron!$F212),"",IF(Liga_Cabron!$F213&lt;&gt;Liga_Cabron!$F212,Liga_Cabron!$F212,""))</f>
        <v/>
      </c>
      <c r="BA212" s="113" t="str">
        <f aca="false">IF(ISTEXT($AT212),"",(I212 - SUM(BH$10:BH211))/COUNTIF(Liga_Cabron!$F$10:$F$304,"="&amp;$AZ212))</f>
        <v/>
      </c>
      <c r="BB212" s="113" t="str">
        <f aca="false">IF(ISTEXT($AT212),"",(J212 - SUM(BI$10:BI211))/COUNTIF(Liga_Cabron!$F$10:$F$304,"="&amp;$AZ212))</f>
        <v/>
      </c>
      <c r="BC212" s="113" t="str">
        <f aca="false">IF(ISTEXT($AT212),"",(K212 - SUM(BJ$10:BJ211))/COUNTIF(Liga_Cabron!$F$10:$F$304,"="&amp;$AZ212))</f>
        <v/>
      </c>
      <c r="BD212" s="105" t="str">
        <f aca="false">IF(ISTEXT($AT212),"",COUNT($AU$10:$AU212))</f>
        <v/>
      </c>
      <c r="BE212" s="103"/>
      <c r="BF212" s="118"/>
      <c r="BG212" s="117" t="str">
        <f aca="false">IF(ISBLANK(Liga_Cabron!$F212),"",IF(Liga_Cabron!$F213&lt;&gt;Liga_Cabron!$F212,Liga_Cabron!$F212,""))</f>
        <v/>
      </c>
      <c r="BH212" s="113" t="str">
        <f aca="false">IF(ISTEXT($BG212),"",I212-SUM(BH$10:BH211))</f>
        <v/>
      </c>
      <c r="BI212" s="113" t="str">
        <f aca="false">IF(ISTEXT($BG212),"",J212-SUM(BI$10:BI211))</f>
        <v/>
      </c>
      <c r="BJ212" s="113" t="str">
        <f aca="false">IF(ISTEXT($BG212),"",K212-SUM(BJ$10:BJ211))</f>
        <v/>
      </c>
      <c r="BK212" s="118"/>
      <c r="BL212" s="118"/>
      <c r="BM212" s="124"/>
      <c r="BN212" s="113"/>
      <c r="BO212" s="113"/>
      <c r="BP212" s="113"/>
      <c r="BQ212" s="124"/>
      <c r="BR212" s="118"/>
      <c r="BS212" s="118"/>
      <c r="BT212" s="124"/>
      <c r="BU212" s="113"/>
      <c r="BV212" s="113"/>
      <c r="BW212" s="113"/>
      <c r="BX212" s="124"/>
      <c r="BY212" s="118"/>
    </row>
    <row r="213" customFormat="false" ht="13.8" hidden="false" customHeight="false" outlineLevel="0" collapsed="false">
      <c r="A213" s="46"/>
      <c r="B213" s="122" t="str">
        <f aca="false">IF(ISBLANK(Liga_Cabron!$B213),"",Liga_Cabron!$B213)</f>
        <v/>
      </c>
      <c r="C213" s="113" t="str">
        <f aca="false">IF(ISTEXT($B213),"",_xlfn.SWITCH(Liga_Cabron!AH213,$D$3,$D$2,$E$3,$E$2,$F$3,$F$2,$D$6,$D$5,$E$6,$E$5,$I$5,$D$2,$I$6,$D$2,$I$4,$D$2))</f>
        <v/>
      </c>
      <c r="D213" s="113" t="str">
        <f aca="false">IF(ISTEXT($B213),"",_xlfn.SWITCH(Liga_Cabron!AI213,$D$3,$D$2,$E$3,$E$2,$F$3,$F$2,$D$6,$D$5,$E$6,$E$5,$I$5,$D$2,$I$6,$D$2,$I$4,$D$2))</f>
        <v/>
      </c>
      <c r="E213" s="113" t="str">
        <f aca="false">IF(ISTEXT($B213),"",_xlfn.SWITCH(Liga_Cabron!AJ213,$D$3,$D$2,$E$3,$E$2,$F$3,$F$2,$D$6,$D$5,$E$6,$E$5,$I$5,$D$2,$I$6,$D$2,$I$4,$D$2))</f>
        <v/>
      </c>
      <c r="F213" s="105"/>
      <c r="G213" s="102"/>
      <c r="H213" s="102"/>
      <c r="I213" s="113" t="str">
        <f aca="false">IF(ISNUMBER($B213),I212+Liga_Cabron!AH213,"")</f>
        <v/>
      </c>
      <c r="J213" s="113" t="str">
        <f aca="false">IF(ISNUMBER($B213),J212+Liga_Cabron!AI213,"")</f>
        <v/>
      </c>
      <c r="K213" s="113" t="str">
        <f aca="false">IF(ISNUMBER($B213),K212+Liga_Cabron!AJ213,"")</f>
        <v/>
      </c>
      <c r="L213" s="118"/>
      <c r="M213" s="118"/>
      <c r="N213" s="114" t="str">
        <f aca="false">IF(ISNUMBER($B213),I213/SUM($I213:$L213),"")</f>
        <v/>
      </c>
      <c r="O213" s="114" t="str">
        <f aca="false">IF(ISNUMBER($B213),J213/SUM($I213:$L213),"")</f>
        <v/>
      </c>
      <c r="P213" s="114" t="str">
        <f aca="false">IF(ISNUMBER($B213),K213/SUM($I213:$L213),"")</f>
        <v/>
      </c>
      <c r="Q213" s="46"/>
      <c r="R213" s="102"/>
      <c r="S213" s="113" t="str">
        <f aca="false">IF(ISNUMBER(Liga_Cabron!C213),Liga_Cabron!C213,"")</f>
        <v/>
      </c>
      <c r="T213" s="113" t="str">
        <f aca="false">IF(ISNUMBER(Liga_Cabron!D213),Liga_Cabron!D213,"")</f>
        <v/>
      </c>
      <c r="U213" s="113" t="str">
        <f aca="false">IF(ISNUMBER(Liga_Cabron!E213),Liga_Cabron!E213,"")</f>
        <v/>
      </c>
      <c r="V213" s="108"/>
      <c r="W213" s="46"/>
      <c r="X213" s="102"/>
      <c r="Y213" s="113" t="str">
        <f aca="false">IF(ISNUMBER($B213),S213+Y212,"")</f>
        <v/>
      </c>
      <c r="Z213" s="113" t="str">
        <f aca="false">IF(ISNUMBER($B213),T213+Z212,"")</f>
        <v/>
      </c>
      <c r="AA213" s="113" t="str">
        <f aca="false">IF(ISNUMBER($B213),U213+AA212,"")</f>
        <v/>
      </c>
      <c r="AB213" s="118"/>
      <c r="AC213" s="123"/>
      <c r="AD213" s="113" t="str">
        <f aca="false">IF(ISNUMBER($B213),Y213/COUNTA(Y$10:Y213),"")</f>
        <v/>
      </c>
      <c r="AE213" s="113" t="str">
        <f aca="false">IF(ISNUMBER($B213),Z213/COUNTA(Z$10:Z213),"")</f>
        <v/>
      </c>
      <c r="AF213" s="113" t="str">
        <f aca="false">IF(ISNUMBER($B213),AA213/COUNTA(AA$10:AA213),"")</f>
        <v/>
      </c>
      <c r="AG213" s="118"/>
      <c r="AH213" s="123"/>
      <c r="AI213" s="113" t="str">
        <f aca="false">IF(ISNUMBER($B213),SQRT(VAR(S$10:S213)),"")</f>
        <v/>
      </c>
      <c r="AJ213" s="113" t="str">
        <f aca="false">IF(ISNUMBER($B213),SQRT(VAR(T$10:T213)),"")</f>
        <v/>
      </c>
      <c r="AK213" s="113" t="str">
        <f aca="false">IF(ISNUMBER($B213),SQRT(VAR(U$10:U213)),"")</f>
        <v/>
      </c>
      <c r="AL213" s="118"/>
      <c r="AM213" s="118"/>
      <c r="AN213" s="117" t="str">
        <f aca="false">IF(ISBLANK(Liga_Cabron!$F213),"",IF(Liga_Cabron!$F214&lt;&gt;Liga_Cabron!$F213,Liga_Cabron!$F213,""))</f>
        <v/>
      </c>
      <c r="AO213" s="113" t="str">
        <f aca="false">IF(ISTEXT($AN213),"",Y213-SUM(AO$10:AO212))</f>
        <v/>
      </c>
      <c r="AP213" s="113" t="str">
        <f aca="false">IF(ISTEXT($AN213),"",Z213-SUM(AP$10:AP212))</f>
        <v/>
      </c>
      <c r="AQ213" s="113" t="str">
        <f aca="false">IF(ISTEXT($AN213),"",AA213-SUM(AQ$10:AQ212))</f>
        <v/>
      </c>
      <c r="AR213" s="118"/>
      <c r="AS213" s="118"/>
      <c r="AT213" s="117" t="str">
        <f aca="false">IF(ISBLANK(Liga_Cabron!$F213),"",IF(Liga_Cabron!$F214&lt;&gt;Liga_Cabron!$F213,Liga_Cabron!$F213,""))</f>
        <v/>
      </c>
      <c r="AU213" s="113" t="str">
        <f aca="false">IF(ISTEXT($AT213),"",(Y213 - SUM(AO$10:AO212))/COUNTIF(Liga_Cabron!$F$10:$F$304,"="&amp;$AT213))</f>
        <v/>
      </c>
      <c r="AV213" s="113" t="str">
        <f aca="false">IF(ISTEXT($AT213),"",(Z213 - SUM(AP$10:AP212))/COUNTIF(Liga_Cabron!$F$10:$F$304,"="&amp;$AT213))</f>
        <v/>
      </c>
      <c r="AW213" s="113" t="str">
        <f aca="false">IF(ISTEXT($AT213),"",(AA213 - SUM(AQ$10:AQ212))/COUNTIF(Liga_Cabron!$F$10:$F$304,"="&amp;$AT213))</f>
        <v/>
      </c>
      <c r="AX213" s="105" t="str">
        <f aca="false">IF(ISTEXT($AT213),"",COUNT($AU$10:$AU213))</f>
        <v/>
      </c>
      <c r="AY213" s="118"/>
      <c r="AZ213" s="117" t="str">
        <f aca="false">IF(ISBLANK(Liga_Cabron!$F213),"",IF(Liga_Cabron!$F214&lt;&gt;Liga_Cabron!$F213,Liga_Cabron!$F213,""))</f>
        <v/>
      </c>
      <c r="BA213" s="113" t="str">
        <f aca="false">IF(ISTEXT($AT213),"",(I213 - SUM(BH$10:BH212))/COUNTIF(Liga_Cabron!$F$10:$F$304,"="&amp;$AZ213))</f>
        <v/>
      </c>
      <c r="BB213" s="113" t="str">
        <f aca="false">IF(ISTEXT($AT213),"",(J213 - SUM(BI$10:BI212))/COUNTIF(Liga_Cabron!$F$10:$F$304,"="&amp;$AZ213))</f>
        <v/>
      </c>
      <c r="BC213" s="113" t="str">
        <f aca="false">IF(ISTEXT($AT213),"",(K213 - SUM(BJ$10:BJ212))/COUNTIF(Liga_Cabron!$F$10:$F$304,"="&amp;$AZ213))</f>
        <v/>
      </c>
      <c r="BD213" s="105" t="str">
        <f aca="false">IF(ISTEXT($AT213),"",COUNT($AU$10:$AU213))</f>
        <v/>
      </c>
      <c r="BE213" s="103"/>
      <c r="BF213" s="118"/>
      <c r="BG213" s="117" t="str">
        <f aca="false">IF(ISBLANK(Liga_Cabron!$F213),"",IF(Liga_Cabron!$F214&lt;&gt;Liga_Cabron!$F213,Liga_Cabron!$F213,""))</f>
        <v/>
      </c>
      <c r="BH213" s="113" t="str">
        <f aca="false">IF(ISTEXT($BG213),"",I213-SUM(BH$10:BH212))</f>
        <v/>
      </c>
      <c r="BI213" s="113" t="str">
        <f aca="false">IF(ISTEXT($BG213),"",J213-SUM(BI$10:BI212))</f>
        <v/>
      </c>
      <c r="BJ213" s="113" t="str">
        <f aca="false">IF(ISTEXT($BG213),"",K213-SUM(BJ$10:BJ212))</f>
        <v/>
      </c>
      <c r="BK213" s="118"/>
      <c r="BL213" s="118"/>
      <c r="BM213" s="124"/>
      <c r="BN213" s="113"/>
      <c r="BO213" s="113"/>
      <c r="BP213" s="113"/>
      <c r="BQ213" s="124"/>
      <c r="BR213" s="118"/>
      <c r="BS213" s="118"/>
      <c r="BT213" s="124"/>
      <c r="BU213" s="113"/>
      <c r="BV213" s="113"/>
      <c r="BW213" s="113"/>
      <c r="BX213" s="124"/>
      <c r="BY213" s="118"/>
    </row>
    <row r="214" customFormat="false" ht="13.8" hidden="false" customHeight="false" outlineLevel="0" collapsed="false">
      <c r="A214" s="46"/>
      <c r="B214" s="122" t="str">
        <f aca="false">IF(ISBLANK(Liga_Cabron!$B214),"",Liga_Cabron!$B214)</f>
        <v/>
      </c>
      <c r="C214" s="113" t="str">
        <f aca="false">IF(ISTEXT($B214),"",_xlfn.SWITCH(Liga_Cabron!AH214,$D$3,$D$2,$E$3,$E$2,$F$3,$F$2,$D$6,$D$5,$E$6,$E$5,$I$5,$D$2,$I$6,$D$2,$I$4,$D$2))</f>
        <v/>
      </c>
      <c r="D214" s="113" t="str">
        <f aca="false">IF(ISTEXT($B214),"",_xlfn.SWITCH(Liga_Cabron!AI214,$D$3,$D$2,$E$3,$E$2,$F$3,$F$2,$D$6,$D$5,$E$6,$E$5,$I$5,$D$2,$I$6,$D$2,$I$4,$D$2))</f>
        <v/>
      </c>
      <c r="E214" s="113" t="str">
        <f aca="false">IF(ISTEXT($B214),"",_xlfn.SWITCH(Liga_Cabron!AJ214,$D$3,$D$2,$E$3,$E$2,$F$3,$F$2,$D$6,$D$5,$E$6,$E$5,$I$5,$D$2,$I$6,$D$2,$I$4,$D$2))</f>
        <v/>
      </c>
      <c r="F214" s="105"/>
      <c r="G214" s="102"/>
      <c r="H214" s="102"/>
      <c r="I214" s="113" t="str">
        <f aca="false">IF(ISNUMBER($B214),I213+Liga_Cabron!AH214,"")</f>
        <v/>
      </c>
      <c r="J214" s="113" t="str">
        <f aca="false">IF(ISNUMBER($B214),J213+Liga_Cabron!AI214,"")</f>
        <v/>
      </c>
      <c r="K214" s="113" t="str">
        <f aca="false">IF(ISNUMBER($B214),K213+Liga_Cabron!AJ214,"")</f>
        <v/>
      </c>
      <c r="L214" s="118"/>
      <c r="M214" s="118"/>
      <c r="N214" s="114" t="str">
        <f aca="false">IF(ISNUMBER($B214),I214/SUM($I214:$L214),"")</f>
        <v/>
      </c>
      <c r="O214" s="114" t="str">
        <f aca="false">IF(ISNUMBER($B214),J214/SUM($I214:$L214),"")</f>
        <v/>
      </c>
      <c r="P214" s="114" t="str">
        <f aca="false">IF(ISNUMBER($B214),K214/SUM($I214:$L214),"")</f>
        <v/>
      </c>
      <c r="Q214" s="46"/>
      <c r="R214" s="102"/>
      <c r="S214" s="113" t="str">
        <f aca="false">IF(ISNUMBER(Liga_Cabron!C214),Liga_Cabron!C214,"")</f>
        <v/>
      </c>
      <c r="T214" s="113" t="str">
        <f aca="false">IF(ISNUMBER(Liga_Cabron!D214),Liga_Cabron!D214,"")</f>
        <v/>
      </c>
      <c r="U214" s="113" t="str">
        <f aca="false">IF(ISNUMBER(Liga_Cabron!E214),Liga_Cabron!E214,"")</f>
        <v/>
      </c>
      <c r="V214" s="108"/>
      <c r="W214" s="46"/>
      <c r="X214" s="102"/>
      <c r="Y214" s="113" t="str">
        <f aca="false">IF(ISNUMBER($B214),S214+Y213,"")</f>
        <v/>
      </c>
      <c r="Z214" s="113" t="str">
        <f aca="false">IF(ISNUMBER($B214),T214+Z213,"")</f>
        <v/>
      </c>
      <c r="AA214" s="113" t="str">
        <f aca="false">IF(ISNUMBER($B214),U214+AA213,"")</f>
        <v/>
      </c>
      <c r="AB214" s="118"/>
      <c r="AC214" s="123"/>
      <c r="AD214" s="113" t="str">
        <f aca="false">IF(ISNUMBER($B214),Y214/COUNTA(Y$10:Y214),"")</f>
        <v/>
      </c>
      <c r="AE214" s="113" t="str">
        <f aca="false">IF(ISNUMBER($B214),Z214/COUNTA(Z$10:Z214),"")</f>
        <v/>
      </c>
      <c r="AF214" s="113" t="str">
        <f aca="false">IF(ISNUMBER($B214),AA214/COUNTA(AA$10:AA214),"")</f>
        <v/>
      </c>
      <c r="AG214" s="118"/>
      <c r="AH214" s="123"/>
      <c r="AI214" s="113" t="str">
        <f aca="false">IF(ISNUMBER($B214),SQRT(VAR(S$10:S214)),"")</f>
        <v/>
      </c>
      <c r="AJ214" s="113" t="str">
        <f aca="false">IF(ISNUMBER($B214),SQRT(VAR(T$10:T214)),"")</f>
        <v/>
      </c>
      <c r="AK214" s="113" t="str">
        <f aca="false">IF(ISNUMBER($B214),SQRT(VAR(U$10:U214)),"")</f>
        <v/>
      </c>
      <c r="AL214" s="118"/>
      <c r="AM214" s="118"/>
      <c r="AN214" s="117" t="str">
        <f aca="false">IF(ISBLANK(Liga_Cabron!$F214),"",IF(Liga_Cabron!$F215&lt;&gt;Liga_Cabron!$F214,Liga_Cabron!$F214,""))</f>
        <v/>
      </c>
      <c r="AO214" s="113" t="str">
        <f aca="false">IF(ISTEXT($AN214),"",Y214-SUM(AO$10:AO213))</f>
        <v/>
      </c>
      <c r="AP214" s="113" t="str">
        <f aca="false">IF(ISTEXT($AN214),"",Z214-SUM(AP$10:AP213))</f>
        <v/>
      </c>
      <c r="AQ214" s="113" t="str">
        <f aca="false">IF(ISTEXT($AN214),"",AA214-SUM(AQ$10:AQ213))</f>
        <v/>
      </c>
      <c r="AR214" s="118"/>
      <c r="AS214" s="118"/>
      <c r="AT214" s="117" t="str">
        <f aca="false">IF(ISBLANK(Liga_Cabron!$F214),"",IF(Liga_Cabron!$F215&lt;&gt;Liga_Cabron!$F214,Liga_Cabron!$F214,""))</f>
        <v/>
      </c>
      <c r="AU214" s="113" t="str">
        <f aca="false">IF(ISTEXT($AT214),"",(Y214 - SUM(AO$10:AO213))/COUNTIF(Liga_Cabron!$F$10:$F$304,"="&amp;$AT214))</f>
        <v/>
      </c>
      <c r="AV214" s="113" t="str">
        <f aca="false">IF(ISTEXT($AT214),"",(Z214 - SUM(AP$10:AP213))/COUNTIF(Liga_Cabron!$F$10:$F$304,"="&amp;$AT214))</f>
        <v/>
      </c>
      <c r="AW214" s="113" t="str">
        <f aca="false">IF(ISTEXT($AT214),"",(AA214 - SUM(AQ$10:AQ213))/COUNTIF(Liga_Cabron!$F$10:$F$304,"="&amp;$AT214))</f>
        <v/>
      </c>
      <c r="AX214" s="105" t="str">
        <f aca="false">IF(ISTEXT($AT214),"",COUNT($AU$10:$AU214))</f>
        <v/>
      </c>
      <c r="AY214" s="118"/>
      <c r="AZ214" s="117" t="str">
        <f aca="false">IF(ISBLANK(Liga_Cabron!$F214),"",IF(Liga_Cabron!$F215&lt;&gt;Liga_Cabron!$F214,Liga_Cabron!$F214,""))</f>
        <v/>
      </c>
      <c r="BA214" s="113" t="str">
        <f aca="false">IF(ISTEXT($AT214),"",(I214 - SUM(BH$10:BH213))/COUNTIF(Liga_Cabron!$F$10:$F$304,"="&amp;$AZ214))</f>
        <v/>
      </c>
      <c r="BB214" s="113" t="str">
        <f aca="false">IF(ISTEXT($AT214),"",(J214 - SUM(BI$10:BI213))/COUNTIF(Liga_Cabron!$F$10:$F$304,"="&amp;$AZ214))</f>
        <v/>
      </c>
      <c r="BC214" s="113" t="str">
        <f aca="false">IF(ISTEXT($AT214),"",(K214 - SUM(BJ$10:BJ213))/COUNTIF(Liga_Cabron!$F$10:$F$304,"="&amp;$AZ214))</f>
        <v/>
      </c>
      <c r="BD214" s="105" t="str">
        <f aca="false">IF(ISTEXT($AT214),"",COUNT($AU$10:$AU214))</f>
        <v/>
      </c>
      <c r="BE214" s="103"/>
      <c r="BF214" s="118"/>
      <c r="BG214" s="117" t="str">
        <f aca="false">IF(ISBLANK(Liga_Cabron!$F214),"",IF(Liga_Cabron!$F215&lt;&gt;Liga_Cabron!$F214,Liga_Cabron!$F214,""))</f>
        <v/>
      </c>
      <c r="BH214" s="113" t="str">
        <f aca="false">IF(ISTEXT($BG214),"",I214-SUM(BH$10:BH213))</f>
        <v/>
      </c>
      <c r="BI214" s="113" t="str">
        <f aca="false">IF(ISTEXT($BG214),"",J214-SUM(BI$10:BI213))</f>
        <v/>
      </c>
      <c r="BJ214" s="113" t="str">
        <f aca="false">IF(ISTEXT($BG214),"",K214-SUM(BJ$10:BJ213))</f>
        <v/>
      </c>
      <c r="BK214" s="118"/>
      <c r="BL214" s="118"/>
      <c r="BM214" s="124"/>
      <c r="BN214" s="113"/>
      <c r="BO214" s="113"/>
      <c r="BP214" s="113"/>
      <c r="BQ214" s="124"/>
      <c r="BR214" s="118"/>
      <c r="BS214" s="118"/>
      <c r="BT214" s="124"/>
      <c r="BU214" s="113"/>
      <c r="BV214" s="113"/>
      <c r="BW214" s="113"/>
      <c r="BX214" s="124"/>
      <c r="BY214" s="118"/>
    </row>
    <row r="215" customFormat="false" ht="13.8" hidden="false" customHeight="false" outlineLevel="0" collapsed="false">
      <c r="A215" s="46"/>
      <c r="B215" s="122" t="str">
        <f aca="false">IF(ISBLANK(Liga_Cabron!$B215),"",Liga_Cabron!$B215)</f>
        <v/>
      </c>
      <c r="C215" s="113" t="str">
        <f aca="false">IF(ISTEXT($B215),"",_xlfn.SWITCH(Liga_Cabron!AH215,$D$3,$D$2,$E$3,$E$2,$F$3,$F$2,$D$6,$D$5,$E$6,$E$5,$I$5,$D$2,$I$6,$D$2,$I$4,$D$2))</f>
        <v/>
      </c>
      <c r="D215" s="113" t="str">
        <f aca="false">IF(ISTEXT($B215),"",_xlfn.SWITCH(Liga_Cabron!AI215,$D$3,$D$2,$E$3,$E$2,$F$3,$F$2,$D$6,$D$5,$E$6,$E$5,$I$5,$D$2,$I$6,$D$2,$I$4,$D$2))</f>
        <v/>
      </c>
      <c r="E215" s="113" t="str">
        <f aca="false">IF(ISTEXT($B215),"",_xlfn.SWITCH(Liga_Cabron!AJ215,$D$3,$D$2,$E$3,$E$2,$F$3,$F$2,$D$6,$D$5,$E$6,$E$5,$I$5,$D$2,$I$6,$D$2,$I$4,$D$2))</f>
        <v/>
      </c>
      <c r="F215" s="105"/>
      <c r="G215" s="102"/>
      <c r="H215" s="102"/>
      <c r="I215" s="113" t="str">
        <f aca="false">IF(ISNUMBER($B215),I214+Liga_Cabron!AH215,"")</f>
        <v/>
      </c>
      <c r="J215" s="113" t="str">
        <f aca="false">IF(ISNUMBER($B215),J214+Liga_Cabron!AI215,"")</f>
        <v/>
      </c>
      <c r="K215" s="113" t="str">
        <f aca="false">IF(ISNUMBER($B215),K214+Liga_Cabron!AJ215,"")</f>
        <v/>
      </c>
      <c r="L215" s="118"/>
      <c r="M215" s="118"/>
      <c r="N215" s="114" t="str">
        <f aca="false">IF(ISNUMBER($B215),I215/SUM($I215:$L215),"")</f>
        <v/>
      </c>
      <c r="O215" s="114" t="str">
        <f aca="false">IF(ISNUMBER($B215),J215/SUM($I215:$L215),"")</f>
        <v/>
      </c>
      <c r="P215" s="114" t="str">
        <f aca="false">IF(ISNUMBER($B215),K215/SUM($I215:$L215),"")</f>
        <v/>
      </c>
      <c r="Q215" s="46"/>
      <c r="R215" s="102"/>
      <c r="S215" s="113" t="str">
        <f aca="false">IF(ISNUMBER(Liga_Cabron!C215),Liga_Cabron!C215,"")</f>
        <v/>
      </c>
      <c r="T215" s="113" t="str">
        <f aca="false">IF(ISNUMBER(Liga_Cabron!D215),Liga_Cabron!D215,"")</f>
        <v/>
      </c>
      <c r="U215" s="113" t="str">
        <f aca="false">IF(ISNUMBER(Liga_Cabron!E215),Liga_Cabron!E215,"")</f>
        <v/>
      </c>
      <c r="V215" s="108"/>
      <c r="W215" s="46"/>
      <c r="X215" s="102"/>
      <c r="Y215" s="113" t="str">
        <f aca="false">IF(ISNUMBER($B215),S215+Y214,"")</f>
        <v/>
      </c>
      <c r="Z215" s="113" t="str">
        <f aca="false">IF(ISNUMBER($B215),T215+Z214,"")</f>
        <v/>
      </c>
      <c r="AA215" s="113" t="str">
        <f aca="false">IF(ISNUMBER($B215),U215+AA214,"")</f>
        <v/>
      </c>
      <c r="AB215" s="118"/>
      <c r="AC215" s="123"/>
      <c r="AD215" s="113" t="str">
        <f aca="false">IF(ISNUMBER($B215),Y215/COUNTA(Y$10:Y215),"")</f>
        <v/>
      </c>
      <c r="AE215" s="113" t="str">
        <f aca="false">IF(ISNUMBER($B215),Z215/COUNTA(Z$10:Z215),"")</f>
        <v/>
      </c>
      <c r="AF215" s="113" t="str">
        <f aca="false">IF(ISNUMBER($B215),AA215/COUNTA(AA$10:AA215),"")</f>
        <v/>
      </c>
      <c r="AG215" s="118"/>
      <c r="AH215" s="123"/>
      <c r="AI215" s="113" t="str">
        <f aca="false">IF(ISNUMBER($B215),SQRT(VAR(S$10:S215)),"")</f>
        <v/>
      </c>
      <c r="AJ215" s="113" t="str">
        <f aca="false">IF(ISNUMBER($B215),SQRT(VAR(T$10:T215)),"")</f>
        <v/>
      </c>
      <c r="AK215" s="113" t="str">
        <f aca="false">IF(ISNUMBER($B215),SQRT(VAR(U$10:U215)),"")</f>
        <v/>
      </c>
      <c r="AL215" s="118"/>
      <c r="AM215" s="118"/>
      <c r="AN215" s="117" t="str">
        <f aca="false">IF(ISBLANK(Liga_Cabron!$F215),"",IF(Liga_Cabron!$F216&lt;&gt;Liga_Cabron!$F215,Liga_Cabron!$F215,""))</f>
        <v/>
      </c>
      <c r="AO215" s="113" t="str">
        <f aca="false">IF(ISTEXT($AN215),"",Y215-SUM(AO$10:AO214))</f>
        <v/>
      </c>
      <c r="AP215" s="113" t="str">
        <f aca="false">IF(ISTEXT($AN215),"",Z215-SUM(AP$10:AP214))</f>
        <v/>
      </c>
      <c r="AQ215" s="113" t="str">
        <f aca="false">IF(ISTEXT($AN215),"",AA215-SUM(AQ$10:AQ214))</f>
        <v/>
      </c>
      <c r="AR215" s="118"/>
      <c r="AS215" s="118"/>
      <c r="AT215" s="117" t="str">
        <f aca="false">IF(ISBLANK(Liga_Cabron!$F215),"",IF(Liga_Cabron!$F216&lt;&gt;Liga_Cabron!$F215,Liga_Cabron!$F215,""))</f>
        <v/>
      </c>
      <c r="AU215" s="113" t="str">
        <f aca="false">IF(ISTEXT($AT215),"",(Y215 - SUM(AO$10:AO214))/COUNTIF(Liga_Cabron!$F$10:$F$304,"="&amp;$AT215))</f>
        <v/>
      </c>
      <c r="AV215" s="113" t="str">
        <f aca="false">IF(ISTEXT($AT215),"",(Z215 - SUM(AP$10:AP214))/COUNTIF(Liga_Cabron!$F$10:$F$304,"="&amp;$AT215))</f>
        <v/>
      </c>
      <c r="AW215" s="113" t="str">
        <f aca="false">IF(ISTEXT($AT215),"",(AA215 - SUM(AQ$10:AQ214))/COUNTIF(Liga_Cabron!$F$10:$F$304,"="&amp;$AT215))</f>
        <v/>
      </c>
      <c r="AX215" s="105" t="str">
        <f aca="false">IF(ISTEXT($AT215),"",COUNT($AU$10:$AU215))</f>
        <v/>
      </c>
      <c r="AY215" s="118"/>
      <c r="AZ215" s="117" t="str">
        <f aca="false">IF(ISBLANK(Liga_Cabron!$F215),"",IF(Liga_Cabron!$F216&lt;&gt;Liga_Cabron!$F215,Liga_Cabron!$F215,""))</f>
        <v/>
      </c>
      <c r="BA215" s="113" t="str">
        <f aca="false">IF(ISTEXT($AT215),"",(I215 - SUM(BH$10:BH214))/COUNTIF(Liga_Cabron!$F$10:$F$304,"="&amp;$AZ215))</f>
        <v/>
      </c>
      <c r="BB215" s="113" t="str">
        <f aca="false">IF(ISTEXT($AT215),"",(J215 - SUM(BI$10:BI214))/COUNTIF(Liga_Cabron!$F$10:$F$304,"="&amp;$AZ215))</f>
        <v/>
      </c>
      <c r="BC215" s="113" t="str">
        <f aca="false">IF(ISTEXT($AT215),"",(K215 - SUM(BJ$10:BJ214))/COUNTIF(Liga_Cabron!$F$10:$F$304,"="&amp;$AZ215))</f>
        <v/>
      </c>
      <c r="BD215" s="105" t="str">
        <f aca="false">IF(ISTEXT($AT215),"",COUNT($AU$10:$AU215))</f>
        <v/>
      </c>
      <c r="BE215" s="103"/>
      <c r="BF215" s="118"/>
      <c r="BG215" s="117" t="str">
        <f aca="false">IF(ISBLANK(Liga_Cabron!$F215),"",IF(Liga_Cabron!$F216&lt;&gt;Liga_Cabron!$F215,Liga_Cabron!$F215,""))</f>
        <v/>
      </c>
      <c r="BH215" s="113" t="str">
        <f aca="false">IF(ISTEXT($BG215),"",I215-SUM(BH$10:BH214))</f>
        <v/>
      </c>
      <c r="BI215" s="113" t="str">
        <f aca="false">IF(ISTEXT($BG215),"",J215-SUM(BI$10:BI214))</f>
        <v/>
      </c>
      <c r="BJ215" s="113" t="str">
        <f aca="false">IF(ISTEXT($BG215),"",K215-SUM(BJ$10:BJ214))</f>
        <v/>
      </c>
      <c r="BK215" s="118"/>
      <c r="BL215" s="118"/>
      <c r="BM215" s="124"/>
      <c r="BN215" s="113"/>
      <c r="BO215" s="113"/>
      <c r="BP215" s="113"/>
      <c r="BQ215" s="124"/>
      <c r="BR215" s="118"/>
      <c r="BS215" s="118"/>
      <c r="BT215" s="124"/>
      <c r="BU215" s="113"/>
      <c r="BV215" s="113"/>
      <c r="BW215" s="113"/>
      <c r="BX215" s="124"/>
      <c r="BY215" s="118"/>
    </row>
    <row r="216" customFormat="false" ht="13.8" hidden="false" customHeight="false" outlineLevel="0" collapsed="false">
      <c r="A216" s="46"/>
      <c r="B216" s="122" t="str">
        <f aca="false">IF(ISBLANK(Liga_Cabron!$B216),"",Liga_Cabron!$B216)</f>
        <v/>
      </c>
      <c r="C216" s="113" t="str">
        <f aca="false">IF(ISTEXT($B216),"",_xlfn.SWITCH(Liga_Cabron!AH216,$D$3,$D$2,$E$3,$E$2,$F$3,$F$2,$D$6,$D$5,$E$6,$E$5,$I$5,$D$2,$I$6,$D$2,$I$4,$D$2))</f>
        <v/>
      </c>
      <c r="D216" s="113" t="str">
        <f aca="false">IF(ISTEXT($B216),"",_xlfn.SWITCH(Liga_Cabron!AI216,$D$3,$D$2,$E$3,$E$2,$F$3,$F$2,$D$6,$D$5,$E$6,$E$5,$I$5,$D$2,$I$6,$D$2,$I$4,$D$2))</f>
        <v/>
      </c>
      <c r="E216" s="113" t="str">
        <f aca="false">IF(ISTEXT($B216),"",_xlfn.SWITCH(Liga_Cabron!AJ216,$D$3,$D$2,$E$3,$E$2,$F$3,$F$2,$D$6,$D$5,$E$6,$E$5,$I$5,$D$2,$I$6,$D$2,$I$4,$D$2))</f>
        <v/>
      </c>
      <c r="F216" s="105"/>
      <c r="G216" s="102"/>
      <c r="H216" s="102"/>
      <c r="I216" s="113" t="str">
        <f aca="false">IF(ISNUMBER($B216),I215+Liga_Cabron!AH216,"")</f>
        <v/>
      </c>
      <c r="J216" s="113" t="str">
        <f aca="false">IF(ISNUMBER($B216),J215+Liga_Cabron!AI216,"")</f>
        <v/>
      </c>
      <c r="K216" s="113" t="str">
        <f aca="false">IF(ISNUMBER($B216),K215+Liga_Cabron!AJ216,"")</f>
        <v/>
      </c>
      <c r="L216" s="118"/>
      <c r="M216" s="118"/>
      <c r="N216" s="114" t="str">
        <f aca="false">IF(ISNUMBER($B216),I216/SUM($I216:$L216),"")</f>
        <v/>
      </c>
      <c r="O216" s="114" t="str">
        <f aca="false">IF(ISNUMBER($B216),J216/SUM($I216:$L216),"")</f>
        <v/>
      </c>
      <c r="P216" s="114" t="str">
        <f aca="false">IF(ISNUMBER($B216),K216/SUM($I216:$L216),"")</f>
        <v/>
      </c>
      <c r="Q216" s="46"/>
      <c r="R216" s="102"/>
      <c r="S216" s="113" t="str">
        <f aca="false">IF(ISNUMBER(Liga_Cabron!C216),Liga_Cabron!C216,"")</f>
        <v/>
      </c>
      <c r="T216" s="113" t="str">
        <f aca="false">IF(ISNUMBER(Liga_Cabron!D216),Liga_Cabron!D216,"")</f>
        <v/>
      </c>
      <c r="U216" s="113" t="str">
        <f aca="false">IF(ISNUMBER(Liga_Cabron!E216),Liga_Cabron!E216,"")</f>
        <v/>
      </c>
      <c r="V216" s="108"/>
      <c r="W216" s="46"/>
      <c r="X216" s="102"/>
      <c r="Y216" s="113" t="str">
        <f aca="false">IF(ISNUMBER($B216),S216+Y215,"")</f>
        <v/>
      </c>
      <c r="Z216" s="113" t="str">
        <f aca="false">IF(ISNUMBER($B216),T216+Z215,"")</f>
        <v/>
      </c>
      <c r="AA216" s="113" t="str">
        <f aca="false">IF(ISNUMBER($B216),U216+AA215,"")</f>
        <v/>
      </c>
      <c r="AB216" s="118"/>
      <c r="AC216" s="123"/>
      <c r="AD216" s="113" t="str">
        <f aca="false">IF(ISNUMBER($B216),Y216/COUNTA(Y$10:Y216),"")</f>
        <v/>
      </c>
      <c r="AE216" s="113" t="str">
        <f aca="false">IF(ISNUMBER($B216),Z216/COUNTA(Z$10:Z216),"")</f>
        <v/>
      </c>
      <c r="AF216" s="113" t="str">
        <f aca="false">IF(ISNUMBER($B216),AA216/COUNTA(AA$10:AA216),"")</f>
        <v/>
      </c>
      <c r="AG216" s="118"/>
      <c r="AH216" s="123"/>
      <c r="AI216" s="113" t="str">
        <f aca="false">IF(ISNUMBER($B216),SQRT(VAR(S$10:S216)),"")</f>
        <v/>
      </c>
      <c r="AJ216" s="113" t="str">
        <f aca="false">IF(ISNUMBER($B216),SQRT(VAR(T$10:T216)),"")</f>
        <v/>
      </c>
      <c r="AK216" s="113" t="str">
        <f aca="false">IF(ISNUMBER($B216),SQRT(VAR(U$10:U216)),"")</f>
        <v/>
      </c>
      <c r="AL216" s="118"/>
      <c r="AM216" s="118"/>
      <c r="AN216" s="117" t="str">
        <f aca="false">IF(ISBLANK(Liga_Cabron!$F216),"",IF(Liga_Cabron!$F217&lt;&gt;Liga_Cabron!$F216,Liga_Cabron!$F216,""))</f>
        <v/>
      </c>
      <c r="AO216" s="113" t="str">
        <f aca="false">IF(ISTEXT($AN216),"",Y216-SUM(AO$10:AO215))</f>
        <v/>
      </c>
      <c r="AP216" s="113" t="str">
        <f aca="false">IF(ISTEXT($AN216),"",Z216-SUM(AP$10:AP215))</f>
        <v/>
      </c>
      <c r="AQ216" s="113" t="str">
        <f aca="false">IF(ISTEXT($AN216),"",AA216-SUM(AQ$10:AQ215))</f>
        <v/>
      </c>
      <c r="AR216" s="118"/>
      <c r="AS216" s="118"/>
      <c r="AT216" s="117" t="str">
        <f aca="false">IF(ISBLANK(Liga_Cabron!$F216),"",IF(Liga_Cabron!$F217&lt;&gt;Liga_Cabron!$F216,Liga_Cabron!$F216,""))</f>
        <v/>
      </c>
      <c r="AU216" s="113" t="str">
        <f aca="false">IF(ISTEXT($AT216),"",(Y216 - SUM(AO$10:AO215))/COUNTIF(Liga_Cabron!$F$10:$F$304,"="&amp;$AT216))</f>
        <v/>
      </c>
      <c r="AV216" s="113" t="str">
        <f aca="false">IF(ISTEXT($AT216),"",(Z216 - SUM(AP$10:AP215))/COUNTIF(Liga_Cabron!$F$10:$F$304,"="&amp;$AT216))</f>
        <v/>
      </c>
      <c r="AW216" s="113" t="str">
        <f aca="false">IF(ISTEXT($AT216),"",(AA216 - SUM(AQ$10:AQ215))/COUNTIF(Liga_Cabron!$F$10:$F$304,"="&amp;$AT216))</f>
        <v/>
      </c>
      <c r="AX216" s="105" t="str">
        <f aca="false">IF(ISTEXT($AT216),"",COUNT($AU$10:$AU216))</f>
        <v/>
      </c>
      <c r="AY216" s="118"/>
      <c r="AZ216" s="117" t="str">
        <f aca="false">IF(ISBLANK(Liga_Cabron!$F216),"",IF(Liga_Cabron!$F217&lt;&gt;Liga_Cabron!$F216,Liga_Cabron!$F216,""))</f>
        <v/>
      </c>
      <c r="BA216" s="113" t="str">
        <f aca="false">IF(ISTEXT($AT216),"",(I216 - SUM(BH$10:BH215))/COUNTIF(Liga_Cabron!$F$10:$F$304,"="&amp;$AZ216))</f>
        <v/>
      </c>
      <c r="BB216" s="113" t="str">
        <f aca="false">IF(ISTEXT($AT216),"",(J216 - SUM(BI$10:BI215))/COUNTIF(Liga_Cabron!$F$10:$F$304,"="&amp;$AZ216))</f>
        <v/>
      </c>
      <c r="BC216" s="113" t="str">
        <f aca="false">IF(ISTEXT($AT216),"",(K216 - SUM(BJ$10:BJ215))/COUNTIF(Liga_Cabron!$F$10:$F$304,"="&amp;$AZ216))</f>
        <v/>
      </c>
      <c r="BD216" s="105" t="str">
        <f aca="false">IF(ISTEXT($AT216),"",COUNT($AU$10:$AU216))</f>
        <v/>
      </c>
      <c r="BE216" s="103"/>
      <c r="BF216" s="118"/>
      <c r="BG216" s="117" t="str">
        <f aca="false">IF(ISBLANK(Liga_Cabron!$F216),"",IF(Liga_Cabron!$F217&lt;&gt;Liga_Cabron!$F216,Liga_Cabron!$F216,""))</f>
        <v/>
      </c>
      <c r="BH216" s="113" t="str">
        <f aca="false">IF(ISTEXT($BG216),"",I216-SUM(BH$10:BH215))</f>
        <v/>
      </c>
      <c r="BI216" s="113" t="str">
        <f aca="false">IF(ISTEXT($BG216),"",J216-SUM(BI$10:BI215))</f>
        <v/>
      </c>
      <c r="BJ216" s="113" t="str">
        <f aca="false">IF(ISTEXT($BG216),"",K216-SUM(BJ$10:BJ215))</f>
        <v/>
      </c>
      <c r="BK216" s="118"/>
      <c r="BL216" s="118"/>
      <c r="BM216" s="124"/>
      <c r="BN216" s="113"/>
      <c r="BO216" s="113"/>
      <c r="BP216" s="113"/>
      <c r="BQ216" s="124"/>
      <c r="BR216" s="118"/>
      <c r="BS216" s="118"/>
      <c r="BT216" s="124"/>
      <c r="BU216" s="113"/>
      <c r="BV216" s="113"/>
      <c r="BW216" s="113"/>
      <c r="BX216" s="124"/>
      <c r="BY216" s="118"/>
    </row>
    <row r="217" customFormat="false" ht="13.8" hidden="false" customHeight="false" outlineLevel="0" collapsed="false">
      <c r="A217" s="46"/>
      <c r="B217" s="122" t="str">
        <f aca="false">IF(ISBLANK(Liga_Cabron!$B217),"",Liga_Cabron!$B217)</f>
        <v/>
      </c>
      <c r="C217" s="113" t="str">
        <f aca="false">IF(ISTEXT($B217),"",_xlfn.SWITCH(Liga_Cabron!AH217,$D$3,$D$2,$E$3,$E$2,$F$3,$F$2,$D$6,$D$5,$E$6,$E$5,$I$5,$D$2,$I$6,$D$2,$I$4,$D$2))</f>
        <v/>
      </c>
      <c r="D217" s="113" t="str">
        <f aca="false">IF(ISTEXT($B217),"",_xlfn.SWITCH(Liga_Cabron!AI217,$D$3,$D$2,$E$3,$E$2,$F$3,$F$2,$D$6,$D$5,$E$6,$E$5,$I$5,$D$2,$I$6,$D$2,$I$4,$D$2))</f>
        <v/>
      </c>
      <c r="E217" s="113" t="str">
        <f aca="false">IF(ISTEXT($B217),"",_xlfn.SWITCH(Liga_Cabron!AJ217,$D$3,$D$2,$E$3,$E$2,$F$3,$F$2,$D$6,$D$5,$E$6,$E$5,$I$5,$D$2,$I$6,$D$2,$I$4,$D$2))</f>
        <v/>
      </c>
      <c r="F217" s="105"/>
      <c r="G217" s="102"/>
      <c r="H217" s="102"/>
      <c r="I217" s="113" t="str">
        <f aca="false">IF(ISNUMBER($B217),I216+Liga_Cabron!AH217,"")</f>
        <v/>
      </c>
      <c r="J217" s="113" t="str">
        <f aca="false">IF(ISNUMBER($B217),J216+Liga_Cabron!AI217,"")</f>
        <v/>
      </c>
      <c r="K217" s="113" t="str">
        <f aca="false">IF(ISNUMBER($B217),K216+Liga_Cabron!AJ217,"")</f>
        <v/>
      </c>
      <c r="L217" s="118"/>
      <c r="M217" s="118"/>
      <c r="N217" s="114" t="str">
        <f aca="false">IF(ISNUMBER($B217),I217/SUM($I217:$L217),"")</f>
        <v/>
      </c>
      <c r="O217" s="114" t="str">
        <f aca="false">IF(ISNUMBER($B217),J217/SUM($I217:$L217),"")</f>
        <v/>
      </c>
      <c r="P217" s="114" t="str">
        <f aca="false">IF(ISNUMBER($B217),K217/SUM($I217:$L217),"")</f>
        <v/>
      </c>
      <c r="Q217" s="46"/>
      <c r="R217" s="102"/>
      <c r="S217" s="113" t="str">
        <f aca="false">IF(ISNUMBER(Liga_Cabron!C217),Liga_Cabron!C217,"")</f>
        <v/>
      </c>
      <c r="T217" s="113" t="str">
        <f aca="false">IF(ISNUMBER(Liga_Cabron!D217),Liga_Cabron!D217,"")</f>
        <v/>
      </c>
      <c r="U217" s="113" t="str">
        <f aca="false">IF(ISNUMBER(Liga_Cabron!E217),Liga_Cabron!E217,"")</f>
        <v/>
      </c>
      <c r="V217" s="108"/>
      <c r="W217" s="46"/>
      <c r="X217" s="102"/>
      <c r="Y217" s="113" t="str">
        <f aca="false">IF(ISNUMBER($B217),S217+Y216,"")</f>
        <v/>
      </c>
      <c r="Z217" s="113" t="str">
        <f aca="false">IF(ISNUMBER($B217),T217+Z216,"")</f>
        <v/>
      </c>
      <c r="AA217" s="113" t="str">
        <f aca="false">IF(ISNUMBER($B217),U217+AA216,"")</f>
        <v/>
      </c>
      <c r="AB217" s="118"/>
      <c r="AC217" s="123"/>
      <c r="AD217" s="113" t="str">
        <f aca="false">IF(ISNUMBER($B217),Y217/COUNTA(Y$10:Y217),"")</f>
        <v/>
      </c>
      <c r="AE217" s="113" t="str">
        <f aca="false">IF(ISNUMBER($B217),Z217/COUNTA(Z$10:Z217),"")</f>
        <v/>
      </c>
      <c r="AF217" s="113" t="str">
        <f aca="false">IF(ISNUMBER($B217),AA217/COUNTA(AA$10:AA217),"")</f>
        <v/>
      </c>
      <c r="AG217" s="118"/>
      <c r="AH217" s="123"/>
      <c r="AI217" s="113" t="str">
        <f aca="false">IF(ISNUMBER($B217),SQRT(VAR(S$10:S217)),"")</f>
        <v/>
      </c>
      <c r="AJ217" s="113" t="str">
        <f aca="false">IF(ISNUMBER($B217),SQRT(VAR(T$10:T217)),"")</f>
        <v/>
      </c>
      <c r="AK217" s="113" t="str">
        <f aca="false">IF(ISNUMBER($B217),SQRT(VAR(U$10:U217)),"")</f>
        <v/>
      </c>
      <c r="AL217" s="118"/>
      <c r="AM217" s="118"/>
      <c r="AN217" s="117" t="str">
        <f aca="false">IF(ISBLANK(Liga_Cabron!$F217),"",IF(Liga_Cabron!$F218&lt;&gt;Liga_Cabron!$F217,Liga_Cabron!$F217,""))</f>
        <v/>
      </c>
      <c r="AO217" s="113" t="str">
        <f aca="false">IF(ISTEXT($AN217),"",Y217-SUM(AO$10:AO216))</f>
        <v/>
      </c>
      <c r="AP217" s="113" t="str">
        <f aca="false">IF(ISTEXT($AN217),"",Z217-SUM(AP$10:AP216))</f>
        <v/>
      </c>
      <c r="AQ217" s="113" t="str">
        <f aca="false">IF(ISTEXT($AN217),"",AA217-SUM(AQ$10:AQ216))</f>
        <v/>
      </c>
      <c r="AR217" s="118"/>
      <c r="AS217" s="118"/>
      <c r="AT217" s="117" t="str">
        <f aca="false">IF(ISBLANK(Liga_Cabron!$F217),"",IF(Liga_Cabron!$F218&lt;&gt;Liga_Cabron!$F217,Liga_Cabron!$F217,""))</f>
        <v/>
      </c>
      <c r="AU217" s="113" t="str">
        <f aca="false">IF(ISTEXT($AT217),"",(Y217 - SUM(AO$10:AO216))/COUNTIF(Liga_Cabron!$F$10:$F$304,"="&amp;$AT217))</f>
        <v/>
      </c>
      <c r="AV217" s="113" t="str">
        <f aca="false">IF(ISTEXT($AT217),"",(Z217 - SUM(AP$10:AP216))/COUNTIF(Liga_Cabron!$F$10:$F$304,"="&amp;$AT217))</f>
        <v/>
      </c>
      <c r="AW217" s="113" t="str">
        <f aca="false">IF(ISTEXT($AT217),"",(AA217 - SUM(AQ$10:AQ216))/COUNTIF(Liga_Cabron!$F$10:$F$304,"="&amp;$AT217))</f>
        <v/>
      </c>
      <c r="AX217" s="105" t="str">
        <f aca="false">IF(ISTEXT($AT217),"",COUNT($AU$10:$AU217))</f>
        <v/>
      </c>
      <c r="AY217" s="118"/>
      <c r="AZ217" s="117" t="str">
        <f aca="false">IF(ISBLANK(Liga_Cabron!$F217),"",IF(Liga_Cabron!$F218&lt;&gt;Liga_Cabron!$F217,Liga_Cabron!$F217,""))</f>
        <v/>
      </c>
      <c r="BA217" s="113" t="str">
        <f aca="false">IF(ISTEXT($AT217),"",(I217 - SUM(BH$10:BH216))/COUNTIF(Liga_Cabron!$F$10:$F$304,"="&amp;$AZ217))</f>
        <v/>
      </c>
      <c r="BB217" s="113" t="str">
        <f aca="false">IF(ISTEXT($AT217),"",(J217 - SUM(BI$10:BI216))/COUNTIF(Liga_Cabron!$F$10:$F$304,"="&amp;$AZ217))</f>
        <v/>
      </c>
      <c r="BC217" s="113" t="str">
        <f aca="false">IF(ISTEXT($AT217),"",(K217 - SUM(BJ$10:BJ216))/COUNTIF(Liga_Cabron!$F$10:$F$304,"="&amp;$AZ217))</f>
        <v/>
      </c>
      <c r="BD217" s="105" t="str">
        <f aca="false">IF(ISTEXT($AT217),"",COUNT($AU$10:$AU217))</f>
        <v/>
      </c>
      <c r="BE217" s="103"/>
      <c r="BF217" s="118"/>
      <c r="BG217" s="117" t="str">
        <f aca="false">IF(ISBLANK(Liga_Cabron!$F217),"",IF(Liga_Cabron!$F218&lt;&gt;Liga_Cabron!$F217,Liga_Cabron!$F217,""))</f>
        <v/>
      </c>
      <c r="BH217" s="113" t="str">
        <f aca="false">IF(ISTEXT($BG217),"",I217-SUM(BH$10:BH216))</f>
        <v/>
      </c>
      <c r="BI217" s="113" t="str">
        <f aca="false">IF(ISTEXT($BG217),"",J217-SUM(BI$10:BI216))</f>
        <v/>
      </c>
      <c r="BJ217" s="113" t="str">
        <f aca="false">IF(ISTEXT($BG217),"",K217-SUM(BJ$10:BJ216))</f>
        <v/>
      </c>
      <c r="BK217" s="118"/>
      <c r="BL217" s="118"/>
      <c r="BM217" s="124"/>
      <c r="BN217" s="113"/>
      <c r="BO217" s="113"/>
      <c r="BP217" s="113"/>
      <c r="BQ217" s="124"/>
      <c r="BR217" s="118"/>
      <c r="BS217" s="118"/>
      <c r="BT217" s="124"/>
      <c r="BU217" s="113"/>
      <c r="BV217" s="113"/>
      <c r="BW217" s="113"/>
      <c r="BX217" s="124"/>
      <c r="BY217" s="118"/>
    </row>
    <row r="218" customFormat="false" ht="13.8" hidden="false" customHeight="false" outlineLevel="0" collapsed="false">
      <c r="A218" s="46"/>
      <c r="B218" s="122" t="str">
        <f aca="false">IF(ISBLANK(Liga_Cabron!$B218),"",Liga_Cabron!$B218)</f>
        <v/>
      </c>
      <c r="C218" s="113" t="str">
        <f aca="false">IF(ISTEXT($B218),"",_xlfn.SWITCH(Liga_Cabron!AH218,$D$3,$D$2,$E$3,$E$2,$F$3,$F$2,$D$6,$D$5,$E$6,$E$5,$I$5,$D$2,$I$6,$D$2,$I$4,$D$2))</f>
        <v/>
      </c>
      <c r="D218" s="113" t="str">
        <f aca="false">IF(ISTEXT($B218),"",_xlfn.SWITCH(Liga_Cabron!AI218,$D$3,$D$2,$E$3,$E$2,$F$3,$F$2,$D$6,$D$5,$E$6,$E$5,$I$5,$D$2,$I$6,$D$2,$I$4,$D$2))</f>
        <v/>
      </c>
      <c r="E218" s="113" t="str">
        <f aca="false">IF(ISTEXT($B218),"",_xlfn.SWITCH(Liga_Cabron!AJ218,$D$3,$D$2,$E$3,$E$2,$F$3,$F$2,$D$6,$D$5,$E$6,$E$5,$I$5,$D$2,$I$6,$D$2,$I$4,$D$2))</f>
        <v/>
      </c>
      <c r="F218" s="105"/>
      <c r="G218" s="102"/>
      <c r="H218" s="102"/>
      <c r="I218" s="113" t="str">
        <f aca="false">IF(ISNUMBER($B218),I217+Liga_Cabron!AH218,"")</f>
        <v/>
      </c>
      <c r="J218" s="113" t="str">
        <f aca="false">IF(ISNUMBER($B218),J217+Liga_Cabron!AI218,"")</f>
        <v/>
      </c>
      <c r="K218" s="113" t="str">
        <f aca="false">IF(ISNUMBER($B218),K217+Liga_Cabron!AJ218,"")</f>
        <v/>
      </c>
      <c r="L218" s="118"/>
      <c r="M218" s="118"/>
      <c r="N218" s="114" t="str">
        <f aca="false">IF(ISNUMBER($B218),I218/SUM($I218:$L218),"")</f>
        <v/>
      </c>
      <c r="O218" s="114" t="str">
        <f aca="false">IF(ISNUMBER($B218),J218/SUM($I218:$L218),"")</f>
        <v/>
      </c>
      <c r="P218" s="114" t="str">
        <f aca="false">IF(ISNUMBER($B218),K218/SUM($I218:$L218),"")</f>
        <v/>
      </c>
      <c r="Q218" s="46"/>
      <c r="R218" s="102"/>
      <c r="S218" s="113" t="str">
        <f aca="false">IF(ISNUMBER(Liga_Cabron!C218),Liga_Cabron!C218,"")</f>
        <v/>
      </c>
      <c r="T218" s="113" t="str">
        <f aca="false">IF(ISNUMBER(Liga_Cabron!D218),Liga_Cabron!D218,"")</f>
        <v/>
      </c>
      <c r="U218" s="113" t="str">
        <f aca="false">IF(ISNUMBER(Liga_Cabron!E218),Liga_Cabron!E218,"")</f>
        <v/>
      </c>
      <c r="V218" s="108"/>
      <c r="W218" s="46"/>
      <c r="X218" s="102"/>
      <c r="Y218" s="113" t="str">
        <f aca="false">IF(ISNUMBER($B218),S218+Y217,"")</f>
        <v/>
      </c>
      <c r="Z218" s="113" t="str">
        <f aca="false">IF(ISNUMBER($B218),T218+Z217,"")</f>
        <v/>
      </c>
      <c r="AA218" s="113" t="str">
        <f aca="false">IF(ISNUMBER($B218),U218+AA217,"")</f>
        <v/>
      </c>
      <c r="AB218" s="118"/>
      <c r="AC218" s="123"/>
      <c r="AD218" s="113" t="str">
        <f aca="false">IF(ISNUMBER($B218),Y218/COUNTA(Y$10:Y218),"")</f>
        <v/>
      </c>
      <c r="AE218" s="113" t="str">
        <f aca="false">IF(ISNUMBER($B218),Z218/COUNTA(Z$10:Z218),"")</f>
        <v/>
      </c>
      <c r="AF218" s="113" t="str">
        <f aca="false">IF(ISNUMBER($B218),AA218/COUNTA(AA$10:AA218),"")</f>
        <v/>
      </c>
      <c r="AG218" s="118"/>
      <c r="AH218" s="123"/>
      <c r="AI218" s="113" t="str">
        <f aca="false">IF(ISNUMBER($B218),SQRT(VAR(S$10:S218)),"")</f>
        <v/>
      </c>
      <c r="AJ218" s="113" t="str">
        <f aca="false">IF(ISNUMBER($B218),SQRT(VAR(T$10:T218)),"")</f>
        <v/>
      </c>
      <c r="AK218" s="113" t="str">
        <f aca="false">IF(ISNUMBER($B218),SQRT(VAR(U$10:U218)),"")</f>
        <v/>
      </c>
      <c r="AL218" s="118"/>
      <c r="AM218" s="118"/>
      <c r="AN218" s="117" t="str">
        <f aca="false">IF(ISBLANK(Liga_Cabron!$F218),"",IF(Liga_Cabron!$F219&lt;&gt;Liga_Cabron!$F218,Liga_Cabron!$F218,""))</f>
        <v/>
      </c>
      <c r="AO218" s="113" t="str">
        <f aca="false">IF(ISTEXT($AN218),"",Y218-SUM(AO$10:AO217))</f>
        <v/>
      </c>
      <c r="AP218" s="113" t="str">
        <f aca="false">IF(ISTEXT($AN218),"",Z218-SUM(AP$10:AP217))</f>
        <v/>
      </c>
      <c r="AQ218" s="113" t="str">
        <f aca="false">IF(ISTEXT($AN218),"",AA218-SUM(AQ$10:AQ217))</f>
        <v/>
      </c>
      <c r="AR218" s="118"/>
      <c r="AS218" s="118"/>
      <c r="AT218" s="117" t="str">
        <f aca="false">IF(ISBLANK(Liga_Cabron!$F218),"",IF(Liga_Cabron!$F219&lt;&gt;Liga_Cabron!$F218,Liga_Cabron!$F218,""))</f>
        <v/>
      </c>
      <c r="AU218" s="113" t="str">
        <f aca="false">IF(ISTEXT($AT218),"",(Y218 - SUM(AO$10:AO217))/COUNTIF(Liga_Cabron!$F$10:$F$304,"="&amp;$AT218))</f>
        <v/>
      </c>
      <c r="AV218" s="113" t="str">
        <f aca="false">IF(ISTEXT($AT218),"",(Z218 - SUM(AP$10:AP217))/COUNTIF(Liga_Cabron!$F$10:$F$304,"="&amp;$AT218))</f>
        <v/>
      </c>
      <c r="AW218" s="113" t="str">
        <f aca="false">IF(ISTEXT($AT218),"",(AA218 - SUM(AQ$10:AQ217))/COUNTIF(Liga_Cabron!$F$10:$F$304,"="&amp;$AT218))</f>
        <v/>
      </c>
      <c r="AX218" s="105" t="str">
        <f aca="false">IF(ISTEXT($AT218),"",COUNT($AU$10:$AU218))</f>
        <v/>
      </c>
      <c r="AY218" s="118"/>
      <c r="AZ218" s="117" t="str">
        <f aca="false">IF(ISBLANK(Liga_Cabron!$F218),"",IF(Liga_Cabron!$F219&lt;&gt;Liga_Cabron!$F218,Liga_Cabron!$F218,""))</f>
        <v/>
      </c>
      <c r="BA218" s="113" t="str">
        <f aca="false">IF(ISTEXT($AT218),"",(I218 - SUM(BH$10:BH217))/COUNTIF(Liga_Cabron!$F$10:$F$304,"="&amp;$AZ218))</f>
        <v/>
      </c>
      <c r="BB218" s="113" t="str">
        <f aca="false">IF(ISTEXT($AT218),"",(J218 - SUM(BI$10:BI217))/COUNTIF(Liga_Cabron!$F$10:$F$304,"="&amp;$AZ218))</f>
        <v/>
      </c>
      <c r="BC218" s="113" t="str">
        <f aca="false">IF(ISTEXT($AT218),"",(K218 - SUM(BJ$10:BJ217))/COUNTIF(Liga_Cabron!$F$10:$F$304,"="&amp;$AZ218))</f>
        <v/>
      </c>
      <c r="BD218" s="105" t="str">
        <f aca="false">IF(ISTEXT($AT218),"",COUNT($AU$10:$AU218))</f>
        <v/>
      </c>
      <c r="BE218" s="103"/>
      <c r="BF218" s="118"/>
      <c r="BG218" s="117" t="str">
        <f aca="false">IF(ISBLANK(Liga_Cabron!$F218),"",IF(Liga_Cabron!$F219&lt;&gt;Liga_Cabron!$F218,Liga_Cabron!$F218,""))</f>
        <v/>
      </c>
      <c r="BH218" s="113" t="str">
        <f aca="false">IF(ISTEXT($BG218),"",I218-SUM(BH$10:BH217))</f>
        <v/>
      </c>
      <c r="BI218" s="113" t="str">
        <f aca="false">IF(ISTEXT($BG218),"",J218-SUM(BI$10:BI217))</f>
        <v/>
      </c>
      <c r="BJ218" s="113" t="str">
        <f aca="false">IF(ISTEXT($BG218),"",K218-SUM(BJ$10:BJ217))</f>
        <v/>
      </c>
      <c r="BK218" s="118"/>
      <c r="BL218" s="118"/>
      <c r="BM218" s="124"/>
      <c r="BN218" s="113"/>
      <c r="BO218" s="113"/>
      <c r="BP218" s="113"/>
      <c r="BQ218" s="124"/>
      <c r="BR218" s="118"/>
      <c r="BS218" s="118"/>
      <c r="BT218" s="124"/>
      <c r="BU218" s="113"/>
      <c r="BV218" s="113"/>
      <c r="BW218" s="113"/>
      <c r="BX218" s="124"/>
      <c r="BY218" s="118"/>
    </row>
    <row r="219" customFormat="false" ht="13.8" hidden="false" customHeight="false" outlineLevel="0" collapsed="false">
      <c r="A219" s="46"/>
      <c r="B219" s="122" t="str">
        <f aca="false">IF(ISBLANK(Liga_Cabron!$B219),"",Liga_Cabron!$B219)</f>
        <v/>
      </c>
      <c r="C219" s="113" t="str">
        <f aca="false">IF(ISTEXT($B219),"",_xlfn.SWITCH(Liga_Cabron!AH219,$D$3,$D$2,$E$3,$E$2,$F$3,$F$2,$D$6,$D$5,$E$6,$E$5,$I$5,$D$2,$I$6,$D$2,$I$4,$D$2))</f>
        <v/>
      </c>
      <c r="D219" s="113" t="str">
        <f aca="false">IF(ISTEXT($B219),"",_xlfn.SWITCH(Liga_Cabron!AI219,$D$3,$D$2,$E$3,$E$2,$F$3,$F$2,$D$6,$D$5,$E$6,$E$5,$I$5,$D$2,$I$6,$D$2,$I$4,$D$2))</f>
        <v/>
      </c>
      <c r="E219" s="113" t="str">
        <f aca="false">IF(ISTEXT($B219),"",_xlfn.SWITCH(Liga_Cabron!AJ219,$D$3,$D$2,$E$3,$E$2,$F$3,$F$2,$D$6,$D$5,$E$6,$E$5,$I$5,$D$2,$I$6,$D$2,$I$4,$D$2))</f>
        <v/>
      </c>
      <c r="F219" s="105"/>
      <c r="G219" s="102"/>
      <c r="H219" s="102"/>
      <c r="I219" s="113" t="str">
        <f aca="false">IF(ISNUMBER($B219),I218+Liga_Cabron!AH219,"")</f>
        <v/>
      </c>
      <c r="J219" s="113" t="str">
        <f aca="false">IF(ISNUMBER($B219),J218+Liga_Cabron!AI219,"")</f>
        <v/>
      </c>
      <c r="K219" s="113" t="str">
        <f aca="false">IF(ISNUMBER($B219),K218+Liga_Cabron!AJ219,"")</f>
        <v/>
      </c>
      <c r="L219" s="118"/>
      <c r="M219" s="118"/>
      <c r="N219" s="114" t="str">
        <f aca="false">IF(ISNUMBER($B219),I219/SUM($I219:$L219),"")</f>
        <v/>
      </c>
      <c r="O219" s="114" t="str">
        <f aca="false">IF(ISNUMBER($B219),J219/SUM($I219:$L219),"")</f>
        <v/>
      </c>
      <c r="P219" s="114" t="str">
        <f aca="false">IF(ISNUMBER($B219),K219/SUM($I219:$L219),"")</f>
        <v/>
      </c>
      <c r="Q219" s="46"/>
      <c r="R219" s="102"/>
      <c r="S219" s="113" t="str">
        <f aca="false">IF(ISNUMBER(Liga_Cabron!C219),Liga_Cabron!C219,"")</f>
        <v/>
      </c>
      <c r="T219" s="113" t="str">
        <f aca="false">IF(ISNUMBER(Liga_Cabron!D219),Liga_Cabron!D219,"")</f>
        <v/>
      </c>
      <c r="U219" s="113" t="str">
        <f aca="false">IF(ISNUMBER(Liga_Cabron!E219),Liga_Cabron!E219,"")</f>
        <v/>
      </c>
      <c r="V219" s="108"/>
      <c r="W219" s="46"/>
      <c r="X219" s="102"/>
      <c r="Y219" s="113" t="str">
        <f aca="false">IF(ISNUMBER($B219),S219+Y218,"")</f>
        <v/>
      </c>
      <c r="Z219" s="113" t="str">
        <f aca="false">IF(ISNUMBER($B219),T219+Z218,"")</f>
        <v/>
      </c>
      <c r="AA219" s="113" t="str">
        <f aca="false">IF(ISNUMBER($B219),U219+AA218,"")</f>
        <v/>
      </c>
      <c r="AB219" s="118"/>
      <c r="AC219" s="123"/>
      <c r="AD219" s="113" t="str">
        <f aca="false">IF(ISNUMBER($B219),Y219/COUNTA(Y$10:Y219),"")</f>
        <v/>
      </c>
      <c r="AE219" s="113" t="str">
        <f aca="false">IF(ISNUMBER($B219),Z219/COUNTA(Z$10:Z219),"")</f>
        <v/>
      </c>
      <c r="AF219" s="113" t="str">
        <f aca="false">IF(ISNUMBER($B219),AA219/COUNTA(AA$10:AA219),"")</f>
        <v/>
      </c>
      <c r="AG219" s="118"/>
      <c r="AH219" s="123"/>
      <c r="AI219" s="113" t="str">
        <f aca="false">IF(ISNUMBER($B219),SQRT(VAR(S$10:S219)),"")</f>
        <v/>
      </c>
      <c r="AJ219" s="113" t="str">
        <f aca="false">IF(ISNUMBER($B219),SQRT(VAR(T$10:T219)),"")</f>
        <v/>
      </c>
      <c r="AK219" s="113" t="str">
        <f aca="false">IF(ISNUMBER($B219),SQRT(VAR(U$10:U219)),"")</f>
        <v/>
      </c>
      <c r="AL219" s="118"/>
      <c r="AM219" s="118"/>
      <c r="AN219" s="117" t="str">
        <f aca="false">IF(ISBLANK(Liga_Cabron!$F219),"",IF(Liga_Cabron!$F220&lt;&gt;Liga_Cabron!$F219,Liga_Cabron!$F219,""))</f>
        <v/>
      </c>
      <c r="AO219" s="113" t="str">
        <f aca="false">IF(ISTEXT($AN219),"",Y219-SUM(AO$10:AO218))</f>
        <v/>
      </c>
      <c r="AP219" s="113" t="str">
        <f aca="false">IF(ISTEXT($AN219),"",Z219-SUM(AP$10:AP218))</f>
        <v/>
      </c>
      <c r="AQ219" s="113" t="str">
        <f aca="false">IF(ISTEXT($AN219),"",AA219-SUM(AQ$10:AQ218))</f>
        <v/>
      </c>
      <c r="AR219" s="118"/>
      <c r="AS219" s="118"/>
      <c r="AT219" s="117" t="str">
        <f aca="false">IF(ISBLANK(Liga_Cabron!$F219),"",IF(Liga_Cabron!$F220&lt;&gt;Liga_Cabron!$F219,Liga_Cabron!$F219,""))</f>
        <v/>
      </c>
      <c r="AU219" s="113" t="str">
        <f aca="false">IF(ISTEXT($AT219),"",(Y219 - SUM(AO$10:AO218))/COUNTIF(Liga_Cabron!$F$10:$F$304,"="&amp;$AT219))</f>
        <v/>
      </c>
      <c r="AV219" s="113" t="str">
        <f aca="false">IF(ISTEXT($AT219),"",(Z219 - SUM(AP$10:AP218))/COUNTIF(Liga_Cabron!$F$10:$F$304,"="&amp;$AT219))</f>
        <v/>
      </c>
      <c r="AW219" s="113" t="str">
        <f aca="false">IF(ISTEXT($AT219),"",(AA219 - SUM(AQ$10:AQ218))/COUNTIF(Liga_Cabron!$F$10:$F$304,"="&amp;$AT219))</f>
        <v/>
      </c>
      <c r="AX219" s="105" t="str">
        <f aca="false">IF(ISTEXT($AT219),"",COUNT($AU$10:$AU219))</f>
        <v/>
      </c>
      <c r="AY219" s="118"/>
      <c r="AZ219" s="117" t="str">
        <f aca="false">IF(ISBLANK(Liga_Cabron!$F219),"",IF(Liga_Cabron!$F220&lt;&gt;Liga_Cabron!$F219,Liga_Cabron!$F219,""))</f>
        <v/>
      </c>
      <c r="BA219" s="113" t="str">
        <f aca="false">IF(ISTEXT($AT219),"",(I219 - SUM(BH$10:BH218))/COUNTIF(Liga_Cabron!$F$10:$F$304,"="&amp;$AZ219))</f>
        <v/>
      </c>
      <c r="BB219" s="113" t="str">
        <f aca="false">IF(ISTEXT($AT219),"",(J219 - SUM(BI$10:BI218))/COUNTIF(Liga_Cabron!$F$10:$F$304,"="&amp;$AZ219))</f>
        <v/>
      </c>
      <c r="BC219" s="113" t="str">
        <f aca="false">IF(ISTEXT($AT219),"",(K219 - SUM(BJ$10:BJ218))/COUNTIF(Liga_Cabron!$F$10:$F$304,"="&amp;$AZ219))</f>
        <v/>
      </c>
      <c r="BD219" s="105" t="str">
        <f aca="false">IF(ISTEXT($AT219),"",COUNT($AU$10:$AU219))</f>
        <v/>
      </c>
      <c r="BE219" s="103"/>
      <c r="BF219" s="118"/>
      <c r="BG219" s="117" t="str">
        <f aca="false">IF(ISBLANK(Liga_Cabron!$F219),"",IF(Liga_Cabron!$F220&lt;&gt;Liga_Cabron!$F219,Liga_Cabron!$F219,""))</f>
        <v/>
      </c>
      <c r="BH219" s="113" t="str">
        <f aca="false">IF(ISTEXT($BG219),"",I219-SUM(BH$10:BH218))</f>
        <v/>
      </c>
      <c r="BI219" s="113" t="str">
        <f aca="false">IF(ISTEXT($BG219),"",J219-SUM(BI$10:BI218))</f>
        <v/>
      </c>
      <c r="BJ219" s="113" t="str">
        <f aca="false">IF(ISTEXT($BG219),"",K219-SUM(BJ$10:BJ218))</f>
        <v/>
      </c>
      <c r="BK219" s="118"/>
      <c r="BL219" s="118"/>
      <c r="BM219" s="124"/>
      <c r="BN219" s="113"/>
      <c r="BO219" s="113"/>
      <c r="BP219" s="113"/>
      <c r="BQ219" s="124"/>
      <c r="BR219" s="118"/>
      <c r="BS219" s="118"/>
      <c r="BT219" s="124"/>
      <c r="BU219" s="113"/>
      <c r="BV219" s="113"/>
      <c r="BW219" s="113"/>
      <c r="BX219" s="124"/>
      <c r="BY219" s="118"/>
    </row>
    <row r="220" customFormat="false" ht="13.8" hidden="false" customHeight="false" outlineLevel="0" collapsed="false">
      <c r="A220" s="46"/>
      <c r="B220" s="122" t="str">
        <f aca="false">IF(ISBLANK(Liga_Cabron!$B220),"",Liga_Cabron!$B220)</f>
        <v/>
      </c>
      <c r="C220" s="113" t="str">
        <f aca="false">IF(ISTEXT($B220),"",_xlfn.SWITCH(Liga_Cabron!AH220,$D$3,$D$2,$E$3,$E$2,$F$3,$F$2,$D$6,$D$5,$E$6,$E$5,$I$5,$D$2,$I$6,$D$2,$I$4,$D$2))</f>
        <v/>
      </c>
      <c r="D220" s="113" t="str">
        <f aca="false">IF(ISTEXT($B220),"",_xlfn.SWITCH(Liga_Cabron!AI220,$D$3,$D$2,$E$3,$E$2,$F$3,$F$2,$D$6,$D$5,$E$6,$E$5,$I$5,$D$2,$I$6,$D$2,$I$4,$D$2))</f>
        <v/>
      </c>
      <c r="E220" s="113" t="str">
        <f aca="false">IF(ISTEXT($B220),"",_xlfn.SWITCH(Liga_Cabron!AJ220,$D$3,$D$2,$E$3,$E$2,$F$3,$F$2,$D$6,$D$5,$E$6,$E$5,$I$5,$D$2,$I$6,$D$2,$I$4,$D$2))</f>
        <v/>
      </c>
      <c r="F220" s="105"/>
      <c r="G220" s="102"/>
      <c r="H220" s="102"/>
      <c r="I220" s="113" t="str">
        <f aca="false">IF(ISNUMBER($B220),I219+Liga_Cabron!AH220,"")</f>
        <v/>
      </c>
      <c r="J220" s="113" t="str">
        <f aca="false">IF(ISNUMBER($B220),J219+Liga_Cabron!AI220,"")</f>
        <v/>
      </c>
      <c r="K220" s="113" t="str">
        <f aca="false">IF(ISNUMBER($B220),K219+Liga_Cabron!AJ220,"")</f>
        <v/>
      </c>
      <c r="L220" s="118"/>
      <c r="M220" s="118"/>
      <c r="N220" s="114" t="str">
        <f aca="false">IF(ISNUMBER($B220),I220/SUM($I220:$L220),"")</f>
        <v/>
      </c>
      <c r="O220" s="114" t="str">
        <f aca="false">IF(ISNUMBER($B220),J220/SUM($I220:$L220),"")</f>
        <v/>
      </c>
      <c r="P220" s="114" t="str">
        <f aca="false">IF(ISNUMBER($B220),K220/SUM($I220:$L220),"")</f>
        <v/>
      </c>
      <c r="Q220" s="46"/>
      <c r="R220" s="102"/>
      <c r="S220" s="113" t="str">
        <f aca="false">IF(ISNUMBER(Liga_Cabron!C220),Liga_Cabron!C220,"")</f>
        <v/>
      </c>
      <c r="T220" s="113" t="str">
        <f aca="false">IF(ISNUMBER(Liga_Cabron!D220),Liga_Cabron!D220,"")</f>
        <v/>
      </c>
      <c r="U220" s="113" t="str">
        <f aca="false">IF(ISNUMBER(Liga_Cabron!E220),Liga_Cabron!E220,"")</f>
        <v/>
      </c>
      <c r="V220" s="108"/>
      <c r="W220" s="46"/>
      <c r="X220" s="102"/>
      <c r="Y220" s="113" t="str">
        <f aca="false">IF(ISNUMBER($B220),S220+Y219,"")</f>
        <v/>
      </c>
      <c r="Z220" s="113" t="str">
        <f aca="false">IF(ISNUMBER($B220),T220+Z219,"")</f>
        <v/>
      </c>
      <c r="AA220" s="113" t="str">
        <f aca="false">IF(ISNUMBER($B220),U220+AA219,"")</f>
        <v/>
      </c>
      <c r="AB220" s="118"/>
      <c r="AC220" s="123"/>
      <c r="AD220" s="113" t="str">
        <f aca="false">IF(ISNUMBER($B220),Y220/COUNTA(Y$10:Y220),"")</f>
        <v/>
      </c>
      <c r="AE220" s="113" t="str">
        <f aca="false">IF(ISNUMBER($B220),Z220/COUNTA(Z$10:Z220),"")</f>
        <v/>
      </c>
      <c r="AF220" s="113" t="str">
        <f aca="false">IF(ISNUMBER($B220),AA220/COUNTA(AA$10:AA220),"")</f>
        <v/>
      </c>
      <c r="AG220" s="118"/>
      <c r="AH220" s="123"/>
      <c r="AI220" s="113" t="str">
        <f aca="false">IF(ISNUMBER($B220),SQRT(VAR(S$10:S220)),"")</f>
        <v/>
      </c>
      <c r="AJ220" s="113" t="str">
        <f aca="false">IF(ISNUMBER($B220),SQRT(VAR(T$10:T220)),"")</f>
        <v/>
      </c>
      <c r="AK220" s="113" t="str">
        <f aca="false">IF(ISNUMBER($B220),SQRT(VAR(U$10:U220)),"")</f>
        <v/>
      </c>
      <c r="AL220" s="118"/>
      <c r="AM220" s="118"/>
      <c r="AN220" s="117" t="str">
        <f aca="false">IF(ISBLANK(Liga_Cabron!$F220),"",IF(Liga_Cabron!$F221&lt;&gt;Liga_Cabron!$F220,Liga_Cabron!$F220,""))</f>
        <v/>
      </c>
      <c r="AO220" s="113" t="str">
        <f aca="false">IF(ISTEXT($AN220),"",Y220-SUM(AO$10:AO219))</f>
        <v/>
      </c>
      <c r="AP220" s="113" t="str">
        <f aca="false">IF(ISTEXT($AN220),"",Z220-SUM(AP$10:AP219))</f>
        <v/>
      </c>
      <c r="AQ220" s="113" t="str">
        <f aca="false">IF(ISTEXT($AN220),"",AA220-SUM(AQ$10:AQ219))</f>
        <v/>
      </c>
      <c r="AR220" s="118"/>
      <c r="AS220" s="118"/>
      <c r="AT220" s="117" t="str">
        <f aca="false">IF(ISBLANK(Liga_Cabron!$F220),"",IF(Liga_Cabron!$F221&lt;&gt;Liga_Cabron!$F220,Liga_Cabron!$F220,""))</f>
        <v/>
      </c>
      <c r="AU220" s="113" t="str">
        <f aca="false">IF(ISTEXT($AT220),"",(Y220 - SUM(AO$10:AO219))/COUNTIF(Liga_Cabron!$F$10:$F$304,"="&amp;$AT220))</f>
        <v/>
      </c>
      <c r="AV220" s="113" t="str">
        <f aca="false">IF(ISTEXT($AT220),"",(Z220 - SUM(AP$10:AP219))/COUNTIF(Liga_Cabron!$F$10:$F$304,"="&amp;$AT220))</f>
        <v/>
      </c>
      <c r="AW220" s="113" t="str">
        <f aca="false">IF(ISTEXT($AT220),"",(AA220 - SUM(AQ$10:AQ219))/COUNTIF(Liga_Cabron!$F$10:$F$304,"="&amp;$AT220))</f>
        <v/>
      </c>
      <c r="AX220" s="105" t="str">
        <f aca="false">IF(ISTEXT($AT220),"",COUNT($AU$10:$AU220))</f>
        <v/>
      </c>
      <c r="AY220" s="118"/>
      <c r="AZ220" s="117" t="str">
        <f aca="false">IF(ISBLANK(Liga_Cabron!$F220),"",IF(Liga_Cabron!$F221&lt;&gt;Liga_Cabron!$F220,Liga_Cabron!$F220,""))</f>
        <v/>
      </c>
      <c r="BA220" s="113" t="str">
        <f aca="false">IF(ISTEXT($AT220),"",(I220 - SUM(BH$10:BH219))/COUNTIF(Liga_Cabron!$F$10:$F$304,"="&amp;$AZ220))</f>
        <v/>
      </c>
      <c r="BB220" s="113" t="str">
        <f aca="false">IF(ISTEXT($AT220),"",(J220 - SUM(BI$10:BI219))/COUNTIF(Liga_Cabron!$F$10:$F$304,"="&amp;$AZ220))</f>
        <v/>
      </c>
      <c r="BC220" s="113" t="str">
        <f aca="false">IF(ISTEXT($AT220),"",(K220 - SUM(BJ$10:BJ219))/COUNTIF(Liga_Cabron!$F$10:$F$304,"="&amp;$AZ220))</f>
        <v/>
      </c>
      <c r="BD220" s="105" t="str">
        <f aca="false">IF(ISTEXT($AT220),"",COUNT($AU$10:$AU220))</f>
        <v/>
      </c>
      <c r="BE220" s="103"/>
      <c r="BF220" s="118"/>
      <c r="BG220" s="117" t="str">
        <f aca="false">IF(ISBLANK(Liga_Cabron!$F220),"",IF(Liga_Cabron!$F221&lt;&gt;Liga_Cabron!$F220,Liga_Cabron!$F220,""))</f>
        <v/>
      </c>
      <c r="BH220" s="113" t="str">
        <f aca="false">IF(ISTEXT($BG220),"",I220-SUM(BH$10:BH219))</f>
        <v/>
      </c>
      <c r="BI220" s="113" t="str">
        <f aca="false">IF(ISTEXT($BG220),"",J220-SUM(BI$10:BI219))</f>
        <v/>
      </c>
      <c r="BJ220" s="113" t="str">
        <f aca="false">IF(ISTEXT($BG220),"",K220-SUM(BJ$10:BJ219))</f>
        <v/>
      </c>
      <c r="BK220" s="118"/>
      <c r="BL220" s="118"/>
      <c r="BM220" s="124"/>
      <c r="BN220" s="113"/>
      <c r="BO220" s="113"/>
      <c r="BP220" s="113"/>
      <c r="BQ220" s="124"/>
      <c r="BR220" s="118"/>
      <c r="BS220" s="118"/>
      <c r="BT220" s="124"/>
      <c r="BU220" s="113"/>
      <c r="BV220" s="113"/>
      <c r="BW220" s="113"/>
      <c r="BX220" s="124"/>
      <c r="BY220" s="118"/>
    </row>
    <row r="221" customFormat="false" ht="13.8" hidden="false" customHeight="false" outlineLevel="0" collapsed="false">
      <c r="A221" s="46"/>
      <c r="B221" s="122" t="str">
        <f aca="false">IF(ISBLANK(Liga_Cabron!$B221),"",Liga_Cabron!$B221)</f>
        <v/>
      </c>
      <c r="C221" s="113" t="str">
        <f aca="false">IF(ISTEXT($B221),"",_xlfn.SWITCH(Liga_Cabron!AH221,$D$3,$D$2,$E$3,$E$2,$F$3,$F$2,$D$6,$D$5,$E$6,$E$5,$I$5,$D$2,$I$6,$D$2,$I$4,$D$2))</f>
        <v/>
      </c>
      <c r="D221" s="113" t="str">
        <f aca="false">IF(ISTEXT($B221),"",_xlfn.SWITCH(Liga_Cabron!AI221,$D$3,$D$2,$E$3,$E$2,$F$3,$F$2,$D$6,$D$5,$E$6,$E$5,$I$5,$D$2,$I$6,$D$2,$I$4,$D$2))</f>
        <v/>
      </c>
      <c r="E221" s="113" t="str">
        <f aca="false">IF(ISTEXT($B221),"",_xlfn.SWITCH(Liga_Cabron!AJ221,$D$3,$D$2,$E$3,$E$2,$F$3,$F$2,$D$6,$D$5,$E$6,$E$5,$I$5,$D$2,$I$6,$D$2,$I$4,$D$2))</f>
        <v/>
      </c>
      <c r="F221" s="105"/>
      <c r="G221" s="102"/>
      <c r="H221" s="102"/>
      <c r="I221" s="113" t="str">
        <f aca="false">IF(ISNUMBER($B221),I220+Liga_Cabron!AH221,"")</f>
        <v/>
      </c>
      <c r="J221" s="113" t="str">
        <f aca="false">IF(ISNUMBER($B221),J220+Liga_Cabron!AI221,"")</f>
        <v/>
      </c>
      <c r="K221" s="113" t="str">
        <f aca="false">IF(ISNUMBER($B221),K220+Liga_Cabron!AJ221,"")</f>
        <v/>
      </c>
      <c r="L221" s="118"/>
      <c r="M221" s="118"/>
      <c r="N221" s="114" t="str">
        <f aca="false">IF(ISNUMBER($B221),I221/SUM($I221:$L221),"")</f>
        <v/>
      </c>
      <c r="O221" s="114" t="str">
        <f aca="false">IF(ISNUMBER($B221),J221/SUM($I221:$L221),"")</f>
        <v/>
      </c>
      <c r="P221" s="114" t="str">
        <f aca="false">IF(ISNUMBER($B221),K221/SUM($I221:$L221),"")</f>
        <v/>
      </c>
      <c r="Q221" s="46"/>
      <c r="R221" s="102"/>
      <c r="S221" s="113" t="str">
        <f aca="false">IF(ISNUMBER(Liga_Cabron!C221),Liga_Cabron!C221,"")</f>
        <v/>
      </c>
      <c r="T221" s="113" t="str">
        <f aca="false">IF(ISNUMBER(Liga_Cabron!D221),Liga_Cabron!D221,"")</f>
        <v/>
      </c>
      <c r="U221" s="113" t="str">
        <f aca="false">IF(ISNUMBER(Liga_Cabron!E221),Liga_Cabron!E221,"")</f>
        <v/>
      </c>
      <c r="V221" s="108"/>
      <c r="W221" s="46"/>
      <c r="X221" s="102"/>
      <c r="Y221" s="113" t="str">
        <f aca="false">IF(ISNUMBER($B221),S221+Y220,"")</f>
        <v/>
      </c>
      <c r="Z221" s="113" t="str">
        <f aca="false">IF(ISNUMBER($B221),T221+Z220,"")</f>
        <v/>
      </c>
      <c r="AA221" s="113" t="str">
        <f aca="false">IF(ISNUMBER($B221),U221+AA220,"")</f>
        <v/>
      </c>
      <c r="AB221" s="118"/>
      <c r="AC221" s="123"/>
      <c r="AD221" s="113" t="str">
        <f aca="false">IF(ISNUMBER($B221),Y221/COUNTA(Y$10:Y221),"")</f>
        <v/>
      </c>
      <c r="AE221" s="113" t="str">
        <f aca="false">IF(ISNUMBER($B221),Z221/COUNTA(Z$10:Z221),"")</f>
        <v/>
      </c>
      <c r="AF221" s="113" t="str">
        <f aca="false">IF(ISNUMBER($B221),AA221/COUNTA(AA$10:AA221),"")</f>
        <v/>
      </c>
      <c r="AG221" s="118"/>
      <c r="AH221" s="123"/>
      <c r="AI221" s="113" t="str">
        <f aca="false">IF(ISNUMBER($B221),SQRT(VAR(S$10:S221)),"")</f>
        <v/>
      </c>
      <c r="AJ221" s="113" t="str">
        <f aca="false">IF(ISNUMBER($B221),SQRT(VAR(T$10:T221)),"")</f>
        <v/>
      </c>
      <c r="AK221" s="113" t="str">
        <f aca="false">IF(ISNUMBER($B221),SQRT(VAR(U$10:U221)),"")</f>
        <v/>
      </c>
      <c r="AL221" s="118"/>
      <c r="AM221" s="118"/>
      <c r="AN221" s="117" t="str">
        <f aca="false">IF(ISBLANK(Liga_Cabron!$F221),"",IF(Liga_Cabron!$F222&lt;&gt;Liga_Cabron!$F221,Liga_Cabron!$F221,""))</f>
        <v/>
      </c>
      <c r="AO221" s="113" t="str">
        <f aca="false">IF(ISTEXT($AN221),"",Y221-SUM(AO$10:AO220))</f>
        <v/>
      </c>
      <c r="AP221" s="113" t="str">
        <f aca="false">IF(ISTEXT($AN221),"",Z221-SUM(AP$10:AP220))</f>
        <v/>
      </c>
      <c r="AQ221" s="113" t="str">
        <f aca="false">IF(ISTEXT($AN221),"",AA221-SUM(AQ$10:AQ220))</f>
        <v/>
      </c>
      <c r="AR221" s="118"/>
      <c r="AS221" s="118"/>
      <c r="AT221" s="117" t="str">
        <f aca="false">IF(ISBLANK(Liga_Cabron!$F221),"",IF(Liga_Cabron!$F222&lt;&gt;Liga_Cabron!$F221,Liga_Cabron!$F221,""))</f>
        <v/>
      </c>
      <c r="AU221" s="113" t="str">
        <f aca="false">IF(ISTEXT($AT221),"",(Y221 - SUM(AO$10:AO220))/COUNTIF(Liga_Cabron!$F$10:$F$304,"="&amp;$AT221))</f>
        <v/>
      </c>
      <c r="AV221" s="113" t="str">
        <f aca="false">IF(ISTEXT($AT221),"",(Z221 - SUM(AP$10:AP220))/COUNTIF(Liga_Cabron!$F$10:$F$304,"="&amp;$AT221))</f>
        <v/>
      </c>
      <c r="AW221" s="113" t="str">
        <f aca="false">IF(ISTEXT($AT221),"",(AA221 - SUM(AQ$10:AQ220))/COUNTIF(Liga_Cabron!$F$10:$F$304,"="&amp;$AT221))</f>
        <v/>
      </c>
      <c r="AX221" s="105" t="str">
        <f aca="false">IF(ISTEXT($AT221),"",COUNT($AU$10:$AU221))</f>
        <v/>
      </c>
      <c r="AY221" s="118"/>
      <c r="AZ221" s="117" t="str">
        <f aca="false">IF(ISBLANK(Liga_Cabron!$F221),"",IF(Liga_Cabron!$F222&lt;&gt;Liga_Cabron!$F221,Liga_Cabron!$F221,""))</f>
        <v/>
      </c>
      <c r="BA221" s="113" t="str">
        <f aca="false">IF(ISTEXT($AT221),"",(I221 - SUM(BH$10:BH220))/COUNTIF(Liga_Cabron!$F$10:$F$304,"="&amp;$AZ221))</f>
        <v/>
      </c>
      <c r="BB221" s="113" t="str">
        <f aca="false">IF(ISTEXT($AT221),"",(J221 - SUM(BI$10:BI220))/COUNTIF(Liga_Cabron!$F$10:$F$304,"="&amp;$AZ221))</f>
        <v/>
      </c>
      <c r="BC221" s="113" t="str">
        <f aca="false">IF(ISTEXT($AT221),"",(K221 - SUM(BJ$10:BJ220))/COUNTIF(Liga_Cabron!$F$10:$F$304,"="&amp;$AZ221))</f>
        <v/>
      </c>
      <c r="BD221" s="105" t="str">
        <f aca="false">IF(ISTEXT($AT221),"",COUNT($AU$10:$AU221))</f>
        <v/>
      </c>
      <c r="BE221" s="103"/>
      <c r="BF221" s="118"/>
      <c r="BG221" s="117" t="str">
        <f aca="false">IF(ISBLANK(Liga_Cabron!$F221),"",IF(Liga_Cabron!$F222&lt;&gt;Liga_Cabron!$F221,Liga_Cabron!$F221,""))</f>
        <v/>
      </c>
      <c r="BH221" s="113" t="str">
        <f aca="false">IF(ISTEXT($BG221),"",I221-SUM(BH$10:BH220))</f>
        <v/>
      </c>
      <c r="BI221" s="113" t="str">
        <f aca="false">IF(ISTEXT($BG221),"",J221-SUM(BI$10:BI220))</f>
        <v/>
      </c>
      <c r="BJ221" s="113" t="str">
        <f aca="false">IF(ISTEXT($BG221),"",K221-SUM(BJ$10:BJ220))</f>
        <v/>
      </c>
      <c r="BK221" s="118"/>
      <c r="BL221" s="118"/>
      <c r="BM221" s="124"/>
      <c r="BN221" s="113"/>
      <c r="BO221" s="113"/>
      <c r="BP221" s="113"/>
      <c r="BQ221" s="124"/>
      <c r="BR221" s="118"/>
      <c r="BS221" s="118"/>
      <c r="BT221" s="124"/>
      <c r="BU221" s="113"/>
      <c r="BV221" s="113"/>
      <c r="BW221" s="113"/>
      <c r="BX221" s="124"/>
      <c r="BY221" s="118"/>
    </row>
    <row r="222" customFormat="false" ht="13.8" hidden="false" customHeight="false" outlineLevel="0" collapsed="false">
      <c r="A222" s="46"/>
      <c r="B222" s="122" t="str">
        <f aca="false">IF(ISBLANK(Liga_Cabron!$B222),"",Liga_Cabron!$B222)</f>
        <v/>
      </c>
      <c r="C222" s="113" t="str">
        <f aca="false">IF(ISTEXT($B222),"",_xlfn.SWITCH(Liga_Cabron!AH222,$D$3,$D$2,$E$3,$E$2,$F$3,$F$2,$D$6,$D$5,$E$6,$E$5,$I$5,$D$2,$I$6,$D$2,$I$4,$D$2))</f>
        <v/>
      </c>
      <c r="D222" s="113" t="str">
        <f aca="false">IF(ISTEXT($B222),"",_xlfn.SWITCH(Liga_Cabron!AI222,$D$3,$D$2,$E$3,$E$2,$F$3,$F$2,$D$6,$D$5,$E$6,$E$5,$I$5,$D$2,$I$6,$D$2,$I$4,$D$2))</f>
        <v/>
      </c>
      <c r="E222" s="113" t="str">
        <f aca="false">IF(ISTEXT($B222),"",_xlfn.SWITCH(Liga_Cabron!AJ222,$D$3,$D$2,$E$3,$E$2,$F$3,$F$2,$D$6,$D$5,$E$6,$E$5,$I$5,$D$2,$I$6,$D$2,$I$4,$D$2))</f>
        <v/>
      </c>
      <c r="F222" s="105"/>
      <c r="G222" s="102"/>
      <c r="H222" s="102"/>
      <c r="I222" s="113" t="str">
        <f aca="false">IF(ISNUMBER($B222),I221+Liga_Cabron!AH222,"")</f>
        <v/>
      </c>
      <c r="J222" s="113" t="str">
        <f aca="false">IF(ISNUMBER($B222),J221+Liga_Cabron!AI222,"")</f>
        <v/>
      </c>
      <c r="K222" s="113" t="str">
        <f aca="false">IF(ISNUMBER($B222),K221+Liga_Cabron!AJ222,"")</f>
        <v/>
      </c>
      <c r="L222" s="118"/>
      <c r="M222" s="118"/>
      <c r="N222" s="114" t="str">
        <f aca="false">IF(ISNUMBER($B222),I222/SUM($I222:$L222),"")</f>
        <v/>
      </c>
      <c r="O222" s="114" t="str">
        <f aca="false">IF(ISNUMBER($B222),J222/SUM($I222:$L222),"")</f>
        <v/>
      </c>
      <c r="P222" s="114" t="str">
        <f aca="false">IF(ISNUMBER($B222),K222/SUM($I222:$L222),"")</f>
        <v/>
      </c>
      <c r="Q222" s="46"/>
      <c r="R222" s="102"/>
      <c r="S222" s="113" t="str">
        <f aca="false">IF(ISNUMBER(Liga_Cabron!C222),Liga_Cabron!C222,"")</f>
        <v/>
      </c>
      <c r="T222" s="113" t="str">
        <f aca="false">IF(ISNUMBER(Liga_Cabron!D222),Liga_Cabron!D222,"")</f>
        <v/>
      </c>
      <c r="U222" s="113" t="str">
        <f aca="false">IF(ISNUMBER(Liga_Cabron!E222),Liga_Cabron!E222,"")</f>
        <v/>
      </c>
      <c r="V222" s="108"/>
      <c r="W222" s="46"/>
      <c r="X222" s="102"/>
      <c r="Y222" s="113" t="str">
        <f aca="false">IF(ISNUMBER($B222),S222+Y221,"")</f>
        <v/>
      </c>
      <c r="Z222" s="113" t="str">
        <f aca="false">IF(ISNUMBER($B222),T222+Z221,"")</f>
        <v/>
      </c>
      <c r="AA222" s="113" t="str">
        <f aca="false">IF(ISNUMBER($B222),U222+AA221,"")</f>
        <v/>
      </c>
      <c r="AB222" s="118"/>
      <c r="AC222" s="123"/>
      <c r="AD222" s="113" t="str">
        <f aca="false">IF(ISNUMBER($B222),Y222/COUNTA(Y$10:Y222),"")</f>
        <v/>
      </c>
      <c r="AE222" s="113" t="str">
        <f aca="false">IF(ISNUMBER($B222),Z222/COUNTA(Z$10:Z222),"")</f>
        <v/>
      </c>
      <c r="AF222" s="113" t="str">
        <f aca="false">IF(ISNUMBER($B222),AA222/COUNTA(AA$10:AA222),"")</f>
        <v/>
      </c>
      <c r="AG222" s="118"/>
      <c r="AH222" s="123"/>
      <c r="AI222" s="113" t="str">
        <f aca="false">IF(ISNUMBER($B222),SQRT(VAR(S$10:S222)),"")</f>
        <v/>
      </c>
      <c r="AJ222" s="113" t="str">
        <f aca="false">IF(ISNUMBER($B222),SQRT(VAR(T$10:T222)),"")</f>
        <v/>
      </c>
      <c r="AK222" s="113" t="str">
        <f aca="false">IF(ISNUMBER($B222),SQRT(VAR(U$10:U222)),"")</f>
        <v/>
      </c>
      <c r="AL222" s="118"/>
      <c r="AM222" s="118"/>
      <c r="AN222" s="117" t="str">
        <f aca="false">IF(ISBLANK(Liga_Cabron!$F222),"",IF(Liga_Cabron!$F223&lt;&gt;Liga_Cabron!$F222,Liga_Cabron!$F222,""))</f>
        <v/>
      </c>
      <c r="AO222" s="113" t="str">
        <f aca="false">IF(ISTEXT($AN222),"",Y222-SUM(AO$10:AO221))</f>
        <v/>
      </c>
      <c r="AP222" s="113" t="str">
        <f aca="false">IF(ISTEXT($AN222),"",Z222-SUM(AP$10:AP221))</f>
        <v/>
      </c>
      <c r="AQ222" s="113" t="str">
        <f aca="false">IF(ISTEXT($AN222),"",AA222-SUM(AQ$10:AQ221))</f>
        <v/>
      </c>
      <c r="AR222" s="118"/>
      <c r="AS222" s="118"/>
      <c r="AT222" s="117" t="str">
        <f aca="false">IF(ISBLANK(Liga_Cabron!$F222),"",IF(Liga_Cabron!$F223&lt;&gt;Liga_Cabron!$F222,Liga_Cabron!$F222,""))</f>
        <v/>
      </c>
      <c r="AU222" s="113" t="str">
        <f aca="false">IF(ISTEXT($AT222),"",(Y222 - SUM(AO$10:AO221))/COUNTIF(Liga_Cabron!$F$10:$F$304,"="&amp;$AT222))</f>
        <v/>
      </c>
      <c r="AV222" s="113" t="str">
        <f aca="false">IF(ISTEXT($AT222),"",(Z222 - SUM(AP$10:AP221))/COUNTIF(Liga_Cabron!$F$10:$F$304,"="&amp;$AT222))</f>
        <v/>
      </c>
      <c r="AW222" s="113" t="str">
        <f aca="false">IF(ISTEXT($AT222),"",(AA222 - SUM(AQ$10:AQ221))/COUNTIF(Liga_Cabron!$F$10:$F$304,"="&amp;$AT222))</f>
        <v/>
      </c>
      <c r="AX222" s="105" t="str">
        <f aca="false">IF(ISTEXT($AT222),"",COUNT($AU$10:$AU222))</f>
        <v/>
      </c>
      <c r="AY222" s="118"/>
      <c r="AZ222" s="117" t="str">
        <f aca="false">IF(ISBLANK(Liga_Cabron!$F222),"",IF(Liga_Cabron!$F223&lt;&gt;Liga_Cabron!$F222,Liga_Cabron!$F222,""))</f>
        <v/>
      </c>
      <c r="BA222" s="113" t="str">
        <f aca="false">IF(ISTEXT($AT222),"",(I222 - SUM(BH$10:BH221))/COUNTIF(Liga_Cabron!$F$10:$F$304,"="&amp;$AZ222))</f>
        <v/>
      </c>
      <c r="BB222" s="113" t="str">
        <f aca="false">IF(ISTEXT($AT222),"",(J222 - SUM(BI$10:BI221))/COUNTIF(Liga_Cabron!$F$10:$F$304,"="&amp;$AZ222))</f>
        <v/>
      </c>
      <c r="BC222" s="113" t="str">
        <f aca="false">IF(ISTEXT($AT222),"",(K222 - SUM(BJ$10:BJ221))/COUNTIF(Liga_Cabron!$F$10:$F$304,"="&amp;$AZ222))</f>
        <v/>
      </c>
      <c r="BD222" s="105" t="str">
        <f aca="false">IF(ISTEXT($AT222),"",COUNT($AU$10:$AU222))</f>
        <v/>
      </c>
      <c r="BE222" s="103"/>
      <c r="BF222" s="118"/>
      <c r="BG222" s="117" t="str">
        <f aca="false">IF(ISBLANK(Liga_Cabron!$F222),"",IF(Liga_Cabron!$F223&lt;&gt;Liga_Cabron!$F222,Liga_Cabron!$F222,""))</f>
        <v/>
      </c>
      <c r="BH222" s="113" t="str">
        <f aca="false">IF(ISTEXT($BG222),"",I222-SUM(BH$10:BH221))</f>
        <v/>
      </c>
      <c r="BI222" s="113" t="str">
        <f aca="false">IF(ISTEXT($BG222),"",J222-SUM(BI$10:BI221))</f>
        <v/>
      </c>
      <c r="BJ222" s="113" t="str">
        <f aca="false">IF(ISTEXT($BG222),"",K222-SUM(BJ$10:BJ221))</f>
        <v/>
      </c>
      <c r="BK222" s="118"/>
      <c r="BL222" s="118"/>
      <c r="BM222" s="124"/>
      <c r="BN222" s="113"/>
      <c r="BO222" s="113"/>
      <c r="BP222" s="113"/>
      <c r="BQ222" s="124"/>
      <c r="BR222" s="118"/>
      <c r="BS222" s="118"/>
      <c r="BT222" s="124"/>
      <c r="BU222" s="113"/>
      <c r="BV222" s="113"/>
      <c r="BW222" s="113"/>
      <c r="BX222" s="124"/>
      <c r="BY222" s="118"/>
    </row>
    <row r="223" customFormat="false" ht="13.8" hidden="false" customHeight="false" outlineLevel="0" collapsed="false">
      <c r="A223" s="46"/>
      <c r="B223" s="122" t="str">
        <f aca="false">IF(ISBLANK(Liga_Cabron!$B223),"",Liga_Cabron!$B223)</f>
        <v/>
      </c>
      <c r="C223" s="113" t="str">
        <f aca="false">IF(ISTEXT($B223),"",_xlfn.SWITCH(Liga_Cabron!AH223,$D$3,$D$2,$E$3,$E$2,$F$3,$F$2,$D$6,$D$5,$E$6,$E$5,$I$5,$D$2,$I$6,$D$2,$I$4,$D$2))</f>
        <v/>
      </c>
      <c r="D223" s="113" t="str">
        <f aca="false">IF(ISTEXT($B223),"",_xlfn.SWITCH(Liga_Cabron!AI223,$D$3,$D$2,$E$3,$E$2,$F$3,$F$2,$D$6,$D$5,$E$6,$E$5,$I$5,$D$2,$I$6,$D$2,$I$4,$D$2))</f>
        <v/>
      </c>
      <c r="E223" s="113" t="str">
        <f aca="false">IF(ISTEXT($B223),"",_xlfn.SWITCH(Liga_Cabron!AJ223,$D$3,$D$2,$E$3,$E$2,$F$3,$F$2,$D$6,$D$5,$E$6,$E$5,$I$5,$D$2,$I$6,$D$2,$I$4,$D$2))</f>
        <v/>
      </c>
      <c r="F223" s="105"/>
      <c r="G223" s="102"/>
      <c r="H223" s="102"/>
      <c r="I223" s="113" t="str">
        <f aca="false">IF(ISNUMBER($B223),I222+Liga_Cabron!AH223,"")</f>
        <v/>
      </c>
      <c r="J223" s="113" t="str">
        <f aca="false">IF(ISNUMBER($B223),J222+Liga_Cabron!AI223,"")</f>
        <v/>
      </c>
      <c r="K223" s="113" t="str">
        <f aca="false">IF(ISNUMBER($B223),K222+Liga_Cabron!AJ223,"")</f>
        <v/>
      </c>
      <c r="L223" s="118"/>
      <c r="M223" s="118"/>
      <c r="N223" s="114" t="str">
        <f aca="false">IF(ISNUMBER($B223),I223/SUM($I223:$L223),"")</f>
        <v/>
      </c>
      <c r="O223" s="114" t="str">
        <f aca="false">IF(ISNUMBER($B223),J223/SUM($I223:$L223),"")</f>
        <v/>
      </c>
      <c r="P223" s="114" t="str">
        <f aca="false">IF(ISNUMBER($B223),K223/SUM($I223:$L223),"")</f>
        <v/>
      </c>
      <c r="Q223" s="46"/>
      <c r="R223" s="102"/>
      <c r="S223" s="113" t="str">
        <f aca="false">IF(ISNUMBER(Liga_Cabron!C223),Liga_Cabron!C223,"")</f>
        <v/>
      </c>
      <c r="T223" s="113" t="str">
        <f aca="false">IF(ISNUMBER(Liga_Cabron!D223),Liga_Cabron!D223,"")</f>
        <v/>
      </c>
      <c r="U223" s="113" t="str">
        <f aca="false">IF(ISNUMBER(Liga_Cabron!E223),Liga_Cabron!E223,"")</f>
        <v/>
      </c>
      <c r="V223" s="108"/>
      <c r="W223" s="46"/>
      <c r="X223" s="102"/>
      <c r="Y223" s="113" t="str">
        <f aca="false">IF(ISNUMBER($B223),S223+Y222,"")</f>
        <v/>
      </c>
      <c r="Z223" s="113" t="str">
        <f aca="false">IF(ISNUMBER($B223),T223+Z222,"")</f>
        <v/>
      </c>
      <c r="AA223" s="113" t="str">
        <f aca="false">IF(ISNUMBER($B223),U223+AA222,"")</f>
        <v/>
      </c>
      <c r="AB223" s="118"/>
      <c r="AC223" s="123"/>
      <c r="AD223" s="113" t="str">
        <f aca="false">IF(ISNUMBER($B223),Y223/COUNTA(Y$10:Y223),"")</f>
        <v/>
      </c>
      <c r="AE223" s="113" t="str">
        <f aca="false">IF(ISNUMBER($B223),Z223/COUNTA(Z$10:Z223),"")</f>
        <v/>
      </c>
      <c r="AF223" s="113" t="str">
        <f aca="false">IF(ISNUMBER($B223),AA223/COUNTA(AA$10:AA223),"")</f>
        <v/>
      </c>
      <c r="AG223" s="118"/>
      <c r="AH223" s="123"/>
      <c r="AI223" s="113" t="str">
        <f aca="false">IF(ISNUMBER($B223),SQRT(VAR(S$10:S223)),"")</f>
        <v/>
      </c>
      <c r="AJ223" s="113" t="str">
        <f aca="false">IF(ISNUMBER($B223),SQRT(VAR(T$10:T223)),"")</f>
        <v/>
      </c>
      <c r="AK223" s="113" t="str">
        <f aca="false">IF(ISNUMBER($B223),SQRT(VAR(U$10:U223)),"")</f>
        <v/>
      </c>
      <c r="AL223" s="118"/>
      <c r="AM223" s="118"/>
      <c r="AN223" s="117" t="str">
        <f aca="false">IF(ISBLANK(Liga_Cabron!$F223),"",IF(Liga_Cabron!$F224&lt;&gt;Liga_Cabron!$F223,Liga_Cabron!$F223,""))</f>
        <v/>
      </c>
      <c r="AO223" s="113" t="str">
        <f aca="false">IF(ISTEXT($AN223),"",Y223-SUM(AO$10:AO222))</f>
        <v/>
      </c>
      <c r="AP223" s="113" t="str">
        <f aca="false">IF(ISTEXT($AN223),"",Z223-SUM(AP$10:AP222))</f>
        <v/>
      </c>
      <c r="AQ223" s="113" t="str">
        <f aca="false">IF(ISTEXT($AN223),"",AA223-SUM(AQ$10:AQ222))</f>
        <v/>
      </c>
      <c r="AR223" s="118"/>
      <c r="AS223" s="118"/>
      <c r="AT223" s="117" t="str">
        <f aca="false">IF(ISBLANK(Liga_Cabron!$F223),"",IF(Liga_Cabron!$F224&lt;&gt;Liga_Cabron!$F223,Liga_Cabron!$F223,""))</f>
        <v/>
      </c>
      <c r="AU223" s="113" t="str">
        <f aca="false">IF(ISTEXT($AT223),"",(Y223 - SUM(AO$10:AO222))/COUNTIF(Liga_Cabron!$F$10:$F$304,"="&amp;$AT223))</f>
        <v/>
      </c>
      <c r="AV223" s="113" t="str">
        <f aca="false">IF(ISTEXT($AT223),"",(Z223 - SUM(AP$10:AP222))/COUNTIF(Liga_Cabron!$F$10:$F$304,"="&amp;$AT223))</f>
        <v/>
      </c>
      <c r="AW223" s="113" t="str">
        <f aca="false">IF(ISTEXT($AT223),"",(AA223 - SUM(AQ$10:AQ222))/COUNTIF(Liga_Cabron!$F$10:$F$304,"="&amp;$AT223))</f>
        <v/>
      </c>
      <c r="AX223" s="105" t="str">
        <f aca="false">IF(ISTEXT($AT223),"",COUNT($AU$10:$AU223))</f>
        <v/>
      </c>
      <c r="AY223" s="118"/>
      <c r="AZ223" s="117" t="str">
        <f aca="false">IF(ISBLANK(Liga_Cabron!$F223),"",IF(Liga_Cabron!$F224&lt;&gt;Liga_Cabron!$F223,Liga_Cabron!$F223,""))</f>
        <v/>
      </c>
      <c r="BA223" s="113" t="str">
        <f aca="false">IF(ISTEXT($AT223),"",(I223 - SUM(BH$10:BH222))/COUNTIF(Liga_Cabron!$F$10:$F$304,"="&amp;$AZ223))</f>
        <v/>
      </c>
      <c r="BB223" s="113" t="str">
        <f aca="false">IF(ISTEXT($AT223),"",(J223 - SUM(BI$10:BI222))/COUNTIF(Liga_Cabron!$F$10:$F$304,"="&amp;$AZ223))</f>
        <v/>
      </c>
      <c r="BC223" s="113" t="str">
        <f aca="false">IF(ISTEXT($AT223),"",(K223 - SUM(BJ$10:BJ222))/COUNTIF(Liga_Cabron!$F$10:$F$304,"="&amp;$AZ223))</f>
        <v/>
      </c>
      <c r="BD223" s="105" t="str">
        <f aca="false">IF(ISTEXT($AT223),"",COUNT($AU$10:$AU223))</f>
        <v/>
      </c>
      <c r="BE223" s="103"/>
      <c r="BF223" s="118"/>
      <c r="BG223" s="117" t="str">
        <f aca="false">IF(ISBLANK(Liga_Cabron!$F223),"",IF(Liga_Cabron!$F224&lt;&gt;Liga_Cabron!$F223,Liga_Cabron!$F223,""))</f>
        <v/>
      </c>
      <c r="BH223" s="113" t="str">
        <f aca="false">IF(ISTEXT($BG223),"",I223-SUM(BH$10:BH222))</f>
        <v/>
      </c>
      <c r="BI223" s="113" t="str">
        <f aca="false">IF(ISTEXT($BG223),"",J223-SUM(BI$10:BI222))</f>
        <v/>
      </c>
      <c r="BJ223" s="113" t="str">
        <f aca="false">IF(ISTEXT($BG223),"",K223-SUM(BJ$10:BJ222))</f>
        <v/>
      </c>
      <c r="BK223" s="118"/>
      <c r="BL223" s="118"/>
      <c r="BM223" s="124"/>
      <c r="BN223" s="113"/>
      <c r="BO223" s="113"/>
      <c r="BP223" s="113"/>
      <c r="BQ223" s="124"/>
      <c r="BR223" s="118"/>
      <c r="BS223" s="118"/>
      <c r="BT223" s="124"/>
      <c r="BU223" s="113"/>
      <c r="BV223" s="113"/>
      <c r="BW223" s="113"/>
      <c r="BX223" s="124"/>
      <c r="BY223" s="118"/>
    </row>
    <row r="224" customFormat="false" ht="13.8" hidden="false" customHeight="false" outlineLevel="0" collapsed="false">
      <c r="A224" s="46"/>
      <c r="B224" s="122" t="str">
        <f aca="false">IF(ISBLANK(Liga_Cabron!$B224),"",Liga_Cabron!$B224)</f>
        <v/>
      </c>
      <c r="C224" s="113" t="str">
        <f aca="false">IF(ISTEXT($B224),"",_xlfn.SWITCH(Liga_Cabron!AH224,$D$3,$D$2,$E$3,$E$2,$F$3,$F$2,$D$6,$D$5,$E$6,$E$5,$I$5,$D$2,$I$6,$D$2,$I$4,$D$2))</f>
        <v/>
      </c>
      <c r="D224" s="113" t="str">
        <f aca="false">IF(ISTEXT($B224),"",_xlfn.SWITCH(Liga_Cabron!AI224,$D$3,$D$2,$E$3,$E$2,$F$3,$F$2,$D$6,$D$5,$E$6,$E$5,$I$5,$D$2,$I$6,$D$2,$I$4,$D$2))</f>
        <v/>
      </c>
      <c r="E224" s="113" t="str">
        <f aca="false">IF(ISTEXT($B224),"",_xlfn.SWITCH(Liga_Cabron!AJ224,$D$3,$D$2,$E$3,$E$2,$F$3,$F$2,$D$6,$D$5,$E$6,$E$5,$I$5,$D$2,$I$6,$D$2,$I$4,$D$2))</f>
        <v/>
      </c>
      <c r="F224" s="105"/>
      <c r="G224" s="102"/>
      <c r="H224" s="102"/>
      <c r="I224" s="113" t="str">
        <f aca="false">IF(ISNUMBER($B224),I223+Liga_Cabron!AH224,"")</f>
        <v/>
      </c>
      <c r="J224" s="113" t="str">
        <f aca="false">IF(ISNUMBER($B224),J223+Liga_Cabron!AI224,"")</f>
        <v/>
      </c>
      <c r="K224" s="113" t="str">
        <f aca="false">IF(ISNUMBER($B224),K223+Liga_Cabron!AJ224,"")</f>
        <v/>
      </c>
      <c r="L224" s="118"/>
      <c r="M224" s="118"/>
      <c r="N224" s="114" t="str">
        <f aca="false">IF(ISNUMBER($B224),I224/SUM($I224:$L224),"")</f>
        <v/>
      </c>
      <c r="O224" s="114" t="str">
        <f aca="false">IF(ISNUMBER($B224),J224/SUM($I224:$L224),"")</f>
        <v/>
      </c>
      <c r="P224" s="114" t="str">
        <f aca="false">IF(ISNUMBER($B224),K224/SUM($I224:$L224),"")</f>
        <v/>
      </c>
      <c r="Q224" s="46"/>
      <c r="R224" s="102"/>
      <c r="S224" s="113" t="str">
        <f aca="false">IF(ISNUMBER(Liga_Cabron!C224),Liga_Cabron!C224,"")</f>
        <v/>
      </c>
      <c r="T224" s="113" t="str">
        <f aca="false">IF(ISNUMBER(Liga_Cabron!D224),Liga_Cabron!D224,"")</f>
        <v/>
      </c>
      <c r="U224" s="113" t="str">
        <f aca="false">IF(ISNUMBER(Liga_Cabron!E224),Liga_Cabron!E224,"")</f>
        <v/>
      </c>
      <c r="V224" s="108"/>
      <c r="W224" s="46"/>
      <c r="X224" s="102"/>
      <c r="Y224" s="113" t="str">
        <f aca="false">IF(ISNUMBER($B224),S224+Y223,"")</f>
        <v/>
      </c>
      <c r="Z224" s="113" t="str">
        <f aca="false">IF(ISNUMBER($B224),T224+Z223,"")</f>
        <v/>
      </c>
      <c r="AA224" s="113" t="str">
        <f aca="false">IF(ISNUMBER($B224),U224+AA223,"")</f>
        <v/>
      </c>
      <c r="AB224" s="118"/>
      <c r="AC224" s="123"/>
      <c r="AD224" s="113" t="str">
        <f aca="false">IF(ISNUMBER($B224),Y224/COUNTA(Y$10:Y224),"")</f>
        <v/>
      </c>
      <c r="AE224" s="113" t="str">
        <f aca="false">IF(ISNUMBER($B224),Z224/COUNTA(Z$10:Z224),"")</f>
        <v/>
      </c>
      <c r="AF224" s="113" t="str">
        <f aca="false">IF(ISNUMBER($B224),AA224/COUNTA(AA$10:AA224),"")</f>
        <v/>
      </c>
      <c r="AG224" s="118"/>
      <c r="AH224" s="123"/>
      <c r="AI224" s="113" t="str">
        <f aca="false">IF(ISNUMBER($B224),SQRT(VAR(S$10:S224)),"")</f>
        <v/>
      </c>
      <c r="AJ224" s="113" t="str">
        <f aca="false">IF(ISNUMBER($B224),SQRT(VAR(T$10:T224)),"")</f>
        <v/>
      </c>
      <c r="AK224" s="113" t="str">
        <f aca="false">IF(ISNUMBER($B224),SQRT(VAR(U$10:U224)),"")</f>
        <v/>
      </c>
      <c r="AL224" s="118"/>
      <c r="AM224" s="118"/>
      <c r="AN224" s="117" t="str">
        <f aca="false">IF(ISBLANK(Liga_Cabron!$F224),"",IF(Liga_Cabron!$F225&lt;&gt;Liga_Cabron!$F224,Liga_Cabron!$F224,""))</f>
        <v/>
      </c>
      <c r="AO224" s="113" t="str">
        <f aca="false">IF(ISTEXT($AN224),"",Y224-SUM(AO$10:AO223))</f>
        <v/>
      </c>
      <c r="AP224" s="113" t="str">
        <f aca="false">IF(ISTEXT($AN224),"",Z224-SUM(AP$10:AP223))</f>
        <v/>
      </c>
      <c r="AQ224" s="113" t="str">
        <f aca="false">IF(ISTEXT($AN224),"",AA224-SUM(AQ$10:AQ223))</f>
        <v/>
      </c>
      <c r="AR224" s="118"/>
      <c r="AS224" s="118"/>
      <c r="AT224" s="117" t="str">
        <f aca="false">IF(ISBLANK(Liga_Cabron!$F224),"",IF(Liga_Cabron!$F225&lt;&gt;Liga_Cabron!$F224,Liga_Cabron!$F224,""))</f>
        <v/>
      </c>
      <c r="AU224" s="113" t="str">
        <f aca="false">IF(ISTEXT($AT224),"",(Y224 - SUM(AO$10:AO223))/COUNTIF(Liga_Cabron!$F$10:$F$304,"="&amp;$AT224))</f>
        <v/>
      </c>
      <c r="AV224" s="113" t="str">
        <f aca="false">IF(ISTEXT($AT224),"",(Z224 - SUM(AP$10:AP223))/COUNTIF(Liga_Cabron!$F$10:$F$304,"="&amp;$AT224))</f>
        <v/>
      </c>
      <c r="AW224" s="113" t="str">
        <f aca="false">IF(ISTEXT($AT224),"",(AA224 - SUM(AQ$10:AQ223))/COUNTIF(Liga_Cabron!$F$10:$F$304,"="&amp;$AT224))</f>
        <v/>
      </c>
      <c r="AX224" s="105" t="str">
        <f aca="false">IF(ISTEXT($AT224),"",COUNT($AU$10:$AU224))</f>
        <v/>
      </c>
      <c r="AY224" s="118"/>
      <c r="AZ224" s="117" t="str">
        <f aca="false">IF(ISBLANK(Liga_Cabron!$F224),"",IF(Liga_Cabron!$F225&lt;&gt;Liga_Cabron!$F224,Liga_Cabron!$F224,""))</f>
        <v/>
      </c>
      <c r="BA224" s="113" t="str">
        <f aca="false">IF(ISTEXT($AT224),"",(I224 - SUM(BH$10:BH223))/COUNTIF(Liga_Cabron!$F$10:$F$304,"="&amp;$AZ224))</f>
        <v/>
      </c>
      <c r="BB224" s="113" t="str">
        <f aca="false">IF(ISTEXT($AT224),"",(J224 - SUM(BI$10:BI223))/COUNTIF(Liga_Cabron!$F$10:$F$304,"="&amp;$AZ224))</f>
        <v/>
      </c>
      <c r="BC224" s="113" t="str">
        <f aca="false">IF(ISTEXT($AT224),"",(K224 - SUM(BJ$10:BJ223))/COUNTIF(Liga_Cabron!$F$10:$F$304,"="&amp;$AZ224))</f>
        <v/>
      </c>
      <c r="BD224" s="105" t="str">
        <f aca="false">IF(ISTEXT($AT224),"",COUNT($AU$10:$AU224))</f>
        <v/>
      </c>
      <c r="BE224" s="103"/>
      <c r="BF224" s="118"/>
      <c r="BG224" s="117" t="str">
        <f aca="false">IF(ISBLANK(Liga_Cabron!$F224),"",IF(Liga_Cabron!$F225&lt;&gt;Liga_Cabron!$F224,Liga_Cabron!$F224,""))</f>
        <v/>
      </c>
      <c r="BH224" s="113" t="str">
        <f aca="false">IF(ISTEXT($BG224),"",I224-SUM(BH$10:BH223))</f>
        <v/>
      </c>
      <c r="BI224" s="113" t="str">
        <f aca="false">IF(ISTEXT($BG224),"",J224-SUM(BI$10:BI223))</f>
        <v/>
      </c>
      <c r="BJ224" s="113" t="str">
        <f aca="false">IF(ISTEXT($BG224),"",K224-SUM(BJ$10:BJ223))</f>
        <v/>
      </c>
      <c r="BK224" s="118"/>
      <c r="BL224" s="118"/>
      <c r="BM224" s="124"/>
      <c r="BN224" s="113"/>
      <c r="BO224" s="113"/>
      <c r="BP224" s="113"/>
      <c r="BQ224" s="124"/>
      <c r="BR224" s="118"/>
      <c r="BS224" s="118"/>
      <c r="BT224" s="124"/>
      <c r="BU224" s="113"/>
      <c r="BV224" s="113"/>
      <c r="BW224" s="113"/>
      <c r="BX224" s="124"/>
      <c r="BY224" s="118"/>
    </row>
    <row r="225" customFormat="false" ht="13.8" hidden="false" customHeight="false" outlineLevel="0" collapsed="false">
      <c r="A225" s="46"/>
      <c r="B225" s="122" t="str">
        <f aca="false">IF(ISBLANK(Liga_Cabron!$B225),"",Liga_Cabron!$B225)</f>
        <v/>
      </c>
      <c r="C225" s="113" t="str">
        <f aca="false">IF(ISTEXT($B225),"",_xlfn.SWITCH(Liga_Cabron!AH225,$D$3,$D$2,$E$3,$E$2,$F$3,$F$2,$D$6,$D$5,$E$6,$E$5,$I$5,$D$2,$I$6,$D$2,$I$4,$D$2))</f>
        <v/>
      </c>
      <c r="D225" s="113" t="str">
        <f aca="false">IF(ISTEXT($B225),"",_xlfn.SWITCH(Liga_Cabron!AI225,$D$3,$D$2,$E$3,$E$2,$F$3,$F$2,$D$6,$D$5,$E$6,$E$5,$I$5,$D$2,$I$6,$D$2,$I$4,$D$2))</f>
        <v/>
      </c>
      <c r="E225" s="113" t="str">
        <f aca="false">IF(ISTEXT($B225),"",_xlfn.SWITCH(Liga_Cabron!AJ225,$D$3,$D$2,$E$3,$E$2,$F$3,$F$2,$D$6,$D$5,$E$6,$E$5,$I$5,$D$2,$I$6,$D$2,$I$4,$D$2))</f>
        <v/>
      </c>
      <c r="F225" s="105"/>
      <c r="G225" s="102"/>
      <c r="H225" s="102"/>
      <c r="I225" s="113" t="str">
        <f aca="false">IF(ISNUMBER($B225),I224+Liga_Cabron!AH225,"")</f>
        <v/>
      </c>
      <c r="J225" s="113" t="str">
        <f aca="false">IF(ISNUMBER($B225),J224+Liga_Cabron!AI225,"")</f>
        <v/>
      </c>
      <c r="K225" s="113" t="str">
        <f aca="false">IF(ISNUMBER($B225),K224+Liga_Cabron!AJ225,"")</f>
        <v/>
      </c>
      <c r="L225" s="118"/>
      <c r="M225" s="118"/>
      <c r="N225" s="114" t="str">
        <f aca="false">IF(ISNUMBER($B225),I225/SUM($I225:$L225),"")</f>
        <v/>
      </c>
      <c r="O225" s="114" t="str">
        <f aca="false">IF(ISNUMBER($B225),J225/SUM($I225:$L225),"")</f>
        <v/>
      </c>
      <c r="P225" s="114" t="str">
        <f aca="false">IF(ISNUMBER($B225),K225/SUM($I225:$L225),"")</f>
        <v/>
      </c>
      <c r="Q225" s="46"/>
      <c r="R225" s="102"/>
      <c r="S225" s="113" t="str">
        <f aca="false">IF(ISNUMBER(Liga_Cabron!C225),Liga_Cabron!C225,"")</f>
        <v/>
      </c>
      <c r="T225" s="113" t="str">
        <f aca="false">IF(ISNUMBER(Liga_Cabron!D225),Liga_Cabron!D225,"")</f>
        <v/>
      </c>
      <c r="U225" s="113" t="str">
        <f aca="false">IF(ISNUMBER(Liga_Cabron!E225),Liga_Cabron!E225,"")</f>
        <v/>
      </c>
      <c r="V225" s="108"/>
      <c r="W225" s="46"/>
      <c r="X225" s="102"/>
      <c r="Y225" s="113" t="str">
        <f aca="false">IF(ISNUMBER($B225),S225+Y224,"")</f>
        <v/>
      </c>
      <c r="Z225" s="113" t="str">
        <f aca="false">IF(ISNUMBER($B225),T225+Z224,"")</f>
        <v/>
      </c>
      <c r="AA225" s="113" t="str">
        <f aca="false">IF(ISNUMBER($B225),U225+AA224,"")</f>
        <v/>
      </c>
      <c r="AB225" s="118"/>
      <c r="AC225" s="123"/>
      <c r="AD225" s="113" t="str">
        <f aca="false">IF(ISNUMBER($B225),Y225/COUNTA(Y$10:Y225),"")</f>
        <v/>
      </c>
      <c r="AE225" s="113" t="str">
        <f aca="false">IF(ISNUMBER($B225),Z225/COUNTA(Z$10:Z225),"")</f>
        <v/>
      </c>
      <c r="AF225" s="113" t="str">
        <f aca="false">IF(ISNUMBER($B225),AA225/COUNTA(AA$10:AA225),"")</f>
        <v/>
      </c>
      <c r="AG225" s="118"/>
      <c r="AH225" s="123"/>
      <c r="AI225" s="113" t="str">
        <f aca="false">IF(ISNUMBER($B225),SQRT(VAR(S$10:S225)),"")</f>
        <v/>
      </c>
      <c r="AJ225" s="113" t="str">
        <f aca="false">IF(ISNUMBER($B225),SQRT(VAR(T$10:T225)),"")</f>
        <v/>
      </c>
      <c r="AK225" s="113" t="str">
        <f aca="false">IF(ISNUMBER($B225),SQRT(VAR(U$10:U225)),"")</f>
        <v/>
      </c>
      <c r="AL225" s="118"/>
      <c r="AM225" s="118"/>
      <c r="AN225" s="117" t="str">
        <f aca="false">IF(ISBLANK(Liga_Cabron!$F225),"",IF(Liga_Cabron!$F226&lt;&gt;Liga_Cabron!$F225,Liga_Cabron!$F225,""))</f>
        <v/>
      </c>
      <c r="AO225" s="113" t="str">
        <f aca="false">IF(ISTEXT($AN225),"",Y225-SUM(AO$10:AO224))</f>
        <v/>
      </c>
      <c r="AP225" s="113" t="str">
        <f aca="false">IF(ISTEXT($AN225),"",Z225-SUM(AP$10:AP224))</f>
        <v/>
      </c>
      <c r="AQ225" s="113" t="str">
        <f aca="false">IF(ISTEXT($AN225),"",AA225-SUM(AQ$10:AQ224))</f>
        <v/>
      </c>
      <c r="AR225" s="118"/>
      <c r="AS225" s="118"/>
      <c r="AT225" s="117" t="str">
        <f aca="false">IF(ISBLANK(Liga_Cabron!$F225),"",IF(Liga_Cabron!$F226&lt;&gt;Liga_Cabron!$F225,Liga_Cabron!$F225,""))</f>
        <v/>
      </c>
      <c r="AU225" s="113" t="str">
        <f aca="false">IF(ISTEXT($AT225),"",(Y225 - SUM(AO$10:AO224))/COUNTIF(Liga_Cabron!$F$10:$F$304,"="&amp;$AT225))</f>
        <v/>
      </c>
      <c r="AV225" s="113" t="str">
        <f aca="false">IF(ISTEXT($AT225),"",(Z225 - SUM(AP$10:AP224))/COUNTIF(Liga_Cabron!$F$10:$F$304,"="&amp;$AT225))</f>
        <v/>
      </c>
      <c r="AW225" s="113" t="str">
        <f aca="false">IF(ISTEXT($AT225),"",(AA225 - SUM(AQ$10:AQ224))/COUNTIF(Liga_Cabron!$F$10:$F$304,"="&amp;$AT225))</f>
        <v/>
      </c>
      <c r="AX225" s="105" t="str">
        <f aca="false">IF(ISTEXT($AT225),"",COUNT($AU$10:$AU225))</f>
        <v/>
      </c>
      <c r="AY225" s="118"/>
      <c r="AZ225" s="117" t="str">
        <f aca="false">IF(ISBLANK(Liga_Cabron!$F225),"",IF(Liga_Cabron!$F226&lt;&gt;Liga_Cabron!$F225,Liga_Cabron!$F225,""))</f>
        <v/>
      </c>
      <c r="BA225" s="113" t="str">
        <f aca="false">IF(ISTEXT($AT225),"",(I225 - SUM(BH$10:BH224))/COUNTIF(Liga_Cabron!$F$10:$F$304,"="&amp;$AZ225))</f>
        <v/>
      </c>
      <c r="BB225" s="113" t="str">
        <f aca="false">IF(ISTEXT($AT225),"",(J225 - SUM(BI$10:BI224))/COUNTIF(Liga_Cabron!$F$10:$F$304,"="&amp;$AZ225))</f>
        <v/>
      </c>
      <c r="BC225" s="113" t="str">
        <f aca="false">IF(ISTEXT($AT225),"",(K225 - SUM(BJ$10:BJ224))/COUNTIF(Liga_Cabron!$F$10:$F$304,"="&amp;$AZ225))</f>
        <v/>
      </c>
      <c r="BD225" s="105" t="str">
        <f aca="false">IF(ISTEXT($AT225),"",COUNT($AU$10:$AU225))</f>
        <v/>
      </c>
      <c r="BE225" s="103"/>
      <c r="BF225" s="118"/>
      <c r="BG225" s="117" t="str">
        <f aca="false">IF(ISBLANK(Liga_Cabron!$F225),"",IF(Liga_Cabron!$F226&lt;&gt;Liga_Cabron!$F225,Liga_Cabron!$F225,""))</f>
        <v/>
      </c>
      <c r="BH225" s="113" t="str">
        <f aca="false">IF(ISTEXT($BG225),"",I225-SUM(BH$10:BH224))</f>
        <v/>
      </c>
      <c r="BI225" s="113" t="str">
        <f aca="false">IF(ISTEXT($BG225),"",J225-SUM(BI$10:BI224))</f>
        <v/>
      </c>
      <c r="BJ225" s="113" t="str">
        <f aca="false">IF(ISTEXT($BG225),"",K225-SUM(BJ$10:BJ224))</f>
        <v/>
      </c>
      <c r="BK225" s="118"/>
      <c r="BL225" s="118"/>
      <c r="BM225" s="124"/>
      <c r="BN225" s="113"/>
      <c r="BO225" s="113"/>
      <c r="BP225" s="113"/>
      <c r="BQ225" s="124"/>
      <c r="BR225" s="118"/>
      <c r="BS225" s="118"/>
      <c r="BT225" s="124"/>
      <c r="BU225" s="113"/>
      <c r="BV225" s="113"/>
      <c r="BW225" s="113"/>
      <c r="BX225" s="124"/>
      <c r="BY225" s="118"/>
    </row>
    <row r="226" customFormat="false" ht="13.8" hidden="false" customHeight="false" outlineLevel="0" collapsed="false">
      <c r="A226" s="46"/>
      <c r="B226" s="122" t="str">
        <f aca="false">IF(ISBLANK(Liga_Cabron!$B226),"",Liga_Cabron!$B226)</f>
        <v/>
      </c>
      <c r="C226" s="113" t="str">
        <f aca="false">IF(ISTEXT($B226),"",_xlfn.SWITCH(Liga_Cabron!AH226,$D$3,$D$2,$E$3,$E$2,$F$3,$F$2,$D$6,$D$5,$E$6,$E$5,$I$5,$D$2,$I$6,$D$2,$I$4,$D$2))</f>
        <v/>
      </c>
      <c r="D226" s="113" t="str">
        <f aca="false">IF(ISTEXT($B226),"",_xlfn.SWITCH(Liga_Cabron!AI226,$D$3,$D$2,$E$3,$E$2,$F$3,$F$2,$D$6,$D$5,$E$6,$E$5,$I$5,$D$2,$I$6,$D$2,$I$4,$D$2))</f>
        <v/>
      </c>
      <c r="E226" s="113" t="str">
        <f aca="false">IF(ISTEXT($B226),"",_xlfn.SWITCH(Liga_Cabron!AJ226,$D$3,$D$2,$E$3,$E$2,$F$3,$F$2,$D$6,$D$5,$E$6,$E$5,$I$5,$D$2,$I$6,$D$2,$I$4,$D$2))</f>
        <v/>
      </c>
      <c r="F226" s="105"/>
      <c r="G226" s="102"/>
      <c r="H226" s="102"/>
      <c r="I226" s="113" t="str">
        <f aca="false">IF(ISNUMBER($B226),I225+Liga_Cabron!AH226,"")</f>
        <v/>
      </c>
      <c r="J226" s="113" t="str">
        <f aca="false">IF(ISNUMBER($B226),J225+Liga_Cabron!AI226,"")</f>
        <v/>
      </c>
      <c r="K226" s="113" t="str">
        <f aca="false">IF(ISNUMBER($B226),K225+Liga_Cabron!AJ226,"")</f>
        <v/>
      </c>
      <c r="L226" s="118"/>
      <c r="M226" s="118"/>
      <c r="N226" s="114" t="str">
        <f aca="false">IF(ISNUMBER($B226),I226/SUM($I226:$L226),"")</f>
        <v/>
      </c>
      <c r="O226" s="114" t="str">
        <f aca="false">IF(ISNUMBER($B226),J226/SUM($I226:$L226),"")</f>
        <v/>
      </c>
      <c r="P226" s="114" t="str">
        <f aca="false">IF(ISNUMBER($B226),K226/SUM($I226:$L226),"")</f>
        <v/>
      </c>
      <c r="Q226" s="46"/>
      <c r="R226" s="102"/>
      <c r="S226" s="113" t="str">
        <f aca="false">IF(ISNUMBER(Liga_Cabron!C226),Liga_Cabron!C226,"")</f>
        <v/>
      </c>
      <c r="T226" s="113" t="str">
        <f aca="false">IF(ISNUMBER(Liga_Cabron!D226),Liga_Cabron!D226,"")</f>
        <v/>
      </c>
      <c r="U226" s="113" t="str">
        <f aca="false">IF(ISNUMBER(Liga_Cabron!E226),Liga_Cabron!E226,"")</f>
        <v/>
      </c>
      <c r="V226" s="108"/>
      <c r="W226" s="46"/>
      <c r="X226" s="102"/>
      <c r="Y226" s="113" t="str">
        <f aca="false">IF(ISNUMBER($B226),S226+Y225,"")</f>
        <v/>
      </c>
      <c r="Z226" s="113" t="str">
        <f aca="false">IF(ISNUMBER($B226),T226+Z225,"")</f>
        <v/>
      </c>
      <c r="AA226" s="113" t="str">
        <f aca="false">IF(ISNUMBER($B226),U226+AA225,"")</f>
        <v/>
      </c>
      <c r="AB226" s="118"/>
      <c r="AC226" s="123"/>
      <c r="AD226" s="113" t="str">
        <f aca="false">IF(ISNUMBER($B226),Y226/COUNTA(Y$10:Y226),"")</f>
        <v/>
      </c>
      <c r="AE226" s="113" t="str">
        <f aca="false">IF(ISNUMBER($B226),Z226/COUNTA(Z$10:Z226),"")</f>
        <v/>
      </c>
      <c r="AF226" s="113" t="str">
        <f aca="false">IF(ISNUMBER($B226),AA226/COUNTA(AA$10:AA226),"")</f>
        <v/>
      </c>
      <c r="AG226" s="118"/>
      <c r="AH226" s="123"/>
      <c r="AI226" s="113" t="str">
        <f aca="false">IF(ISNUMBER($B226),SQRT(VAR(S$10:S226)),"")</f>
        <v/>
      </c>
      <c r="AJ226" s="113" t="str">
        <f aca="false">IF(ISNUMBER($B226),SQRT(VAR(T$10:T226)),"")</f>
        <v/>
      </c>
      <c r="AK226" s="113" t="str">
        <f aca="false">IF(ISNUMBER($B226),SQRT(VAR(U$10:U226)),"")</f>
        <v/>
      </c>
      <c r="AL226" s="118"/>
      <c r="AM226" s="118"/>
      <c r="AN226" s="117" t="str">
        <f aca="false">IF(ISBLANK(Liga_Cabron!$F226),"",IF(Liga_Cabron!$F227&lt;&gt;Liga_Cabron!$F226,Liga_Cabron!$F226,""))</f>
        <v/>
      </c>
      <c r="AO226" s="113" t="str">
        <f aca="false">IF(ISTEXT($AN226),"",Y226-SUM(AO$10:AO225))</f>
        <v/>
      </c>
      <c r="AP226" s="113" t="str">
        <f aca="false">IF(ISTEXT($AN226),"",Z226-SUM(AP$10:AP225))</f>
        <v/>
      </c>
      <c r="AQ226" s="113" t="str">
        <f aca="false">IF(ISTEXT($AN226),"",AA226-SUM(AQ$10:AQ225))</f>
        <v/>
      </c>
      <c r="AR226" s="118"/>
      <c r="AS226" s="118"/>
      <c r="AT226" s="117" t="str">
        <f aca="false">IF(ISBLANK(Liga_Cabron!$F226),"",IF(Liga_Cabron!$F227&lt;&gt;Liga_Cabron!$F226,Liga_Cabron!$F226,""))</f>
        <v/>
      </c>
      <c r="AU226" s="113" t="str">
        <f aca="false">IF(ISTEXT($AT226),"",(Y226 - SUM(AO$10:AO225))/COUNTIF(Liga_Cabron!$F$10:$F$304,"="&amp;$AT226))</f>
        <v/>
      </c>
      <c r="AV226" s="113" t="str">
        <f aca="false">IF(ISTEXT($AT226),"",(Z226 - SUM(AP$10:AP225))/COUNTIF(Liga_Cabron!$F$10:$F$304,"="&amp;$AT226))</f>
        <v/>
      </c>
      <c r="AW226" s="113" t="str">
        <f aca="false">IF(ISTEXT($AT226),"",(AA226 - SUM(AQ$10:AQ225))/COUNTIF(Liga_Cabron!$F$10:$F$304,"="&amp;$AT226))</f>
        <v/>
      </c>
      <c r="AX226" s="105" t="str">
        <f aca="false">IF(ISTEXT($AT226),"",COUNT($AU$10:$AU226))</f>
        <v/>
      </c>
      <c r="AY226" s="118"/>
      <c r="AZ226" s="117" t="str">
        <f aca="false">IF(ISBLANK(Liga_Cabron!$F226),"",IF(Liga_Cabron!$F227&lt;&gt;Liga_Cabron!$F226,Liga_Cabron!$F226,""))</f>
        <v/>
      </c>
      <c r="BA226" s="113" t="str">
        <f aca="false">IF(ISTEXT($AT226),"",(I226 - SUM(BH$10:BH225))/COUNTIF(Liga_Cabron!$F$10:$F$304,"="&amp;$AZ226))</f>
        <v/>
      </c>
      <c r="BB226" s="113" t="str">
        <f aca="false">IF(ISTEXT($AT226),"",(J226 - SUM(BI$10:BI225))/COUNTIF(Liga_Cabron!$F$10:$F$304,"="&amp;$AZ226))</f>
        <v/>
      </c>
      <c r="BC226" s="113" t="str">
        <f aca="false">IF(ISTEXT($AT226),"",(K226 - SUM(BJ$10:BJ225))/COUNTIF(Liga_Cabron!$F$10:$F$304,"="&amp;$AZ226))</f>
        <v/>
      </c>
      <c r="BD226" s="105" t="str">
        <f aca="false">IF(ISTEXT($AT226),"",COUNT($AU$10:$AU226))</f>
        <v/>
      </c>
      <c r="BE226" s="103"/>
      <c r="BF226" s="118"/>
      <c r="BG226" s="117" t="str">
        <f aca="false">IF(ISBLANK(Liga_Cabron!$F226),"",IF(Liga_Cabron!$F227&lt;&gt;Liga_Cabron!$F226,Liga_Cabron!$F226,""))</f>
        <v/>
      </c>
      <c r="BH226" s="113" t="str">
        <f aca="false">IF(ISTEXT($BG226),"",I226-SUM(BH$10:BH225))</f>
        <v/>
      </c>
      <c r="BI226" s="113" t="str">
        <f aca="false">IF(ISTEXT($BG226),"",J226-SUM(BI$10:BI225))</f>
        <v/>
      </c>
      <c r="BJ226" s="113" t="str">
        <f aca="false">IF(ISTEXT($BG226),"",K226-SUM(BJ$10:BJ225))</f>
        <v/>
      </c>
      <c r="BK226" s="118"/>
      <c r="BL226" s="118"/>
      <c r="BM226" s="124"/>
      <c r="BN226" s="113"/>
      <c r="BO226" s="113"/>
      <c r="BP226" s="113"/>
      <c r="BQ226" s="124"/>
      <c r="BR226" s="118"/>
      <c r="BS226" s="118"/>
      <c r="BT226" s="124"/>
      <c r="BU226" s="113"/>
      <c r="BV226" s="113"/>
      <c r="BW226" s="113"/>
      <c r="BX226" s="124"/>
      <c r="BY226" s="118"/>
    </row>
    <row r="227" customFormat="false" ht="13.8" hidden="false" customHeight="false" outlineLevel="0" collapsed="false">
      <c r="A227" s="46"/>
      <c r="B227" s="122" t="str">
        <f aca="false">IF(ISBLANK(Liga_Cabron!$B227),"",Liga_Cabron!$B227)</f>
        <v/>
      </c>
      <c r="C227" s="113" t="str">
        <f aca="false">IF(ISTEXT($B227),"",_xlfn.SWITCH(Liga_Cabron!AH227,$D$3,$D$2,$E$3,$E$2,$F$3,$F$2,$D$6,$D$5,$E$6,$E$5,$I$5,$D$2,$I$6,$D$2,$I$4,$D$2))</f>
        <v/>
      </c>
      <c r="D227" s="113" t="str">
        <f aca="false">IF(ISTEXT($B227),"",_xlfn.SWITCH(Liga_Cabron!AI227,$D$3,$D$2,$E$3,$E$2,$F$3,$F$2,$D$6,$D$5,$E$6,$E$5,$I$5,$D$2,$I$6,$D$2,$I$4,$D$2))</f>
        <v/>
      </c>
      <c r="E227" s="113" t="str">
        <f aca="false">IF(ISTEXT($B227),"",_xlfn.SWITCH(Liga_Cabron!AJ227,$D$3,$D$2,$E$3,$E$2,$F$3,$F$2,$D$6,$D$5,$E$6,$E$5,$I$5,$D$2,$I$6,$D$2,$I$4,$D$2))</f>
        <v/>
      </c>
      <c r="F227" s="105"/>
      <c r="G227" s="102"/>
      <c r="H227" s="102"/>
      <c r="I227" s="113" t="str">
        <f aca="false">IF(ISNUMBER($B227),I226+Liga_Cabron!AH227,"")</f>
        <v/>
      </c>
      <c r="J227" s="113" t="str">
        <f aca="false">IF(ISNUMBER($B227),J226+Liga_Cabron!AI227,"")</f>
        <v/>
      </c>
      <c r="K227" s="113" t="str">
        <f aca="false">IF(ISNUMBER($B227),K226+Liga_Cabron!AJ227,"")</f>
        <v/>
      </c>
      <c r="L227" s="118"/>
      <c r="M227" s="118"/>
      <c r="N227" s="114" t="str">
        <f aca="false">IF(ISNUMBER($B227),I227/SUM($I227:$L227),"")</f>
        <v/>
      </c>
      <c r="O227" s="114" t="str">
        <f aca="false">IF(ISNUMBER($B227),J227/SUM($I227:$L227),"")</f>
        <v/>
      </c>
      <c r="P227" s="114" t="str">
        <f aca="false">IF(ISNUMBER($B227),K227/SUM($I227:$L227),"")</f>
        <v/>
      </c>
      <c r="Q227" s="46"/>
      <c r="R227" s="102"/>
      <c r="S227" s="113" t="str">
        <f aca="false">IF(ISNUMBER(Liga_Cabron!C227),Liga_Cabron!C227,"")</f>
        <v/>
      </c>
      <c r="T227" s="113" t="str">
        <f aca="false">IF(ISNUMBER(Liga_Cabron!D227),Liga_Cabron!D227,"")</f>
        <v/>
      </c>
      <c r="U227" s="113" t="str">
        <f aca="false">IF(ISNUMBER(Liga_Cabron!E227),Liga_Cabron!E227,"")</f>
        <v/>
      </c>
      <c r="V227" s="108"/>
      <c r="W227" s="46"/>
      <c r="X227" s="102"/>
      <c r="Y227" s="113" t="str">
        <f aca="false">IF(ISNUMBER($B227),S227+Y226,"")</f>
        <v/>
      </c>
      <c r="Z227" s="113" t="str">
        <f aca="false">IF(ISNUMBER($B227),T227+Z226,"")</f>
        <v/>
      </c>
      <c r="AA227" s="113" t="str">
        <f aca="false">IF(ISNUMBER($B227),U227+AA226,"")</f>
        <v/>
      </c>
      <c r="AB227" s="118"/>
      <c r="AC227" s="123"/>
      <c r="AD227" s="113" t="str">
        <f aca="false">IF(ISNUMBER($B227),Y227/COUNTA(Y$10:Y227),"")</f>
        <v/>
      </c>
      <c r="AE227" s="113" t="str">
        <f aca="false">IF(ISNUMBER($B227),Z227/COUNTA(Z$10:Z227),"")</f>
        <v/>
      </c>
      <c r="AF227" s="113" t="str">
        <f aca="false">IF(ISNUMBER($B227),AA227/COUNTA(AA$10:AA227),"")</f>
        <v/>
      </c>
      <c r="AG227" s="118"/>
      <c r="AH227" s="123"/>
      <c r="AI227" s="113" t="str">
        <f aca="false">IF(ISNUMBER($B227),SQRT(VAR(S$10:S227)),"")</f>
        <v/>
      </c>
      <c r="AJ227" s="113" t="str">
        <f aca="false">IF(ISNUMBER($B227),SQRT(VAR(T$10:T227)),"")</f>
        <v/>
      </c>
      <c r="AK227" s="113" t="str">
        <f aca="false">IF(ISNUMBER($B227),SQRT(VAR(U$10:U227)),"")</f>
        <v/>
      </c>
      <c r="AL227" s="118"/>
      <c r="AM227" s="118"/>
      <c r="AN227" s="117" t="str">
        <f aca="false">IF(ISBLANK(Liga_Cabron!$F227),"",IF(Liga_Cabron!$F228&lt;&gt;Liga_Cabron!$F227,Liga_Cabron!$F227,""))</f>
        <v/>
      </c>
      <c r="AO227" s="113" t="str">
        <f aca="false">IF(ISTEXT($AN227),"",Y227-SUM(AO$10:AO226))</f>
        <v/>
      </c>
      <c r="AP227" s="113" t="str">
        <f aca="false">IF(ISTEXT($AN227),"",Z227-SUM(AP$10:AP226))</f>
        <v/>
      </c>
      <c r="AQ227" s="113" t="str">
        <f aca="false">IF(ISTEXT($AN227),"",AA227-SUM(AQ$10:AQ226))</f>
        <v/>
      </c>
      <c r="AR227" s="118"/>
      <c r="AS227" s="118"/>
      <c r="AT227" s="117" t="str">
        <f aca="false">IF(ISBLANK(Liga_Cabron!$F227),"",IF(Liga_Cabron!$F228&lt;&gt;Liga_Cabron!$F227,Liga_Cabron!$F227,""))</f>
        <v/>
      </c>
      <c r="AU227" s="113" t="str">
        <f aca="false">IF(ISTEXT($AT227),"",(Y227 - SUM(AO$10:AO226))/COUNTIF(Liga_Cabron!$F$10:$F$304,"="&amp;$AT227))</f>
        <v/>
      </c>
      <c r="AV227" s="113" t="str">
        <f aca="false">IF(ISTEXT($AT227),"",(Z227 - SUM(AP$10:AP226))/COUNTIF(Liga_Cabron!$F$10:$F$304,"="&amp;$AT227))</f>
        <v/>
      </c>
      <c r="AW227" s="113" t="str">
        <f aca="false">IF(ISTEXT($AT227),"",(AA227 - SUM(AQ$10:AQ226))/COUNTIF(Liga_Cabron!$F$10:$F$304,"="&amp;$AT227))</f>
        <v/>
      </c>
      <c r="AX227" s="105" t="str">
        <f aca="false">IF(ISTEXT($AT227),"",COUNT($AU$10:$AU227))</f>
        <v/>
      </c>
      <c r="AY227" s="118"/>
      <c r="AZ227" s="117" t="str">
        <f aca="false">IF(ISBLANK(Liga_Cabron!$F227),"",IF(Liga_Cabron!$F228&lt;&gt;Liga_Cabron!$F227,Liga_Cabron!$F227,""))</f>
        <v/>
      </c>
      <c r="BA227" s="113" t="str">
        <f aca="false">IF(ISTEXT($AT227),"",(I227 - SUM(BH$10:BH226))/COUNTIF(Liga_Cabron!$F$10:$F$304,"="&amp;$AZ227))</f>
        <v/>
      </c>
      <c r="BB227" s="113" t="str">
        <f aca="false">IF(ISTEXT($AT227),"",(J227 - SUM(BI$10:BI226))/COUNTIF(Liga_Cabron!$F$10:$F$304,"="&amp;$AZ227))</f>
        <v/>
      </c>
      <c r="BC227" s="113" t="str">
        <f aca="false">IF(ISTEXT($AT227),"",(K227 - SUM(BJ$10:BJ226))/COUNTIF(Liga_Cabron!$F$10:$F$304,"="&amp;$AZ227))</f>
        <v/>
      </c>
      <c r="BD227" s="105" t="str">
        <f aca="false">IF(ISTEXT($AT227),"",COUNT($AU$10:$AU227))</f>
        <v/>
      </c>
      <c r="BE227" s="103"/>
      <c r="BF227" s="118"/>
      <c r="BG227" s="117" t="str">
        <f aca="false">IF(ISBLANK(Liga_Cabron!$F227),"",IF(Liga_Cabron!$F228&lt;&gt;Liga_Cabron!$F227,Liga_Cabron!$F227,""))</f>
        <v/>
      </c>
      <c r="BH227" s="113" t="str">
        <f aca="false">IF(ISTEXT($BG227),"",I227-SUM(BH$10:BH226))</f>
        <v/>
      </c>
      <c r="BI227" s="113" t="str">
        <f aca="false">IF(ISTEXT($BG227),"",J227-SUM(BI$10:BI226))</f>
        <v/>
      </c>
      <c r="BJ227" s="113" t="str">
        <f aca="false">IF(ISTEXT($BG227),"",K227-SUM(BJ$10:BJ226))</f>
        <v/>
      </c>
      <c r="BK227" s="118"/>
      <c r="BL227" s="118"/>
      <c r="BM227" s="124"/>
      <c r="BN227" s="113"/>
      <c r="BO227" s="113"/>
      <c r="BP227" s="113"/>
      <c r="BQ227" s="124"/>
      <c r="BR227" s="118"/>
      <c r="BS227" s="118"/>
      <c r="BT227" s="124"/>
      <c r="BU227" s="113"/>
      <c r="BV227" s="113"/>
      <c r="BW227" s="113"/>
      <c r="BX227" s="124"/>
      <c r="BY227" s="118"/>
    </row>
    <row r="228" customFormat="false" ht="13.8" hidden="false" customHeight="false" outlineLevel="0" collapsed="false">
      <c r="A228" s="46"/>
      <c r="B228" s="122" t="str">
        <f aca="false">IF(ISBLANK(Liga_Cabron!$B228),"",Liga_Cabron!$B228)</f>
        <v/>
      </c>
      <c r="C228" s="113" t="str">
        <f aca="false">IF(ISTEXT($B228),"",_xlfn.SWITCH(Liga_Cabron!AH228,$D$3,$D$2,$E$3,$E$2,$F$3,$F$2,$D$6,$D$5,$E$6,$E$5,$I$5,$D$2,$I$6,$D$2,$I$4,$D$2))</f>
        <v/>
      </c>
      <c r="D228" s="113" t="str">
        <f aca="false">IF(ISTEXT($B228),"",_xlfn.SWITCH(Liga_Cabron!AI228,$D$3,$D$2,$E$3,$E$2,$F$3,$F$2,$D$6,$D$5,$E$6,$E$5,$I$5,$D$2,$I$6,$D$2,$I$4,$D$2))</f>
        <v/>
      </c>
      <c r="E228" s="113" t="str">
        <f aca="false">IF(ISTEXT($B228),"",_xlfn.SWITCH(Liga_Cabron!AJ228,$D$3,$D$2,$E$3,$E$2,$F$3,$F$2,$D$6,$D$5,$E$6,$E$5,$I$5,$D$2,$I$6,$D$2,$I$4,$D$2))</f>
        <v/>
      </c>
      <c r="F228" s="105"/>
      <c r="G228" s="102"/>
      <c r="H228" s="102"/>
      <c r="I228" s="113" t="str">
        <f aca="false">IF(ISNUMBER($B228),I227+Liga_Cabron!AH228,"")</f>
        <v/>
      </c>
      <c r="J228" s="113" t="str">
        <f aca="false">IF(ISNUMBER($B228),J227+Liga_Cabron!AI228,"")</f>
        <v/>
      </c>
      <c r="K228" s="113" t="str">
        <f aca="false">IF(ISNUMBER($B228),K227+Liga_Cabron!AJ228,"")</f>
        <v/>
      </c>
      <c r="L228" s="118"/>
      <c r="M228" s="118"/>
      <c r="N228" s="114" t="str">
        <f aca="false">IF(ISNUMBER($B228),I228/SUM($I228:$L228),"")</f>
        <v/>
      </c>
      <c r="O228" s="114" t="str">
        <f aca="false">IF(ISNUMBER($B228),J228/SUM($I228:$L228),"")</f>
        <v/>
      </c>
      <c r="P228" s="114" t="str">
        <f aca="false">IF(ISNUMBER($B228),K228/SUM($I228:$L228),"")</f>
        <v/>
      </c>
      <c r="Q228" s="46"/>
      <c r="R228" s="102"/>
      <c r="S228" s="113" t="str">
        <f aca="false">IF(ISNUMBER(Liga_Cabron!C228),Liga_Cabron!C228,"")</f>
        <v/>
      </c>
      <c r="T228" s="113" t="str">
        <f aca="false">IF(ISNUMBER(Liga_Cabron!D228),Liga_Cabron!D228,"")</f>
        <v/>
      </c>
      <c r="U228" s="113" t="str">
        <f aca="false">IF(ISNUMBER(Liga_Cabron!E228),Liga_Cabron!E228,"")</f>
        <v/>
      </c>
      <c r="V228" s="108"/>
      <c r="W228" s="46"/>
      <c r="X228" s="102"/>
      <c r="Y228" s="113" t="str">
        <f aca="false">IF(ISNUMBER($B228),S228+Y227,"")</f>
        <v/>
      </c>
      <c r="Z228" s="113" t="str">
        <f aca="false">IF(ISNUMBER($B228),T228+Z227,"")</f>
        <v/>
      </c>
      <c r="AA228" s="113" t="str">
        <f aca="false">IF(ISNUMBER($B228),U228+AA227,"")</f>
        <v/>
      </c>
      <c r="AB228" s="118"/>
      <c r="AC228" s="123"/>
      <c r="AD228" s="113" t="str">
        <f aca="false">IF(ISNUMBER($B228),Y228/COUNTA(Y$10:Y228),"")</f>
        <v/>
      </c>
      <c r="AE228" s="113" t="str">
        <f aca="false">IF(ISNUMBER($B228),Z228/COUNTA(Z$10:Z228),"")</f>
        <v/>
      </c>
      <c r="AF228" s="113" t="str">
        <f aca="false">IF(ISNUMBER($B228),AA228/COUNTA(AA$10:AA228),"")</f>
        <v/>
      </c>
      <c r="AG228" s="118"/>
      <c r="AH228" s="123"/>
      <c r="AI228" s="113" t="str">
        <f aca="false">IF(ISNUMBER($B228),SQRT(VAR(S$10:S228)),"")</f>
        <v/>
      </c>
      <c r="AJ228" s="113" t="str">
        <f aca="false">IF(ISNUMBER($B228),SQRT(VAR(T$10:T228)),"")</f>
        <v/>
      </c>
      <c r="AK228" s="113" t="str">
        <f aca="false">IF(ISNUMBER($B228),SQRT(VAR(U$10:U228)),"")</f>
        <v/>
      </c>
      <c r="AL228" s="118"/>
      <c r="AM228" s="118"/>
      <c r="AN228" s="117" t="str">
        <f aca="false">IF(ISBLANK(Liga_Cabron!$F228),"",IF(Liga_Cabron!$F229&lt;&gt;Liga_Cabron!$F228,Liga_Cabron!$F228,""))</f>
        <v/>
      </c>
      <c r="AO228" s="113" t="str">
        <f aca="false">IF(ISTEXT($AN228),"",Y228-SUM(AO$10:AO227))</f>
        <v/>
      </c>
      <c r="AP228" s="113" t="str">
        <f aca="false">IF(ISTEXT($AN228),"",Z228-SUM(AP$10:AP227))</f>
        <v/>
      </c>
      <c r="AQ228" s="113" t="str">
        <f aca="false">IF(ISTEXT($AN228),"",AA228-SUM(AQ$10:AQ227))</f>
        <v/>
      </c>
      <c r="AR228" s="118"/>
      <c r="AS228" s="118"/>
      <c r="AT228" s="117" t="str">
        <f aca="false">IF(ISBLANK(Liga_Cabron!$F228),"",IF(Liga_Cabron!$F229&lt;&gt;Liga_Cabron!$F228,Liga_Cabron!$F228,""))</f>
        <v/>
      </c>
      <c r="AU228" s="113" t="str">
        <f aca="false">IF(ISTEXT($AT228),"",(Y228 - SUM(AO$10:AO227))/COUNTIF(Liga_Cabron!$F$10:$F$304,"="&amp;$AT228))</f>
        <v/>
      </c>
      <c r="AV228" s="113" t="str">
        <f aca="false">IF(ISTEXT($AT228),"",(Z228 - SUM(AP$10:AP227))/COUNTIF(Liga_Cabron!$F$10:$F$304,"="&amp;$AT228))</f>
        <v/>
      </c>
      <c r="AW228" s="113" t="str">
        <f aca="false">IF(ISTEXT($AT228),"",(AA228 - SUM(AQ$10:AQ227))/COUNTIF(Liga_Cabron!$F$10:$F$304,"="&amp;$AT228))</f>
        <v/>
      </c>
      <c r="AX228" s="105" t="str">
        <f aca="false">IF(ISTEXT($AT228),"",COUNT($AU$10:$AU228))</f>
        <v/>
      </c>
      <c r="AY228" s="118"/>
      <c r="AZ228" s="117" t="str">
        <f aca="false">IF(ISBLANK(Liga_Cabron!$F228),"",IF(Liga_Cabron!$F229&lt;&gt;Liga_Cabron!$F228,Liga_Cabron!$F228,""))</f>
        <v/>
      </c>
      <c r="BA228" s="113" t="str">
        <f aca="false">IF(ISTEXT($AT228),"",(I228 - SUM(BH$10:BH227))/COUNTIF(Liga_Cabron!$F$10:$F$304,"="&amp;$AZ228))</f>
        <v/>
      </c>
      <c r="BB228" s="113" t="str">
        <f aca="false">IF(ISTEXT($AT228),"",(J228 - SUM(BI$10:BI227))/COUNTIF(Liga_Cabron!$F$10:$F$304,"="&amp;$AZ228))</f>
        <v/>
      </c>
      <c r="BC228" s="113" t="str">
        <f aca="false">IF(ISTEXT($AT228),"",(K228 - SUM(BJ$10:BJ227))/COUNTIF(Liga_Cabron!$F$10:$F$304,"="&amp;$AZ228))</f>
        <v/>
      </c>
      <c r="BD228" s="105" t="str">
        <f aca="false">IF(ISTEXT($AT228),"",COUNT($AU$10:$AU228))</f>
        <v/>
      </c>
      <c r="BE228" s="103"/>
      <c r="BF228" s="118"/>
      <c r="BG228" s="117" t="str">
        <f aca="false">IF(ISBLANK(Liga_Cabron!$F228),"",IF(Liga_Cabron!$F229&lt;&gt;Liga_Cabron!$F228,Liga_Cabron!$F228,""))</f>
        <v/>
      </c>
      <c r="BH228" s="113" t="str">
        <f aca="false">IF(ISTEXT($BG228),"",I228-SUM(BH$10:BH227))</f>
        <v/>
      </c>
      <c r="BI228" s="113" t="str">
        <f aca="false">IF(ISTEXT($BG228),"",J228-SUM(BI$10:BI227))</f>
        <v/>
      </c>
      <c r="BJ228" s="113" t="str">
        <f aca="false">IF(ISTEXT($BG228),"",K228-SUM(BJ$10:BJ227))</f>
        <v/>
      </c>
      <c r="BK228" s="118"/>
      <c r="BL228" s="118"/>
      <c r="BM228" s="124"/>
      <c r="BN228" s="113"/>
      <c r="BO228" s="113"/>
      <c r="BP228" s="113"/>
      <c r="BQ228" s="124"/>
      <c r="BR228" s="118"/>
      <c r="BS228" s="118"/>
      <c r="BT228" s="124"/>
      <c r="BU228" s="113"/>
      <c r="BV228" s="113"/>
      <c r="BW228" s="113"/>
      <c r="BX228" s="124"/>
      <c r="BY228" s="118"/>
    </row>
    <row r="229" customFormat="false" ht="13.8" hidden="false" customHeight="false" outlineLevel="0" collapsed="false">
      <c r="A229" s="46"/>
      <c r="B229" s="122" t="str">
        <f aca="false">IF(ISBLANK(Liga_Cabron!$B229),"",Liga_Cabron!$B229)</f>
        <v/>
      </c>
      <c r="C229" s="113" t="str">
        <f aca="false">IF(ISTEXT($B229),"",_xlfn.SWITCH(Liga_Cabron!AH229,$D$3,$D$2,$E$3,$E$2,$F$3,$F$2,$D$6,$D$5,$E$6,$E$5,$I$5,$D$2,$I$6,$D$2,$I$4,$D$2))</f>
        <v/>
      </c>
      <c r="D229" s="113" t="str">
        <f aca="false">IF(ISTEXT($B229),"",_xlfn.SWITCH(Liga_Cabron!AI229,$D$3,$D$2,$E$3,$E$2,$F$3,$F$2,$D$6,$D$5,$E$6,$E$5,$I$5,$D$2,$I$6,$D$2,$I$4,$D$2))</f>
        <v/>
      </c>
      <c r="E229" s="113" t="str">
        <f aca="false">IF(ISTEXT($B229),"",_xlfn.SWITCH(Liga_Cabron!AJ229,$D$3,$D$2,$E$3,$E$2,$F$3,$F$2,$D$6,$D$5,$E$6,$E$5,$I$5,$D$2,$I$6,$D$2,$I$4,$D$2))</f>
        <v/>
      </c>
      <c r="F229" s="105"/>
      <c r="G229" s="102"/>
      <c r="H229" s="102"/>
      <c r="I229" s="113" t="str">
        <f aca="false">IF(ISNUMBER($B229),I228+Liga_Cabron!AH229,"")</f>
        <v/>
      </c>
      <c r="J229" s="113" t="str">
        <f aca="false">IF(ISNUMBER($B229),J228+Liga_Cabron!AI229,"")</f>
        <v/>
      </c>
      <c r="K229" s="113" t="str">
        <f aca="false">IF(ISNUMBER($B229),K228+Liga_Cabron!AJ229,"")</f>
        <v/>
      </c>
      <c r="L229" s="118"/>
      <c r="M229" s="118"/>
      <c r="N229" s="114" t="str">
        <f aca="false">IF(ISNUMBER($B229),I229/SUM($I229:$L229),"")</f>
        <v/>
      </c>
      <c r="O229" s="114" t="str">
        <f aca="false">IF(ISNUMBER($B229),J229/SUM($I229:$L229),"")</f>
        <v/>
      </c>
      <c r="P229" s="114" t="str">
        <f aca="false">IF(ISNUMBER($B229),K229/SUM($I229:$L229),"")</f>
        <v/>
      </c>
      <c r="Q229" s="46"/>
      <c r="R229" s="102"/>
      <c r="S229" s="113" t="str">
        <f aca="false">IF(ISNUMBER(Liga_Cabron!C229),Liga_Cabron!C229,"")</f>
        <v/>
      </c>
      <c r="T229" s="113" t="str">
        <f aca="false">IF(ISNUMBER(Liga_Cabron!D229),Liga_Cabron!D229,"")</f>
        <v/>
      </c>
      <c r="U229" s="113" t="str">
        <f aca="false">IF(ISNUMBER(Liga_Cabron!E229),Liga_Cabron!E229,"")</f>
        <v/>
      </c>
      <c r="V229" s="108"/>
      <c r="W229" s="46"/>
      <c r="X229" s="102"/>
      <c r="Y229" s="113" t="str">
        <f aca="false">IF(ISNUMBER($B229),S229+Y228,"")</f>
        <v/>
      </c>
      <c r="Z229" s="113" t="str">
        <f aca="false">IF(ISNUMBER($B229),T229+Z228,"")</f>
        <v/>
      </c>
      <c r="AA229" s="113" t="str">
        <f aca="false">IF(ISNUMBER($B229),U229+AA228,"")</f>
        <v/>
      </c>
      <c r="AB229" s="118"/>
      <c r="AC229" s="123"/>
      <c r="AD229" s="113" t="str">
        <f aca="false">IF(ISNUMBER($B229),Y229/COUNTA(Y$10:Y229),"")</f>
        <v/>
      </c>
      <c r="AE229" s="113" t="str">
        <f aca="false">IF(ISNUMBER($B229),Z229/COUNTA(Z$10:Z229),"")</f>
        <v/>
      </c>
      <c r="AF229" s="113" t="str">
        <f aca="false">IF(ISNUMBER($B229),AA229/COUNTA(AA$10:AA229),"")</f>
        <v/>
      </c>
      <c r="AG229" s="118"/>
      <c r="AH229" s="123"/>
      <c r="AI229" s="113" t="str">
        <f aca="false">IF(ISNUMBER($B229),SQRT(VAR(S$10:S229)),"")</f>
        <v/>
      </c>
      <c r="AJ229" s="113" t="str">
        <f aca="false">IF(ISNUMBER($B229),SQRT(VAR(T$10:T229)),"")</f>
        <v/>
      </c>
      <c r="AK229" s="113" t="str">
        <f aca="false">IF(ISNUMBER($B229),SQRT(VAR(U$10:U229)),"")</f>
        <v/>
      </c>
      <c r="AL229" s="118"/>
      <c r="AM229" s="118"/>
      <c r="AN229" s="117" t="str">
        <f aca="false">IF(ISBLANK(Liga_Cabron!$F229),"",IF(Liga_Cabron!$F230&lt;&gt;Liga_Cabron!$F229,Liga_Cabron!$F229,""))</f>
        <v/>
      </c>
      <c r="AO229" s="113" t="str">
        <f aca="false">IF(ISTEXT($AN229),"",Y229-SUM(AO$10:AO228))</f>
        <v/>
      </c>
      <c r="AP229" s="113" t="str">
        <f aca="false">IF(ISTEXT($AN229),"",Z229-SUM(AP$10:AP228))</f>
        <v/>
      </c>
      <c r="AQ229" s="113" t="str">
        <f aca="false">IF(ISTEXT($AN229),"",AA229-SUM(AQ$10:AQ228))</f>
        <v/>
      </c>
      <c r="AR229" s="118"/>
      <c r="AS229" s="118"/>
      <c r="AT229" s="117" t="str">
        <f aca="false">IF(ISBLANK(Liga_Cabron!$F229),"",IF(Liga_Cabron!$F230&lt;&gt;Liga_Cabron!$F229,Liga_Cabron!$F229,""))</f>
        <v/>
      </c>
      <c r="AU229" s="113" t="str">
        <f aca="false">IF(ISTEXT($AT229),"",(Y229 - SUM(AO$10:AO228))/COUNTIF(Liga_Cabron!$F$10:$F$304,"="&amp;$AT229))</f>
        <v/>
      </c>
      <c r="AV229" s="113" t="str">
        <f aca="false">IF(ISTEXT($AT229),"",(Z229 - SUM(AP$10:AP228))/COUNTIF(Liga_Cabron!$F$10:$F$304,"="&amp;$AT229))</f>
        <v/>
      </c>
      <c r="AW229" s="113" t="str">
        <f aca="false">IF(ISTEXT($AT229),"",(AA229 - SUM(AQ$10:AQ228))/COUNTIF(Liga_Cabron!$F$10:$F$304,"="&amp;$AT229))</f>
        <v/>
      </c>
      <c r="AX229" s="105" t="str">
        <f aca="false">IF(ISTEXT($AT229),"",COUNT($AU$10:$AU229))</f>
        <v/>
      </c>
      <c r="AY229" s="118"/>
      <c r="AZ229" s="117" t="str">
        <f aca="false">IF(ISBLANK(Liga_Cabron!$F229),"",IF(Liga_Cabron!$F230&lt;&gt;Liga_Cabron!$F229,Liga_Cabron!$F229,""))</f>
        <v/>
      </c>
      <c r="BA229" s="113" t="str">
        <f aca="false">IF(ISTEXT($AT229),"",(I229 - SUM(BH$10:BH228))/COUNTIF(Liga_Cabron!$F$10:$F$304,"="&amp;$AZ229))</f>
        <v/>
      </c>
      <c r="BB229" s="113" t="str">
        <f aca="false">IF(ISTEXT($AT229),"",(J229 - SUM(BI$10:BI228))/COUNTIF(Liga_Cabron!$F$10:$F$304,"="&amp;$AZ229))</f>
        <v/>
      </c>
      <c r="BC229" s="113" t="str">
        <f aca="false">IF(ISTEXT($AT229),"",(K229 - SUM(BJ$10:BJ228))/COUNTIF(Liga_Cabron!$F$10:$F$304,"="&amp;$AZ229))</f>
        <v/>
      </c>
      <c r="BD229" s="105" t="str">
        <f aca="false">IF(ISTEXT($AT229),"",COUNT($AU$10:$AU229))</f>
        <v/>
      </c>
      <c r="BE229" s="103"/>
      <c r="BF229" s="118"/>
      <c r="BG229" s="117" t="str">
        <f aca="false">IF(ISBLANK(Liga_Cabron!$F229),"",IF(Liga_Cabron!$F230&lt;&gt;Liga_Cabron!$F229,Liga_Cabron!$F229,""))</f>
        <v/>
      </c>
      <c r="BH229" s="113" t="str">
        <f aca="false">IF(ISTEXT($BG229),"",I229-SUM(BH$10:BH228))</f>
        <v/>
      </c>
      <c r="BI229" s="113" t="str">
        <f aca="false">IF(ISTEXT($BG229),"",J229-SUM(BI$10:BI228))</f>
        <v/>
      </c>
      <c r="BJ229" s="113" t="str">
        <f aca="false">IF(ISTEXT($BG229),"",K229-SUM(BJ$10:BJ228))</f>
        <v/>
      </c>
      <c r="BK229" s="118"/>
      <c r="BL229" s="118"/>
      <c r="BM229" s="124"/>
      <c r="BN229" s="113"/>
      <c r="BO229" s="113"/>
      <c r="BP229" s="113"/>
      <c r="BQ229" s="124"/>
      <c r="BR229" s="118"/>
      <c r="BS229" s="118"/>
      <c r="BT229" s="124"/>
      <c r="BU229" s="113"/>
      <c r="BV229" s="113"/>
      <c r="BW229" s="113"/>
      <c r="BX229" s="124"/>
      <c r="BY229" s="118"/>
    </row>
    <row r="230" customFormat="false" ht="13.8" hidden="false" customHeight="false" outlineLevel="0" collapsed="false">
      <c r="A230" s="46"/>
      <c r="B230" s="122" t="str">
        <f aca="false">IF(ISBLANK(Liga_Cabron!$B230),"",Liga_Cabron!$B230)</f>
        <v/>
      </c>
      <c r="C230" s="113" t="str">
        <f aca="false">IF(ISTEXT($B230),"",_xlfn.SWITCH(Liga_Cabron!AH230,$D$3,$D$2,$E$3,$E$2,$F$3,$F$2,$D$6,$D$5,$E$6,$E$5,$I$5,$D$2,$I$6,$D$2,$I$4,$D$2))</f>
        <v/>
      </c>
      <c r="D230" s="113" t="str">
        <f aca="false">IF(ISTEXT($B230),"",_xlfn.SWITCH(Liga_Cabron!AI230,$D$3,$D$2,$E$3,$E$2,$F$3,$F$2,$D$6,$D$5,$E$6,$E$5,$I$5,$D$2,$I$6,$D$2,$I$4,$D$2))</f>
        <v/>
      </c>
      <c r="E230" s="113" t="str">
        <f aca="false">IF(ISTEXT($B230),"",_xlfn.SWITCH(Liga_Cabron!AJ230,$D$3,$D$2,$E$3,$E$2,$F$3,$F$2,$D$6,$D$5,$E$6,$E$5,$I$5,$D$2,$I$6,$D$2,$I$4,$D$2))</f>
        <v/>
      </c>
      <c r="F230" s="105"/>
      <c r="G230" s="102"/>
      <c r="H230" s="102"/>
      <c r="I230" s="113" t="str">
        <f aca="false">IF(ISNUMBER($B230),I229+Liga_Cabron!AH230,"")</f>
        <v/>
      </c>
      <c r="J230" s="113" t="str">
        <f aca="false">IF(ISNUMBER($B230),J229+Liga_Cabron!AI230,"")</f>
        <v/>
      </c>
      <c r="K230" s="113" t="str">
        <f aca="false">IF(ISNUMBER($B230),K229+Liga_Cabron!AJ230,"")</f>
        <v/>
      </c>
      <c r="L230" s="118"/>
      <c r="M230" s="118"/>
      <c r="N230" s="114" t="str">
        <f aca="false">IF(ISNUMBER($B230),I230/SUM($I230:$L230),"")</f>
        <v/>
      </c>
      <c r="O230" s="114" t="str">
        <f aca="false">IF(ISNUMBER($B230),J230/SUM($I230:$L230),"")</f>
        <v/>
      </c>
      <c r="P230" s="114" t="str">
        <f aca="false">IF(ISNUMBER($B230),K230/SUM($I230:$L230),"")</f>
        <v/>
      </c>
      <c r="Q230" s="46"/>
      <c r="R230" s="102"/>
      <c r="S230" s="113" t="str">
        <f aca="false">IF(ISNUMBER(Liga_Cabron!C230),Liga_Cabron!C230,"")</f>
        <v/>
      </c>
      <c r="T230" s="113" t="str">
        <f aca="false">IF(ISNUMBER(Liga_Cabron!D230),Liga_Cabron!D230,"")</f>
        <v/>
      </c>
      <c r="U230" s="113" t="str">
        <f aca="false">IF(ISNUMBER(Liga_Cabron!E230),Liga_Cabron!E230,"")</f>
        <v/>
      </c>
      <c r="V230" s="108"/>
      <c r="W230" s="46"/>
      <c r="X230" s="102"/>
      <c r="Y230" s="113" t="str">
        <f aca="false">IF(ISNUMBER($B230),S230+Y229,"")</f>
        <v/>
      </c>
      <c r="Z230" s="113" t="str">
        <f aca="false">IF(ISNUMBER($B230),T230+Z229,"")</f>
        <v/>
      </c>
      <c r="AA230" s="113" t="str">
        <f aca="false">IF(ISNUMBER($B230),U230+AA229,"")</f>
        <v/>
      </c>
      <c r="AB230" s="118"/>
      <c r="AC230" s="123"/>
      <c r="AD230" s="113" t="str">
        <f aca="false">IF(ISNUMBER($B230),Y230/COUNTA(Y$10:Y230),"")</f>
        <v/>
      </c>
      <c r="AE230" s="113" t="str">
        <f aca="false">IF(ISNUMBER($B230),Z230/COUNTA(Z$10:Z230),"")</f>
        <v/>
      </c>
      <c r="AF230" s="113" t="str">
        <f aca="false">IF(ISNUMBER($B230),AA230/COUNTA(AA$10:AA230),"")</f>
        <v/>
      </c>
      <c r="AG230" s="118"/>
      <c r="AH230" s="123"/>
      <c r="AI230" s="113" t="str">
        <f aca="false">IF(ISNUMBER($B230),SQRT(VAR(S$10:S230)),"")</f>
        <v/>
      </c>
      <c r="AJ230" s="113" t="str">
        <f aca="false">IF(ISNUMBER($B230),SQRT(VAR(T$10:T230)),"")</f>
        <v/>
      </c>
      <c r="AK230" s="113" t="str">
        <f aca="false">IF(ISNUMBER($B230),SQRT(VAR(U$10:U230)),"")</f>
        <v/>
      </c>
      <c r="AL230" s="118"/>
      <c r="AM230" s="118"/>
      <c r="AN230" s="117" t="str">
        <f aca="false">IF(ISBLANK(Liga_Cabron!$F230),"",IF(Liga_Cabron!$F231&lt;&gt;Liga_Cabron!$F230,Liga_Cabron!$F230,""))</f>
        <v/>
      </c>
      <c r="AO230" s="113" t="str">
        <f aca="false">IF(ISTEXT($AN230),"",Y230-SUM(AO$10:AO229))</f>
        <v/>
      </c>
      <c r="AP230" s="113" t="str">
        <f aca="false">IF(ISTEXT($AN230),"",Z230-SUM(AP$10:AP229))</f>
        <v/>
      </c>
      <c r="AQ230" s="113" t="str">
        <f aca="false">IF(ISTEXT($AN230),"",AA230-SUM(AQ$10:AQ229))</f>
        <v/>
      </c>
      <c r="AR230" s="118"/>
      <c r="AS230" s="118"/>
      <c r="AT230" s="117" t="str">
        <f aca="false">IF(ISBLANK(Liga_Cabron!$F230),"",IF(Liga_Cabron!$F231&lt;&gt;Liga_Cabron!$F230,Liga_Cabron!$F230,""))</f>
        <v/>
      </c>
      <c r="AU230" s="113" t="str">
        <f aca="false">IF(ISTEXT($AT230),"",(Y230 - SUM(AO$10:AO229))/COUNTIF(Liga_Cabron!$F$10:$F$304,"="&amp;$AT230))</f>
        <v/>
      </c>
      <c r="AV230" s="113" t="str">
        <f aca="false">IF(ISTEXT($AT230),"",(Z230 - SUM(AP$10:AP229))/COUNTIF(Liga_Cabron!$F$10:$F$304,"="&amp;$AT230))</f>
        <v/>
      </c>
      <c r="AW230" s="113" t="str">
        <f aca="false">IF(ISTEXT($AT230),"",(AA230 - SUM(AQ$10:AQ229))/COUNTIF(Liga_Cabron!$F$10:$F$304,"="&amp;$AT230))</f>
        <v/>
      </c>
      <c r="AX230" s="105" t="str">
        <f aca="false">IF(ISTEXT($AT230),"",COUNT($AU$10:$AU230))</f>
        <v/>
      </c>
      <c r="AY230" s="118"/>
      <c r="AZ230" s="117" t="str">
        <f aca="false">IF(ISBLANK(Liga_Cabron!$F230),"",IF(Liga_Cabron!$F231&lt;&gt;Liga_Cabron!$F230,Liga_Cabron!$F230,""))</f>
        <v/>
      </c>
      <c r="BA230" s="113" t="str">
        <f aca="false">IF(ISTEXT($AT230),"",(I230 - SUM(BH$10:BH229))/COUNTIF(Liga_Cabron!$F$10:$F$304,"="&amp;$AZ230))</f>
        <v/>
      </c>
      <c r="BB230" s="113" t="str">
        <f aca="false">IF(ISTEXT($AT230),"",(J230 - SUM(BI$10:BI229))/COUNTIF(Liga_Cabron!$F$10:$F$304,"="&amp;$AZ230))</f>
        <v/>
      </c>
      <c r="BC230" s="113" t="str">
        <f aca="false">IF(ISTEXT($AT230),"",(K230 - SUM(BJ$10:BJ229))/COUNTIF(Liga_Cabron!$F$10:$F$304,"="&amp;$AZ230))</f>
        <v/>
      </c>
      <c r="BD230" s="105" t="str">
        <f aca="false">IF(ISTEXT($AT230),"",COUNT($AU$10:$AU230))</f>
        <v/>
      </c>
      <c r="BE230" s="103"/>
      <c r="BF230" s="118"/>
      <c r="BG230" s="117" t="str">
        <f aca="false">IF(ISBLANK(Liga_Cabron!$F230),"",IF(Liga_Cabron!$F231&lt;&gt;Liga_Cabron!$F230,Liga_Cabron!$F230,""))</f>
        <v/>
      </c>
      <c r="BH230" s="113" t="str">
        <f aca="false">IF(ISTEXT($BG230),"",I230-SUM(BH$10:BH229))</f>
        <v/>
      </c>
      <c r="BI230" s="113" t="str">
        <f aca="false">IF(ISTEXT($BG230),"",J230-SUM(BI$10:BI229))</f>
        <v/>
      </c>
      <c r="BJ230" s="113" t="str">
        <f aca="false">IF(ISTEXT($BG230),"",K230-SUM(BJ$10:BJ229))</f>
        <v/>
      </c>
      <c r="BK230" s="118"/>
      <c r="BL230" s="118"/>
      <c r="BM230" s="124"/>
      <c r="BN230" s="113"/>
      <c r="BO230" s="113"/>
      <c r="BP230" s="113"/>
      <c r="BQ230" s="124"/>
      <c r="BR230" s="118"/>
      <c r="BS230" s="118"/>
      <c r="BT230" s="124"/>
      <c r="BU230" s="113"/>
      <c r="BV230" s="113"/>
      <c r="BW230" s="113"/>
      <c r="BX230" s="124"/>
      <c r="BY230" s="118"/>
    </row>
    <row r="231" customFormat="false" ht="13.8" hidden="false" customHeight="false" outlineLevel="0" collapsed="false">
      <c r="A231" s="46"/>
      <c r="B231" s="122" t="str">
        <f aca="false">IF(ISBLANK(Liga_Cabron!$B231),"",Liga_Cabron!$B231)</f>
        <v/>
      </c>
      <c r="C231" s="113" t="str">
        <f aca="false">IF(ISTEXT($B231),"",_xlfn.SWITCH(Liga_Cabron!AH231,$D$3,$D$2,$E$3,$E$2,$F$3,$F$2,$D$6,$D$5,$E$6,$E$5,$I$5,$D$2,$I$6,$D$2,$I$4,$D$2))</f>
        <v/>
      </c>
      <c r="D231" s="113" t="str">
        <f aca="false">IF(ISTEXT($B231),"",_xlfn.SWITCH(Liga_Cabron!AI231,$D$3,$D$2,$E$3,$E$2,$F$3,$F$2,$D$6,$D$5,$E$6,$E$5,$I$5,$D$2,$I$6,$D$2,$I$4,$D$2))</f>
        <v/>
      </c>
      <c r="E231" s="113" t="str">
        <f aca="false">IF(ISTEXT($B231),"",_xlfn.SWITCH(Liga_Cabron!AJ231,$D$3,$D$2,$E$3,$E$2,$F$3,$F$2,$D$6,$D$5,$E$6,$E$5,$I$5,$D$2,$I$6,$D$2,$I$4,$D$2))</f>
        <v/>
      </c>
      <c r="F231" s="105"/>
      <c r="G231" s="102"/>
      <c r="H231" s="102"/>
      <c r="I231" s="113" t="str">
        <f aca="false">IF(ISNUMBER($B231),I230+Liga_Cabron!AH231,"")</f>
        <v/>
      </c>
      <c r="J231" s="113" t="str">
        <f aca="false">IF(ISNUMBER($B231),J230+Liga_Cabron!AI231,"")</f>
        <v/>
      </c>
      <c r="K231" s="113" t="str">
        <f aca="false">IF(ISNUMBER($B231),K230+Liga_Cabron!AJ231,"")</f>
        <v/>
      </c>
      <c r="L231" s="118"/>
      <c r="M231" s="118"/>
      <c r="N231" s="114" t="str">
        <f aca="false">IF(ISNUMBER($B231),I231/SUM($I231:$L231),"")</f>
        <v/>
      </c>
      <c r="O231" s="114" t="str">
        <f aca="false">IF(ISNUMBER($B231),J231/SUM($I231:$L231),"")</f>
        <v/>
      </c>
      <c r="P231" s="114" t="str">
        <f aca="false">IF(ISNUMBER($B231),K231/SUM($I231:$L231),"")</f>
        <v/>
      </c>
      <c r="Q231" s="46"/>
      <c r="R231" s="102"/>
      <c r="S231" s="113" t="str">
        <f aca="false">IF(ISNUMBER(Liga_Cabron!C231),Liga_Cabron!C231,"")</f>
        <v/>
      </c>
      <c r="T231" s="113" t="str">
        <f aca="false">IF(ISNUMBER(Liga_Cabron!D231),Liga_Cabron!D231,"")</f>
        <v/>
      </c>
      <c r="U231" s="113" t="str">
        <f aca="false">IF(ISNUMBER(Liga_Cabron!E231),Liga_Cabron!E231,"")</f>
        <v/>
      </c>
      <c r="V231" s="108"/>
      <c r="W231" s="46"/>
      <c r="X231" s="102"/>
      <c r="Y231" s="113" t="str">
        <f aca="false">IF(ISNUMBER($B231),S231+Y230,"")</f>
        <v/>
      </c>
      <c r="Z231" s="113" t="str">
        <f aca="false">IF(ISNUMBER($B231),T231+Z230,"")</f>
        <v/>
      </c>
      <c r="AA231" s="113" t="str">
        <f aca="false">IF(ISNUMBER($B231),U231+AA230,"")</f>
        <v/>
      </c>
      <c r="AB231" s="118"/>
      <c r="AC231" s="123"/>
      <c r="AD231" s="113" t="str">
        <f aca="false">IF(ISNUMBER($B231),Y231/COUNTA(Y$10:Y231),"")</f>
        <v/>
      </c>
      <c r="AE231" s="113" t="str">
        <f aca="false">IF(ISNUMBER($B231),Z231/COUNTA(Z$10:Z231),"")</f>
        <v/>
      </c>
      <c r="AF231" s="113" t="str">
        <f aca="false">IF(ISNUMBER($B231),AA231/COUNTA(AA$10:AA231),"")</f>
        <v/>
      </c>
      <c r="AG231" s="118"/>
      <c r="AH231" s="123"/>
      <c r="AI231" s="113" t="str">
        <f aca="false">IF(ISNUMBER($B231),SQRT(VAR(S$10:S231)),"")</f>
        <v/>
      </c>
      <c r="AJ231" s="113" t="str">
        <f aca="false">IF(ISNUMBER($B231),SQRT(VAR(T$10:T231)),"")</f>
        <v/>
      </c>
      <c r="AK231" s="113" t="str">
        <f aca="false">IF(ISNUMBER($B231),SQRT(VAR(U$10:U231)),"")</f>
        <v/>
      </c>
      <c r="AL231" s="118"/>
      <c r="AM231" s="118"/>
      <c r="AN231" s="117" t="str">
        <f aca="false">IF(ISBLANK(Liga_Cabron!$F231),"",IF(Liga_Cabron!$F232&lt;&gt;Liga_Cabron!$F231,Liga_Cabron!$F231,""))</f>
        <v/>
      </c>
      <c r="AO231" s="113" t="str">
        <f aca="false">IF(ISTEXT($AN231),"",Y231-SUM(AO$10:AO230))</f>
        <v/>
      </c>
      <c r="AP231" s="113" t="str">
        <f aca="false">IF(ISTEXT($AN231),"",Z231-SUM(AP$10:AP230))</f>
        <v/>
      </c>
      <c r="AQ231" s="113" t="str">
        <f aca="false">IF(ISTEXT($AN231),"",AA231-SUM(AQ$10:AQ230))</f>
        <v/>
      </c>
      <c r="AR231" s="118"/>
      <c r="AS231" s="118"/>
      <c r="AT231" s="117" t="str">
        <f aca="false">IF(ISBLANK(Liga_Cabron!$F231),"",IF(Liga_Cabron!$F232&lt;&gt;Liga_Cabron!$F231,Liga_Cabron!$F231,""))</f>
        <v/>
      </c>
      <c r="AU231" s="113" t="str">
        <f aca="false">IF(ISTEXT($AT231),"",(Y231 - SUM(AO$10:AO230))/COUNTIF(Liga_Cabron!$F$10:$F$304,"="&amp;$AT231))</f>
        <v/>
      </c>
      <c r="AV231" s="113" t="str">
        <f aca="false">IF(ISTEXT($AT231),"",(Z231 - SUM(AP$10:AP230))/COUNTIF(Liga_Cabron!$F$10:$F$304,"="&amp;$AT231))</f>
        <v/>
      </c>
      <c r="AW231" s="113" t="str">
        <f aca="false">IF(ISTEXT($AT231),"",(AA231 - SUM(AQ$10:AQ230))/COUNTIF(Liga_Cabron!$F$10:$F$304,"="&amp;$AT231))</f>
        <v/>
      </c>
      <c r="AX231" s="105" t="str">
        <f aca="false">IF(ISTEXT($AT231),"",COUNT($AU$10:$AU231))</f>
        <v/>
      </c>
      <c r="AY231" s="118"/>
      <c r="AZ231" s="117" t="str">
        <f aca="false">IF(ISBLANK(Liga_Cabron!$F231),"",IF(Liga_Cabron!$F232&lt;&gt;Liga_Cabron!$F231,Liga_Cabron!$F231,""))</f>
        <v/>
      </c>
      <c r="BA231" s="113" t="str">
        <f aca="false">IF(ISTEXT($AT231),"",(I231 - SUM(BH$10:BH230))/COUNTIF(Liga_Cabron!$F$10:$F$304,"="&amp;$AZ231))</f>
        <v/>
      </c>
      <c r="BB231" s="113" t="str">
        <f aca="false">IF(ISTEXT($AT231),"",(J231 - SUM(BI$10:BI230))/COUNTIF(Liga_Cabron!$F$10:$F$304,"="&amp;$AZ231))</f>
        <v/>
      </c>
      <c r="BC231" s="113" t="str">
        <f aca="false">IF(ISTEXT($AT231),"",(K231 - SUM(BJ$10:BJ230))/COUNTIF(Liga_Cabron!$F$10:$F$304,"="&amp;$AZ231))</f>
        <v/>
      </c>
      <c r="BD231" s="105" t="str">
        <f aca="false">IF(ISTEXT($AT231),"",COUNT($AU$10:$AU231))</f>
        <v/>
      </c>
      <c r="BE231" s="103"/>
      <c r="BF231" s="118"/>
      <c r="BG231" s="117" t="str">
        <f aca="false">IF(ISBLANK(Liga_Cabron!$F231),"",IF(Liga_Cabron!$F232&lt;&gt;Liga_Cabron!$F231,Liga_Cabron!$F231,""))</f>
        <v/>
      </c>
      <c r="BH231" s="113" t="str">
        <f aca="false">IF(ISTEXT($BG231),"",I231-SUM(BH$10:BH230))</f>
        <v/>
      </c>
      <c r="BI231" s="113" t="str">
        <f aca="false">IF(ISTEXT($BG231),"",J231-SUM(BI$10:BI230))</f>
        <v/>
      </c>
      <c r="BJ231" s="113" t="str">
        <f aca="false">IF(ISTEXT($BG231),"",K231-SUM(BJ$10:BJ230))</f>
        <v/>
      </c>
      <c r="BK231" s="118"/>
      <c r="BL231" s="118"/>
      <c r="BM231" s="124"/>
      <c r="BN231" s="113"/>
      <c r="BO231" s="113"/>
      <c r="BP231" s="113"/>
      <c r="BQ231" s="124"/>
      <c r="BR231" s="118"/>
      <c r="BS231" s="118"/>
      <c r="BT231" s="124"/>
      <c r="BU231" s="113"/>
      <c r="BV231" s="113"/>
      <c r="BW231" s="113"/>
      <c r="BX231" s="124"/>
      <c r="BY231" s="118"/>
    </row>
    <row r="232" customFormat="false" ht="13.8" hidden="false" customHeight="false" outlineLevel="0" collapsed="false">
      <c r="A232" s="46"/>
      <c r="B232" s="122" t="str">
        <f aca="false">IF(ISBLANK(Liga_Cabron!$B232),"",Liga_Cabron!$B232)</f>
        <v/>
      </c>
      <c r="C232" s="113" t="str">
        <f aca="false">IF(ISTEXT($B232),"",_xlfn.SWITCH(Liga_Cabron!AH232,$D$3,$D$2,$E$3,$E$2,$F$3,$F$2,$D$6,$D$5,$E$6,$E$5,$I$5,$D$2,$I$6,$D$2,$I$4,$D$2))</f>
        <v/>
      </c>
      <c r="D232" s="113" t="str">
        <f aca="false">IF(ISTEXT($B232),"",_xlfn.SWITCH(Liga_Cabron!AI232,$D$3,$D$2,$E$3,$E$2,$F$3,$F$2,$D$6,$D$5,$E$6,$E$5,$I$5,$D$2,$I$6,$D$2,$I$4,$D$2))</f>
        <v/>
      </c>
      <c r="E232" s="113" t="str">
        <f aca="false">IF(ISTEXT($B232),"",_xlfn.SWITCH(Liga_Cabron!AJ232,$D$3,$D$2,$E$3,$E$2,$F$3,$F$2,$D$6,$D$5,$E$6,$E$5,$I$5,$D$2,$I$6,$D$2,$I$4,$D$2))</f>
        <v/>
      </c>
      <c r="F232" s="105"/>
      <c r="G232" s="102"/>
      <c r="H232" s="102"/>
      <c r="I232" s="113" t="str">
        <f aca="false">IF(ISNUMBER($B232),I231+Liga_Cabron!AH232,"")</f>
        <v/>
      </c>
      <c r="J232" s="113" t="str">
        <f aca="false">IF(ISNUMBER($B232),J231+Liga_Cabron!AI232,"")</f>
        <v/>
      </c>
      <c r="K232" s="113" t="str">
        <f aca="false">IF(ISNUMBER($B232),K231+Liga_Cabron!AJ232,"")</f>
        <v/>
      </c>
      <c r="L232" s="118"/>
      <c r="M232" s="118"/>
      <c r="N232" s="114" t="str">
        <f aca="false">IF(ISNUMBER($B232),I232/SUM($I232:$L232),"")</f>
        <v/>
      </c>
      <c r="O232" s="114" t="str">
        <f aca="false">IF(ISNUMBER($B232),J232/SUM($I232:$L232),"")</f>
        <v/>
      </c>
      <c r="P232" s="114" t="str">
        <f aca="false">IF(ISNUMBER($B232),K232/SUM($I232:$L232),"")</f>
        <v/>
      </c>
      <c r="Q232" s="46"/>
      <c r="R232" s="102"/>
      <c r="S232" s="113" t="str">
        <f aca="false">IF(ISNUMBER(Liga_Cabron!C232),Liga_Cabron!C232,"")</f>
        <v/>
      </c>
      <c r="T232" s="113" t="str">
        <f aca="false">IF(ISNUMBER(Liga_Cabron!D232),Liga_Cabron!D232,"")</f>
        <v/>
      </c>
      <c r="U232" s="113" t="str">
        <f aca="false">IF(ISNUMBER(Liga_Cabron!E232),Liga_Cabron!E232,"")</f>
        <v/>
      </c>
      <c r="V232" s="108"/>
      <c r="W232" s="46"/>
      <c r="X232" s="102"/>
      <c r="Y232" s="113" t="str">
        <f aca="false">IF(ISNUMBER($B232),S232+Y231,"")</f>
        <v/>
      </c>
      <c r="Z232" s="113" t="str">
        <f aca="false">IF(ISNUMBER($B232),T232+Z231,"")</f>
        <v/>
      </c>
      <c r="AA232" s="113" t="str">
        <f aca="false">IF(ISNUMBER($B232),U232+AA231,"")</f>
        <v/>
      </c>
      <c r="AB232" s="118"/>
      <c r="AC232" s="123"/>
      <c r="AD232" s="113" t="str">
        <f aca="false">IF(ISNUMBER($B232),Y232/COUNTA(Y$10:Y232),"")</f>
        <v/>
      </c>
      <c r="AE232" s="113" t="str">
        <f aca="false">IF(ISNUMBER($B232),Z232/COUNTA(Z$10:Z232),"")</f>
        <v/>
      </c>
      <c r="AF232" s="113" t="str">
        <f aca="false">IF(ISNUMBER($B232),AA232/COUNTA(AA$10:AA232),"")</f>
        <v/>
      </c>
      <c r="AG232" s="118"/>
      <c r="AH232" s="123"/>
      <c r="AI232" s="113" t="str">
        <f aca="false">IF(ISNUMBER($B232),SQRT(VAR(S$10:S232)),"")</f>
        <v/>
      </c>
      <c r="AJ232" s="113" t="str">
        <f aca="false">IF(ISNUMBER($B232),SQRT(VAR(T$10:T232)),"")</f>
        <v/>
      </c>
      <c r="AK232" s="113" t="str">
        <f aca="false">IF(ISNUMBER($B232),SQRT(VAR(U$10:U232)),"")</f>
        <v/>
      </c>
      <c r="AL232" s="118"/>
      <c r="AM232" s="118"/>
      <c r="AN232" s="117" t="str">
        <f aca="false">IF(ISBLANK(Liga_Cabron!$F232),"",IF(Liga_Cabron!$F233&lt;&gt;Liga_Cabron!$F232,Liga_Cabron!$F232,""))</f>
        <v/>
      </c>
      <c r="AO232" s="113" t="str">
        <f aca="false">IF(ISTEXT($AN232),"",Y232-SUM(AO$10:AO231))</f>
        <v/>
      </c>
      <c r="AP232" s="113" t="str">
        <f aca="false">IF(ISTEXT($AN232),"",Z232-SUM(AP$10:AP231))</f>
        <v/>
      </c>
      <c r="AQ232" s="113" t="str">
        <f aca="false">IF(ISTEXT($AN232),"",AA232-SUM(AQ$10:AQ231))</f>
        <v/>
      </c>
      <c r="AR232" s="118"/>
      <c r="AS232" s="118"/>
      <c r="AT232" s="117" t="str">
        <f aca="false">IF(ISBLANK(Liga_Cabron!$F232),"",IF(Liga_Cabron!$F233&lt;&gt;Liga_Cabron!$F232,Liga_Cabron!$F232,""))</f>
        <v/>
      </c>
      <c r="AU232" s="113" t="str">
        <f aca="false">IF(ISTEXT($AT232),"",(Y232 - SUM(AO$10:AO231))/COUNTIF(Liga_Cabron!$F$10:$F$304,"="&amp;$AT232))</f>
        <v/>
      </c>
      <c r="AV232" s="113" t="str">
        <f aca="false">IF(ISTEXT($AT232),"",(Z232 - SUM(AP$10:AP231))/COUNTIF(Liga_Cabron!$F$10:$F$304,"="&amp;$AT232))</f>
        <v/>
      </c>
      <c r="AW232" s="113" t="str">
        <f aca="false">IF(ISTEXT($AT232),"",(AA232 - SUM(AQ$10:AQ231))/COUNTIF(Liga_Cabron!$F$10:$F$304,"="&amp;$AT232))</f>
        <v/>
      </c>
      <c r="AX232" s="105" t="str">
        <f aca="false">IF(ISTEXT($AT232),"",COUNT($AU$10:$AU232))</f>
        <v/>
      </c>
      <c r="AY232" s="118"/>
      <c r="AZ232" s="117" t="str">
        <f aca="false">IF(ISBLANK(Liga_Cabron!$F232),"",IF(Liga_Cabron!$F233&lt;&gt;Liga_Cabron!$F232,Liga_Cabron!$F232,""))</f>
        <v/>
      </c>
      <c r="BA232" s="113" t="str">
        <f aca="false">IF(ISTEXT($AT232),"",(I232 - SUM(BH$10:BH231))/COUNTIF(Liga_Cabron!$F$10:$F$304,"="&amp;$AZ232))</f>
        <v/>
      </c>
      <c r="BB232" s="113" t="str">
        <f aca="false">IF(ISTEXT($AT232),"",(J232 - SUM(BI$10:BI231))/COUNTIF(Liga_Cabron!$F$10:$F$304,"="&amp;$AZ232))</f>
        <v/>
      </c>
      <c r="BC232" s="113" t="str">
        <f aca="false">IF(ISTEXT($AT232),"",(K232 - SUM(BJ$10:BJ231))/COUNTIF(Liga_Cabron!$F$10:$F$304,"="&amp;$AZ232))</f>
        <v/>
      </c>
      <c r="BD232" s="105" t="str">
        <f aca="false">IF(ISTEXT($AT232),"",COUNT($AU$10:$AU232))</f>
        <v/>
      </c>
      <c r="BE232" s="103"/>
      <c r="BF232" s="118"/>
      <c r="BG232" s="117" t="str">
        <f aca="false">IF(ISBLANK(Liga_Cabron!$F232),"",IF(Liga_Cabron!$F233&lt;&gt;Liga_Cabron!$F232,Liga_Cabron!$F232,""))</f>
        <v/>
      </c>
      <c r="BH232" s="113" t="str">
        <f aca="false">IF(ISTEXT($BG232),"",I232-SUM(BH$10:BH231))</f>
        <v/>
      </c>
      <c r="BI232" s="113" t="str">
        <f aca="false">IF(ISTEXT($BG232),"",J232-SUM(BI$10:BI231))</f>
        <v/>
      </c>
      <c r="BJ232" s="113" t="str">
        <f aca="false">IF(ISTEXT($BG232),"",K232-SUM(BJ$10:BJ231))</f>
        <v/>
      </c>
      <c r="BK232" s="118"/>
      <c r="BL232" s="118"/>
      <c r="BM232" s="124"/>
      <c r="BN232" s="113"/>
      <c r="BO232" s="113"/>
      <c r="BP232" s="113"/>
      <c r="BQ232" s="124"/>
      <c r="BR232" s="118"/>
      <c r="BS232" s="118"/>
      <c r="BT232" s="124"/>
      <c r="BU232" s="113"/>
      <c r="BV232" s="113"/>
      <c r="BW232" s="113"/>
      <c r="BX232" s="124"/>
      <c r="BY232" s="118"/>
    </row>
    <row r="233" customFormat="false" ht="13.8" hidden="false" customHeight="false" outlineLevel="0" collapsed="false">
      <c r="A233" s="46"/>
      <c r="B233" s="122" t="str">
        <f aca="false">IF(ISBLANK(Liga_Cabron!$B233),"",Liga_Cabron!$B233)</f>
        <v/>
      </c>
      <c r="C233" s="113" t="str">
        <f aca="false">IF(ISTEXT($B233),"",_xlfn.SWITCH(Liga_Cabron!AH233,$D$3,$D$2,$E$3,$E$2,$F$3,$F$2,$D$6,$D$5,$E$6,$E$5,$I$5,$D$2,$I$6,$D$2,$I$4,$D$2))</f>
        <v/>
      </c>
      <c r="D233" s="113" t="str">
        <f aca="false">IF(ISTEXT($B233),"",_xlfn.SWITCH(Liga_Cabron!AI233,$D$3,$D$2,$E$3,$E$2,$F$3,$F$2,$D$6,$D$5,$E$6,$E$5,$I$5,$D$2,$I$6,$D$2,$I$4,$D$2))</f>
        <v/>
      </c>
      <c r="E233" s="113" t="str">
        <f aca="false">IF(ISTEXT($B233),"",_xlfn.SWITCH(Liga_Cabron!AJ233,$D$3,$D$2,$E$3,$E$2,$F$3,$F$2,$D$6,$D$5,$E$6,$E$5,$I$5,$D$2,$I$6,$D$2,$I$4,$D$2))</f>
        <v/>
      </c>
      <c r="F233" s="105"/>
      <c r="G233" s="102"/>
      <c r="H233" s="102"/>
      <c r="I233" s="113" t="str">
        <f aca="false">IF(ISNUMBER($B233),I232+Liga_Cabron!AH233,"")</f>
        <v/>
      </c>
      <c r="J233" s="113" t="str">
        <f aca="false">IF(ISNUMBER($B233),J232+Liga_Cabron!AI233,"")</f>
        <v/>
      </c>
      <c r="K233" s="113" t="str">
        <f aca="false">IF(ISNUMBER($B233),K232+Liga_Cabron!AJ233,"")</f>
        <v/>
      </c>
      <c r="L233" s="118"/>
      <c r="M233" s="118"/>
      <c r="N233" s="114" t="str">
        <f aca="false">IF(ISNUMBER($B233),I233/SUM($I233:$L233),"")</f>
        <v/>
      </c>
      <c r="O233" s="114" t="str">
        <f aca="false">IF(ISNUMBER($B233),J233/SUM($I233:$L233),"")</f>
        <v/>
      </c>
      <c r="P233" s="114" t="str">
        <f aca="false">IF(ISNUMBER($B233),K233/SUM($I233:$L233),"")</f>
        <v/>
      </c>
      <c r="Q233" s="46"/>
      <c r="R233" s="102"/>
      <c r="S233" s="113" t="str">
        <f aca="false">IF(ISNUMBER(Liga_Cabron!C233),Liga_Cabron!C233,"")</f>
        <v/>
      </c>
      <c r="T233" s="113" t="str">
        <f aca="false">IF(ISNUMBER(Liga_Cabron!D233),Liga_Cabron!D233,"")</f>
        <v/>
      </c>
      <c r="U233" s="113" t="str">
        <f aca="false">IF(ISNUMBER(Liga_Cabron!E233),Liga_Cabron!E233,"")</f>
        <v/>
      </c>
      <c r="V233" s="108"/>
      <c r="W233" s="46"/>
      <c r="X233" s="102"/>
      <c r="Y233" s="113" t="str">
        <f aca="false">IF(ISNUMBER($B233),S233+Y232,"")</f>
        <v/>
      </c>
      <c r="Z233" s="113" t="str">
        <f aca="false">IF(ISNUMBER($B233),T233+Z232,"")</f>
        <v/>
      </c>
      <c r="AA233" s="113" t="str">
        <f aca="false">IF(ISNUMBER($B233),U233+AA232,"")</f>
        <v/>
      </c>
      <c r="AB233" s="118"/>
      <c r="AC233" s="123"/>
      <c r="AD233" s="113" t="str">
        <f aca="false">IF(ISNUMBER($B233),Y233/COUNTA(Y$10:Y233),"")</f>
        <v/>
      </c>
      <c r="AE233" s="113" t="str">
        <f aca="false">IF(ISNUMBER($B233),Z233/COUNTA(Z$10:Z233),"")</f>
        <v/>
      </c>
      <c r="AF233" s="113" t="str">
        <f aca="false">IF(ISNUMBER($B233),AA233/COUNTA(AA$10:AA233),"")</f>
        <v/>
      </c>
      <c r="AG233" s="118"/>
      <c r="AH233" s="123"/>
      <c r="AI233" s="113" t="str">
        <f aca="false">IF(ISNUMBER($B233),SQRT(VAR(S$10:S233)),"")</f>
        <v/>
      </c>
      <c r="AJ233" s="113" t="str">
        <f aca="false">IF(ISNUMBER($B233),SQRT(VAR(T$10:T233)),"")</f>
        <v/>
      </c>
      <c r="AK233" s="113" t="str">
        <f aca="false">IF(ISNUMBER($B233),SQRT(VAR(U$10:U233)),"")</f>
        <v/>
      </c>
      <c r="AL233" s="118"/>
      <c r="AM233" s="118"/>
      <c r="AN233" s="117" t="str">
        <f aca="false">IF(ISBLANK(Liga_Cabron!$F233),"",IF(Liga_Cabron!$F234&lt;&gt;Liga_Cabron!$F233,Liga_Cabron!$F233,""))</f>
        <v/>
      </c>
      <c r="AO233" s="113" t="str">
        <f aca="false">IF(ISTEXT($AN233),"",Y233-SUM(AO$10:AO232))</f>
        <v/>
      </c>
      <c r="AP233" s="113" t="str">
        <f aca="false">IF(ISTEXT($AN233),"",Z233-SUM(AP$10:AP232))</f>
        <v/>
      </c>
      <c r="AQ233" s="113" t="str">
        <f aca="false">IF(ISTEXT($AN233),"",AA233-SUM(AQ$10:AQ232))</f>
        <v/>
      </c>
      <c r="AR233" s="118"/>
      <c r="AS233" s="118"/>
      <c r="AT233" s="117" t="str">
        <f aca="false">IF(ISBLANK(Liga_Cabron!$F233),"",IF(Liga_Cabron!$F234&lt;&gt;Liga_Cabron!$F233,Liga_Cabron!$F233,""))</f>
        <v/>
      </c>
      <c r="AU233" s="113" t="str">
        <f aca="false">IF(ISTEXT($AT233),"",(Y233 - SUM(AO$10:AO232))/COUNTIF(Liga_Cabron!$F$10:$F$304,"="&amp;$AT233))</f>
        <v/>
      </c>
      <c r="AV233" s="113" t="str">
        <f aca="false">IF(ISTEXT($AT233),"",(Z233 - SUM(AP$10:AP232))/COUNTIF(Liga_Cabron!$F$10:$F$304,"="&amp;$AT233))</f>
        <v/>
      </c>
      <c r="AW233" s="113" t="str">
        <f aca="false">IF(ISTEXT($AT233),"",(AA233 - SUM(AQ$10:AQ232))/COUNTIF(Liga_Cabron!$F$10:$F$304,"="&amp;$AT233))</f>
        <v/>
      </c>
      <c r="AX233" s="105" t="str">
        <f aca="false">IF(ISTEXT($AT233),"",COUNT($AU$10:$AU233))</f>
        <v/>
      </c>
      <c r="AY233" s="118"/>
      <c r="AZ233" s="117" t="str">
        <f aca="false">IF(ISBLANK(Liga_Cabron!$F233),"",IF(Liga_Cabron!$F234&lt;&gt;Liga_Cabron!$F233,Liga_Cabron!$F233,""))</f>
        <v/>
      </c>
      <c r="BA233" s="113" t="str">
        <f aca="false">IF(ISTEXT($AT233),"",(I233 - SUM(BH$10:BH232))/COUNTIF(Liga_Cabron!$F$10:$F$304,"="&amp;$AZ233))</f>
        <v/>
      </c>
      <c r="BB233" s="113" t="str">
        <f aca="false">IF(ISTEXT($AT233),"",(J233 - SUM(BI$10:BI232))/COUNTIF(Liga_Cabron!$F$10:$F$304,"="&amp;$AZ233))</f>
        <v/>
      </c>
      <c r="BC233" s="113" t="str">
        <f aca="false">IF(ISTEXT($AT233),"",(K233 - SUM(BJ$10:BJ232))/COUNTIF(Liga_Cabron!$F$10:$F$304,"="&amp;$AZ233))</f>
        <v/>
      </c>
      <c r="BD233" s="105" t="str">
        <f aca="false">IF(ISTEXT($AT233),"",COUNT($AU$10:$AU233))</f>
        <v/>
      </c>
      <c r="BE233" s="103"/>
      <c r="BF233" s="118"/>
      <c r="BG233" s="117" t="str">
        <f aca="false">IF(ISBLANK(Liga_Cabron!$F233),"",IF(Liga_Cabron!$F234&lt;&gt;Liga_Cabron!$F233,Liga_Cabron!$F233,""))</f>
        <v/>
      </c>
      <c r="BH233" s="113" t="str">
        <f aca="false">IF(ISTEXT($BG233),"",I233-SUM(BH$10:BH232))</f>
        <v/>
      </c>
      <c r="BI233" s="113" t="str">
        <f aca="false">IF(ISTEXT($BG233),"",J233-SUM(BI$10:BI232))</f>
        <v/>
      </c>
      <c r="BJ233" s="113" t="str">
        <f aca="false">IF(ISTEXT($BG233),"",K233-SUM(BJ$10:BJ232))</f>
        <v/>
      </c>
      <c r="BK233" s="118"/>
      <c r="BL233" s="118"/>
      <c r="BM233" s="124"/>
      <c r="BN233" s="113"/>
      <c r="BO233" s="113"/>
      <c r="BP233" s="113"/>
      <c r="BQ233" s="124"/>
      <c r="BR233" s="118"/>
      <c r="BS233" s="118"/>
      <c r="BT233" s="124"/>
      <c r="BU233" s="113"/>
      <c r="BV233" s="113"/>
      <c r="BW233" s="113"/>
      <c r="BX233" s="124"/>
      <c r="BY233" s="118"/>
    </row>
    <row r="234" customFormat="false" ht="13.8" hidden="false" customHeight="false" outlineLevel="0" collapsed="false">
      <c r="A234" s="46"/>
      <c r="B234" s="122" t="str">
        <f aca="false">IF(ISBLANK(Liga_Cabron!$B234),"",Liga_Cabron!$B234)</f>
        <v/>
      </c>
      <c r="C234" s="113" t="str">
        <f aca="false">IF(ISTEXT($B234),"",_xlfn.SWITCH(Liga_Cabron!AH234,$D$3,$D$2,$E$3,$E$2,$F$3,$F$2,$D$6,$D$5,$E$6,$E$5,$I$5,$D$2,$I$6,$D$2,$I$4,$D$2))</f>
        <v/>
      </c>
      <c r="D234" s="113" t="str">
        <f aca="false">IF(ISTEXT($B234),"",_xlfn.SWITCH(Liga_Cabron!AI234,$D$3,$D$2,$E$3,$E$2,$F$3,$F$2,$D$6,$D$5,$E$6,$E$5,$I$5,$D$2,$I$6,$D$2,$I$4,$D$2))</f>
        <v/>
      </c>
      <c r="E234" s="113" t="str">
        <f aca="false">IF(ISTEXT($B234),"",_xlfn.SWITCH(Liga_Cabron!AJ234,$D$3,$D$2,$E$3,$E$2,$F$3,$F$2,$D$6,$D$5,$E$6,$E$5,$I$5,$D$2,$I$6,$D$2,$I$4,$D$2))</f>
        <v/>
      </c>
      <c r="F234" s="105"/>
      <c r="G234" s="102"/>
      <c r="H234" s="102"/>
      <c r="I234" s="113" t="str">
        <f aca="false">IF(ISNUMBER($B234),I233+Liga_Cabron!AH234,"")</f>
        <v/>
      </c>
      <c r="J234" s="113" t="str">
        <f aca="false">IF(ISNUMBER($B234),J233+Liga_Cabron!AI234,"")</f>
        <v/>
      </c>
      <c r="K234" s="113" t="str">
        <f aca="false">IF(ISNUMBER($B234),K233+Liga_Cabron!AJ234,"")</f>
        <v/>
      </c>
      <c r="L234" s="118"/>
      <c r="M234" s="118"/>
      <c r="N234" s="114" t="str">
        <f aca="false">IF(ISNUMBER($B234),I234/SUM($I234:$L234),"")</f>
        <v/>
      </c>
      <c r="O234" s="114" t="str">
        <f aca="false">IF(ISNUMBER($B234),J234/SUM($I234:$L234),"")</f>
        <v/>
      </c>
      <c r="P234" s="114" t="str">
        <f aca="false">IF(ISNUMBER($B234),K234/SUM($I234:$L234),"")</f>
        <v/>
      </c>
      <c r="Q234" s="46"/>
      <c r="R234" s="102"/>
      <c r="S234" s="113" t="str">
        <f aca="false">IF(ISNUMBER(Liga_Cabron!C234),Liga_Cabron!C234,"")</f>
        <v/>
      </c>
      <c r="T234" s="113" t="str">
        <f aca="false">IF(ISNUMBER(Liga_Cabron!D234),Liga_Cabron!D234,"")</f>
        <v/>
      </c>
      <c r="U234" s="113" t="str">
        <f aca="false">IF(ISNUMBER(Liga_Cabron!E234),Liga_Cabron!E234,"")</f>
        <v/>
      </c>
      <c r="V234" s="108"/>
      <c r="W234" s="46"/>
      <c r="X234" s="102"/>
      <c r="Y234" s="113" t="str">
        <f aca="false">IF(ISNUMBER($B234),S234+Y233,"")</f>
        <v/>
      </c>
      <c r="Z234" s="113" t="str">
        <f aca="false">IF(ISNUMBER($B234),T234+Z233,"")</f>
        <v/>
      </c>
      <c r="AA234" s="113" t="str">
        <f aca="false">IF(ISNUMBER($B234),U234+AA233,"")</f>
        <v/>
      </c>
      <c r="AB234" s="118"/>
      <c r="AC234" s="123"/>
      <c r="AD234" s="113" t="str">
        <f aca="false">IF(ISNUMBER($B234),Y234/COUNTA(Y$10:Y234),"")</f>
        <v/>
      </c>
      <c r="AE234" s="113" t="str">
        <f aca="false">IF(ISNUMBER($B234),Z234/COUNTA(Z$10:Z234),"")</f>
        <v/>
      </c>
      <c r="AF234" s="113" t="str">
        <f aca="false">IF(ISNUMBER($B234),AA234/COUNTA(AA$10:AA234),"")</f>
        <v/>
      </c>
      <c r="AG234" s="118"/>
      <c r="AH234" s="123"/>
      <c r="AI234" s="113" t="str">
        <f aca="false">IF(ISNUMBER($B234),SQRT(VAR(S$10:S234)),"")</f>
        <v/>
      </c>
      <c r="AJ234" s="113" t="str">
        <f aca="false">IF(ISNUMBER($B234),SQRT(VAR(T$10:T234)),"")</f>
        <v/>
      </c>
      <c r="AK234" s="113" t="str">
        <f aca="false">IF(ISNUMBER($B234),SQRT(VAR(U$10:U234)),"")</f>
        <v/>
      </c>
      <c r="AL234" s="118"/>
      <c r="AM234" s="118"/>
      <c r="AN234" s="117" t="str">
        <f aca="false">IF(ISBLANK(Liga_Cabron!$F234),"",IF(Liga_Cabron!$F235&lt;&gt;Liga_Cabron!$F234,Liga_Cabron!$F234,""))</f>
        <v/>
      </c>
      <c r="AO234" s="113" t="str">
        <f aca="false">IF(ISTEXT($AN234),"",Y234-SUM(AO$10:AO233))</f>
        <v/>
      </c>
      <c r="AP234" s="113" t="str">
        <f aca="false">IF(ISTEXT($AN234),"",Z234-SUM(AP$10:AP233))</f>
        <v/>
      </c>
      <c r="AQ234" s="113" t="str">
        <f aca="false">IF(ISTEXT($AN234),"",AA234-SUM(AQ$10:AQ233))</f>
        <v/>
      </c>
      <c r="AR234" s="118"/>
      <c r="AS234" s="118"/>
      <c r="AT234" s="117" t="str">
        <f aca="false">IF(ISBLANK(Liga_Cabron!$F234),"",IF(Liga_Cabron!$F235&lt;&gt;Liga_Cabron!$F234,Liga_Cabron!$F234,""))</f>
        <v/>
      </c>
      <c r="AU234" s="113" t="str">
        <f aca="false">IF(ISTEXT($AT234),"",(Y234 - SUM(AO$10:AO233))/COUNTIF(Liga_Cabron!$F$10:$F$304,"="&amp;$AT234))</f>
        <v/>
      </c>
      <c r="AV234" s="113" t="str">
        <f aca="false">IF(ISTEXT($AT234),"",(Z234 - SUM(AP$10:AP233))/COUNTIF(Liga_Cabron!$F$10:$F$304,"="&amp;$AT234))</f>
        <v/>
      </c>
      <c r="AW234" s="113" t="str">
        <f aca="false">IF(ISTEXT($AT234),"",(AA234 - SUM(AQ$10:AQ233))/COUNTIF(Liga_Cabron!$F$10:$F$304,"="&amp;$AT234))</f>
        <v/>
      </c>
      <c r="AX234" s="105" t="str">
        <f aca="false">IF(ISTEXT($AT234),"",COUNT($AU$10:$AU234))</f>
        <v/>
      </c>
      <c r="AY234" s="118"/>
      <c r="AZ234" s="117" t="str">
        <f aca="false">IF(ISBLANK(Liga_Cabron!$F234),"",IF(Liga_Cabron!$F235&lt;&gt;Liga_Cabron!$F234,Liga_Cabron!$F234,""))</f>
        <v/>
      </c>
      <c r="BA234" s="113" t="str">
        <f aca="false">IF(ISTEXT($AT234),"",(I234 - SUM(BH$10:BH233))/COUNTIF(Liga_Cabron!$F$10:$F$304,"="&amp;$AZ234))</f>
        <v/>
      </c>
      <c r="BB234" s="113" t="str">
        <f aca="false">IF(ISTEXT($AT234),"",(J234 - SUM(BI$10:BI233))/COUNTIF(Liga_Cabron!$F$10:$F$304,"="&amp;$AZ234))</f>
        <v/>
      </c>
      <c r="BC234" s="113" t="str">
        <f aca="false">IF(ISTEXT($AT234),"",(K234 - SUM(BJ$10:BJ233))/COUNTIF(Liga_Cabron!$F$10:$F$304,"="&amp;$AZ234))</f>
        <v/>
      </c>
      <c r="BD234" s="105" t="str">
        <f aca="false">IF(ISTEXT($AT234),"",COUNT($AU$10:$AU234))</f>
        <v/>
      </c>
      <c r="BE234" s="103"/>
      <c r="BF234" s="118"/>
      <c r="BG234" s="117" t="str">
        <f aca="false">IF(ISBLANK(Liga_Cabron!$F234),"",IF(Liga_Cabron!$F235&lt;&gt;Liga_Cabron!$F234,Liga_Cabron!$F234,""))</f>
        <v/>
      </c>
      <c r="BH234" s="113" t="str">
        <f aca="false">IF(ISTEXT($BG234),"",I234-SUM(BH$10:BH233))</f>
        <v/>
      </c>
      <c r="BI234" s="113" t="str">
        <f aca="false">IF(ISTEXT($BG234),"",J234-SUM(BI$10:BI233))</f>
        <v/>
      </c>
      <c r="BJ234" s="113" t="str">
        <f aca="false">IF(ISTEXT($BG234),"",K234-SUM(BJ$10:BJ233))</f>
        <v/>
      </c>
      <c r="BK234" s="118"/>
      <c r="BL234" s="118"/>
      <c r="BM234" s="124"/>
      <c r="BN234" s="113"/>
      <c r="BO234" s="113"/>
      <c r="BP234" s="113"/>
      <c r="BQ234" s="124"/>
      <c r="BR234" s="118"/>
      <c r="BS234" s="118"/>
      <c r="BT234" s="124"/>
      <c r="BU234" s="113"/>
      <c r="BV234" s="113"/>
      <c r="BW234" s="113"/>
      <c r="BX234" s="124"/>
      <c r="BY234" s="118"/>
    </row>
    <row r="235" customFormat="false" ht="13.8" hidden="false" customHeight="false" outlineLevel="0" collapsed="false">
      <c r="A235" s="46"/>
      <c r="B235" s="122" t="str">
        <f aca="false">IF(ISBLANK(Liga_Cabron!$B235),"",Liga_Cabron!$B235)</f>
        <v/>
      </c>
      <c r="C235" s="113" t="str">
        <f aca="false">IF(ISTEXT($B235),"",_xlfn.SWITCH(Liga_Cabron!AH235,$D$3,$D$2,$E$3,$E$2,$F$3,$F$2,$D$6,$D$5,$E$6,$E$5,$I$5,$D$2,$I$6,$D$2,$I$4,$D$2))</f>
        <v/>
      </c>
      <c r="D235" s="113" t="str">
        <f aca="false">IF(ISTEXT($B235),"",_xlfn.SWITCH(Liga_Cabron!AI235,$D$3,$D$2,$E$3,$E$2,$F$3,$F$2,$D$6,$D$5,$E$6,$E$5,$I$5,$D$2,$I$6,$D$2,$I$4,$D$2))</f>
        <v/>
      </c>
      <c r="E235" s="113" t="str">
        <f aca="false">IF(ISTEXT($B235),"",_xlfn.SWITCH(Liga_Cabron!AJ235,$D$3,$D$2,$E$3,$E$2,$F$3,$F$2,$D$6,$D$5,$E$6,$E$5,$I$5,$D$2,$I$6,$D$2,$I$4,$D$2))</f>
        <v/>
      </c>
      <c r="F235" s="105"/>
      <c r="G235" s="102"/>
      <c r="H235" s="102"/>
      <c r="I235" s="113" t="str">
        <f aca="false">IF(ISNUMBER($B235),I234+Liga_Cabron!AH235,"")</f>
        <v/>
      </c>
      <c r="J235" s="113" t="str">
        <f aca="false">IF(ISNUMBER($B235),J234+Liga_Cabron!AI235,"")</f>
        <v/>
      </c>
      <c r="K235" s="113" t="str">
        <f aca="false">IF(ISNUMBER($B235),K234+Liga_Cabron!AJ235,"")</f>
        <v/>
      </c>
      <c r="L235" s="118"/>
      <c r="M235" s="118"/>
      <c r="N235" s="114" t="str">
        <f aca="false">IF(ISNUMBER($B235),I235/SUM($I235:$L235),"")</f>
        <v/>
      </c>
      <c r="O235" s="114" t="str">
        <f aca="false">IF(ISNUMBER($B235),J235/SUM($I235:$L235),"")</f>
        <v/>
      </c>
      <c r="P235" s="114" t="str">
        <f aca="false">IF(ISNUMBER($B235),K235/SUM($I235:$L235),"")</f>
        <v/>
      </c>
      <c r="Q235" s="46"/>
      <c r="R235" s="102"/>
      <c r="S235" s="113" t="str">
        <f aca="false">IF(ISNUMBER(Liga_Cabron!C235),Liga_Cabron!C235,"")</f>
        <v/>
      </c>
      <c r="T235" s="113" t="str">
        <f aca="false">IF(ISNUMBER(Liga_Cabron!D235),Liga_Cabron!D235,"")</f>
        <v/>
      </c>
      <c r="U235" s="113" t="str">
        <f aca="false">IF(ISNUMBER(Liga_Cabron!E235),Liga_Cabron!E235,"")</f>
        <v/>
      </c>
      <c r="V235" s="108"/>
      <c r="W235" s="46"/>
      <c r="X235" s="102"/>
      <c r="Y235" s="113" t="str">
        <f aca="false">IF(ISNUMBER($B235),S235+Y234,"")</f>
        <v/>
      </c>
      <c r="Z235" s="113" t="str">
        <f aca="false">IF(ISNUMBER($B235),T235+Z234,"")</f>
        <v/>
      </c>
      <c r="AA235" s="113" t="str">
        <f aca="false">IF(ISNUMBER($B235),U235+AA234,"")</f>
        <v/>
      </c>
      <c r="AB235" s="118"/>
      <c r="AC235" s="123"/>
      <c r="AD235" s="113" t="str">
        <f aca="false">IF(ISNUMBER($B235),Y235/COUNTA(Y$10:Y235),"")</f>
        <v/>
      </c>
      <c r="AE235" s="113" t="str">
        <f aca="false">IF(ISNUMBER($B235),Z235/COUNTA(Z$10:Z235),"")</f>
        <v/>
      </c>
      <c r="AF235" s="113" t="str">
        <f aca="false">IF(ISNUMBER($B235),AA235/COUNTA(AA$10:AA235),"")</f>
        <v/>
      </c>
      <c r="AG235" s="118"/>
      <c r="AH235" s="123"/>
      <c r="AI235" s="113" t="str">
        <f aca="false">IF(ISNUMBER($B235),SQRT(VAR(S$10:S235)),"")</f>
        <v/>
      </c>
      <c r="AJ235" s="113" t="str">
        <f aca="false">IF(ISNUMBER($B235),SQRT(VAR(T$10:T235)),"")</f>
        <v/>
      </c>
      <c r="AK235" s="113" t="str">
        <f aca="false">IF(ISNUMBER($B235),SQRT(VAR(U$10:U235)),"")</f>
        <v/>
      </c>
      <c r="AL235" s="118"/>
      <c r="AM235" s="118"/>
      <c r="AN235" s="117" t="str">
        <f aca="false">IF(ISBLANK(Liga_Cabron!$F235),"",IF(Liga_Cabron!$F236&lt;&gt;Liga_Cabron!$F235,Liga_Cabron!$F235,""))</f>
        <v/>
      </c>
      <c r="AO235" s="113" t="str">
        <f aca="false">IF(ISTEXT($AN235),"",Y235-SUM(AO$10:AO234))</f>
        <v/>
      </c>
      <c r="AP235" s="113" t="str">
        <f aca="false">IF(ISTEXT($AN235),"",Z235-SUM(AP$10:AP234))</f>
        <v/>
      </c>
      <c r="AQ235" s="113" t="str">
        <f aca="false">IF(ISTEXT($AN235),"",AA235-SUM(AQ$10:AQ234))</f>
        <v/>
      </c>
      <c r="AR235" s="118"/>
      <c r="AS235" s="118"/>
      <c r="AT235" s="117" t="str">
        <f aca="false">IF(ISBLANK(Liga_Cabron!$F235),"",IF(Liga_Cabron!$F236&lt;&gt;Liga_Cabron!$F235,Liga_Cabron!$F235,""))</f>
        <v/>
      </c>
      <c r="AU235" s="113" t="str">
        <f aca="false">IF(ISTEXT($AT235),"",(Y235 - SUM(AO$10:AO234))/COUNTIF(Liga_Cabron!$F$10:$F$304,"="&amp;$AT235))</f>
        <v/>
      </c>
      <c r="AV235" s="113" t="str">
        <f aca="false">IF(ISTEXT($AT235),"",(Z235 - SUM(AP$10:AP234))/COUNTIF(Liga_Cabron!$F$10:$F$304,"="&amp;$AT235))</f>
        <v/>
      </c>
      <c r="AW235" s="113" t="str">
        <f aca="false">IF(ISTEXT($AT235),"",(AA235 - SUM(AQ$10:AQ234))/COUNTIF(Liga_Cabron!$F$10:$F$304,"="&amp;$AT235))</f>
        <v/>
      </c>
      <c r="AX235" s="105" t="str">
        <f aca="false">IF(ISTEXT($AT235),"",COUNT($AU$10:$AU235))</f>
        <v/>
      </c>
      <c r="AY235" s="118"/>
      <c r="AZ235" s="117" t="str">
        <f aca="false">IF(ISBLANK(Liga_Cabron!$F235),"",IF(Liga_Cabron!$F236&lt;&gt;Liga_Cabron!$F235,Liga_Cabron!$F235,""))</f>
        <v/>
      </c>
      <c r="BA235" s="113" t="str">
        <f aca="false">IF(ISTEXT($AT235),"",(I235 - SUM(BH$10:BH234))/COUNTIF(Liga_Cabron!$F$10:$F$304,"="&amp;$AZ235))</f>
        <v/>
      </c>
      <c r="BB235" s="113" t="str">
        <f aca="false">IF(ISTEXT($AT235),"",(J235 - SUM(BI$10:BI234))/COUNTIF(Liga_Cabron!$F$10:$F$304,"="&amp;$AZ235))</f>
        <v/>
      </c>
      <c r="BC235" s="113" t="str">
        <f aca="false">IF(ISTEXT($AT235),"",(K235 - SUM(BJ$10:BJ234))/COUNTIF(Liga_Cabron!$F$10:$F$304,"="&amp;$AZ235))</f>
        <v/>
      </c>
      <c r="BD235" s="105" t="str">
        <f aca="false">IF(ISTEXT($AT235),"",COUNT($AU$10:$AU235))</f>
        <v/>
      </c>
      <c r="BE235" s="103"/>
      <c r="BF235" s="118"/>
      <c r="BG235" s="117" t="str">
        <f aca="false">IF(ISBLANK(Liga_Cabron!$F235),"",IF(Liga_Cabron!$F236&lt;&gt;Liga_Cabron!$F235,Liga_Cabron!$F235,""))</f>
        <v/>
      </c>
      <c r="BH235" s="113" t="str">
        <f aca="false">IF(ISTEXT($BG235),"",I235-SUM(BH$10:BH234))</f>
        <v/>
      </c>
      <c r="BI235" s="113" t="str">
        <f aca="false">IF(ISTEXT($BG235),"",J235-SUM(BI$10:BI234))</f>
        <v/>
      </c>
      <c r="BJ235" s="113" t="str">
        <f aca="false">IF(ISTEXT($BG235),"",K235-SUM(BJ$10:BJ234))</f>
        <v/>
      </c>
      <c r="BK235" s="118"/>
      <c r="BL235" s="118"/>
      <c r="BM235" s="124"/>
      <c r="BN235" s="113"/>
      <c r="BO235" s="113"/>
      <c r="BP235" s="113"/>
      <c r="BQ235" s="124"/>
      <c r="BR235" s="118"/>
      <c r="BS235" s="118"/>
      <c r="BT235" s="124"/>
      <c r="BU235" s="113"/>
      <c r="BV235" s="113"/>
      <c r="BW235" s="113"/>
      <c r="BX235" s="124"/>
      <c r="BY235" s="118"/>
    </row>
    <row r="236" customFormat="false" ht="13.8" hidden="false" customHeight="false" outlineLevel="0" collapsed="false">
      <c r="A236" s="46"/>
      <c r="B236" s="122" t="str">
        <f aca="false">IF(ISBLANK(Liga_Cabron!$B236),"",Liga_Cabron!$B236)</f>
        <v/>
      </c>
      <c r="C236" s="113" t="str">
        <f aca="false">IF(ISTEXT($B236),"",_xlfn.SWITCH(Liga_Cabron!AH236,$D$3,$D$2,$E$3,$E$2,$F$3,$F$2,$D$6,$D$5,$E$6,$E$5,$I$5,$D$2,$I$6,$D$2,$I$4,$D$2))</f>
        <v/>
      </c>
      <c r="D236" s="113" t="str">
        <f aca="false">IF(ISTEXT($B236),"",_xlfn.SWITCH(Liga_Cabron!AI236,$D$3,$D$2,$E$3,$E$2,$F$3,$F$2,$D$6,$D$5,$E$6,$E$5,$I$5,$D$2,$I$6,$D$2,$I$4,$D$2))</f>
        <v/>
      </c>
      <c r="E236" s="113" t="str">
        <f aca="false">IF(ISTEXT($B236),"",_xlfn.SWITCH(Liga_Cabron!AJ236,$D$3,$D$2,$E$3,$E$2,$F$3,$F$2,$D$6,$D$5,$E$6,$E$5,$I$5,$D$2,$I$6,$D$2,$I$4,$D$2))</f>
        <v/>
      </c>
      <c r="F236" s="105"/>
      <c r="G236" s="102"/>
      <c r="H236" s="102"/>
      <c r="I236" s="113" t="str">
        <f aca="false">IF(ISNUMBER($B236),I235+Liga_Cabron!AH236,"")</f>
        <v/>
      </c>
      <c r="J236" s="113" t="str">
        <f aca="false">IF(ISNUMBER($B236),J235+Liga_Cabron!AI236,"")</f>
        <v/>
      </c>
      <c r="K236" s="113" t="str">
        <f aca="false">IF(ISNUMBER($B236),K235+Liga_Cabron!AJ236,"")</f>
        <v/>
      </c>
      <c r="L236" s="118"/>
      <c r="M236" s="118"/>
      <c r="N236" s="114" t="str">
        <f aca="false">IF(ISNUMBER($B236),I236/SUM($I236:$L236),"")</f>
        <v/>
      </c>
      <c r="O236" s="114" t="str">
        <f aca="false">IF(ISNUMBER($B236),J236/SUM($I236:$L236),"")</f>
        <v/>
      </c>
      <c r="P236" s="114" t="str">
        <f aca="false">IF(ISNUMBER($B236),K236/SUM($I236:$L236),"")</f>
        <v/>
      </c>
      <c r="Q236" s="46"/>
      <c r="R236" s="102"/>
      <c r="S236" s="113" t="str">
        <f aca="false">IF(ISNUMBER(Liga_Cabron!C236),Liga_Cabron!C236,"")</f>
        <v/>
      </c>
      <c r="T236" s="113" t="str">
        <f aca="false">IF(ISNUMBER(Liga_Cabron!D236),Liga_Cabron!D236,"")</f>
        <v/>
      </c>
      <c r="U236" s="113" t="str">
        <f aca="false">IF(ISNUMBER(Liga_Cabron!E236),Liga_Cabron!E236,"")</f>
        <v/>
      </c>
      <c r="V236" s="108"/>
      <c r="W236" s="46"/>
      <c r="X236" s="102"/>
      <c r="Y236" s="113" t="str">
        <f aca="false">IF(ISNUMBER($B236),S236+Y235,"")</f>
        <v/>
      </c>
      <c r="Z236" s="113" t="str">
        <f aca="false">IF(ISNUMBER($B236),T236+Z235,"")</f>
        <v/>
      </c>
      <c r="AA236" s="113" t="str">
        <f aca="false">IF(ISNUMBER($B236),U236+AA235,"")</f>
        <v/>
      </c>
      <c r="AB236" s="118"/>
      <c r="AC236" s="123"/>
      <c r="AD236" s="113" t="str">
        <f aca="false">IF(ISNUMBER($B236),Y236/COUNTA(Y$10:Y236),"")</f>
        <v/>
      </c>
      <c r="AE236" s="113" t="str">
        <f aca="false">IF(ISNUMBER($B236),Z236/COUNTA(Z$10:Z236),"")</f>
        <v/>
      </c>
      <c r="AF236" s="113" t="str">
        <f aca="false">IF(ISNUMBER($B236),AA236/COUNTA(AA$10:AA236),"")</f>
        <v/>
      </c>
      <c r="AG236" s="118"/>
      <c r="AH236" s="123"/>
      <c r="AI236" s="113" t="str">
        <f aca="false">IF(ISNUMBER($B236),SQRT(VAR(S$10:S236)),"")</f>
        <v/>
      </c>
      <c r="AJ236" s="113" t="str">
        <f aca="false">IF(ISNUMBER($B236),SQRT(VAR(T$10:T236)),"")</f>
        <v/>
      </c>
      <c r="AK236" s="113" t="str">
        <f aca="false">IF(ISNUMBER($B236),SQRT(VAR(U$10:U236)),"")</f>
        <v/>
      </c>
      <c r="AL236" s="118"/>
      <c r="AM236" s="118"/>
      <c r="AN236" s="117" t="str">
        <f aca="false">IF(ISBLANK(Liga_Cabron!$F236),"",IF(Liga_Cabron!$F237&lt;&gt;Liga_Cabron!$F236,Liga_Cabron!$F236,""))</f>
        <v/>
      </c>
      <c r="AO236" s="113" t="str">
        <f aca="false">IF(ISTEXT($AN236),"",Y236-SUM(AO$10:AO235))</f>
        <v/>
      </c>
      <c r="AP236" s="113" t="str">
        <f aca="false">IF(ISTEXT($AN236),"",Z236-SUM(AP$10:AP235))</f>
        <v/>
      </c>
      <c r="AQ236" s="113" t="str">
        <f aca="false">IF(ISTEXT($AN236),"",AA236-SUM(AQ$10:AQ235))</f>
        <v/>
      </c>
      <c r="AR236" s="118"/>
      <c r="AS236" s="118"/>
      <c r="AT236" s="117" t="str">
        <f aca="false">IF(ISBLANK(Liga_Cabron!$F236),"",IF(Liga_Cabron!$F237&lt;&gt;Liga_Cabron!$F236,Liga_Cabron!$F236,""))</f>
        <v/>
      </c>
      <c r="AU236" s="113" t="str">
        <f aca="false">IF(ISTEXT($AT236),"",(Y236 - SUM(AO$10:AO235))/COUNTIF(Liga_Cabron!$F$10:$F$304,"="&amp;$AT236))</f>
        <v/>
      </c>
      <c r="AV236" s="113" t="str">
        <f aca="false">IF(ISTEXT($AT236),"",(Z236 - SUM(AP$10:AP235))/COUNTIF(Liga_Cabron!$F$10:$F$304,"="&amp;$AT236))</f>
        <v/>
      </c>
      <c r="AW236" s="113" t="str">
        <f aca="false">IF(ISTEXT($AT236),"",(AA236 - SUM(AQ$10:AQ235))/COUNTIF(Liga_Cabron!$F$10:$F$304,"="&amp;$AT236))</f>
        <v/>
      </c>
      <c r="AX236" s="105" t="str">
        <f aca="false">IF(ISTEXT($AT236),"",COUNT($AU$10:$AU236))</f>
        <v/>
      </c>
      <c r="AY236" s="118"/>
      <c r="AZ236" s="117" t="str">
        <f aca="false">IF(ISBLANK(Liga_Cabron!$F236),"",IF(Liga_Cabron!$F237&lt;&gt;Liga_Cabron!$F236,Liga_Cabron!$F236,""))</f>
        <v/>
      </c>
      <c r="BA236" s="113" t="str">
        <f aca="false">IF(ISTEXT($AT236),"",(I236 - SUM(BH$10:BH235))/COUNTIF(Liga_Cabron!$F$10:$F$304,"="&amp;$AZ236))</f>
        <v/>
      </c>
      <c r="BB236" s="113" t="str">
        <f aca="false">IF(ISTEXT($AT236),"",(J236 - SUM(BI$10:BI235))/COUNTIF(Liga_Cabron!$F$10:$F$304,"="&amp;$AZ236))</f>
        <v/>
      </c>
      <c r="BC236" s="113" t="str">
        <f aca="false">IF(ISTEXT($AT236),"",(K236 - SUM(BJ$10:BJ235))/COUNTIF(Liga_Cabron!$F$10:$F$304,"="&amp;$AZ236))</f>
        <v/>
      </c>
      <c r="BD236" s="105" t="str">
        <f aca="false">IF(ISTEXT($AT236),"",COUNT($AU$10:$AU236))</f>
        <v/>
      </c>
      <c r="BE236" s="103"/>
      <c r="BF236" s="118"/>
      <c r="BG236" s="117" t="str">
        <f aca="false">IF(ISBLANK(Liga_Cabron!$F236),"",IF(Liga_Cabron!$F237&lt;&gt;Liga_Cabron!$F236,Liga_Cabron!$F236,""))</f>
        <v/>
      </c>
      <c r="BH236" s="113" t="str">
        <f aca="false">IF(ISTEXT($BG236),"",I236-SUM(BH$10:BH235))</f>
        <v/>
      </c>
      <c r="BI236" s="113" t="str">
        <f aca="false">IF(ISTEXT($BG236),"",J236-SUM(BI$10:BI235))</f>
        <v/>
      </c>
      <c r="BJ236" s="113" t="str">
        <f aca="false">IF(ISTEXT($BG236),"",K236-SUM(BJ$10:BJ235))</f>
        <v/>
      </c>
      <c r="BK236" s="118"/>
      <c r="BL236" s="118"/>
      <c r="BM236" s="124"/>
      <c r="BN236" s="113"/>
      <c r="BO236" s="113"/>
      <c r="BP236" s="113"/>
      <c r="BQ236" s="124"/>
      <c r="BR236" s="118"/>
      <c r="BS236" s="118"/>
      <c r="BT236" s="124"/>
      <c r="BU236" s="113"/>
      <c r="BV236" s="113"/>
      <c r="BW236" s="113"/>
      <c r="BX236" s="124"/>
      <c r="BY236" s="118"/>
    </row>
    <row r="237" customFormat="false" ht="13.8" hidden="false" customHeight="false" outlineLevel="0" collapsed="false">
      <c r="A237" s="46"/>
      <c r="B237" s="122" t="str">
        <f aca="false">IF(ISBLANK(Liga_Cabron!$B237),"",Liga_Cabron!$B237)</f>
        <v/>
      </c>
      <c r="C237" s="113" t="str">
        <f aca="false">IF(ISTEXT($B237),"",_xlfn.SWITCH(Liga_Cabron!AH237,$D$3,$D$2,$E$3,$E$2,$F$3,$F$2,$D$6,$D$5,$E$6,$E$5,$I$5,$D$2,$I$6,$D$2,$I$4,$D$2))</f>
        <v/>
      </c>
      <c r="D237" s="113" t="str">
        <f aca="false">IF(ISTEXT($B237),"",_xlfn.SWITCH(Liga_Cabron!AI237,$D$3,$D$2,$E$3,$E$2,$F$3,$F$2,$D$6,$D$5,$E$6,$E$5,$I$5,$D$2,$I$6,$D$2,$I$4,$D$2))</f>
        <v/>
      </c>
      <c r="E237" s="113" t="str">
        <f aca="false">IF(ISTEXT($B237),"",_xlfn.SWITCH(Liga_Cabron!AJ237,$D$3,$D$2,$E$3,$E$2,$F$3,$F$2,$D$6,$D$5,$E$6,$E$5,$I$5,$D$2,$I$6,$D$2,$I$4,$D$2))</f>
        <v/>
      </c>
      <c r="F237" s="105"/>
      <c r="G237" s="102"/>
      <c r="H237" s="102"/>
      <c r="I237" s="113" t="str">
        <f aca="false">IF(ISNUMBER($B237),I236+Liga_Cabron!AH237,"")</f>
        <v/>
      </c>
      <c r="J237" s="113" t="str">
        <f aca="false">IF(ISNUMBER($B237),J236+Liga_Cabron!AI237,"")</f>
        <v/>
      </c>
      <c r="K237" s="113" t="str">
        <f aca="false">IF(ISNUMBER($B237),K236+Liga_Cabron!AJ237,"")</f>
        <v/>
      </c>
      <c r="L237" s="118"/>
      <c r="M237" s="118"/>
      <c r="N237" s="114" t="str">
        <f aca="false">IF(ISNUMBER($B237),I237/SUM($I237:$L237),"")</f>
        <v/>
      </c>
      <c r="O237" s="114" t="str">
        <f aca="false">IF(ISNUMBER($B237),J237/SUM($I237:$L237),"")</f>
        <v/>
      </c>
      <c r="P237" s="114" t="str">
        <f aca="false">IF(ISNUMBER($B237),K237/SUM($I237:$L237),"")</f>
        <v/>
      </c>
      <c r="Q237" s="46"/>
      <c r="R237" s="102"/>
      <c r="S237" s="113" t="str">
        <f aca="false">IF(ISNUMBER(Liga_Cabron!C237),Liga_Cabron!C237,"")</f>
        <v/>
      </c>
      <c r="T237" s="113" t="str">
        <f aca="false">IF(ISNUMBER(Liga_Cabron!D237),Liga_Cabron!D237,"")</f>
        <v/>
      </c>
      <c r="U237" s="113" t="str">
        <f aca="false">IF(ISNUMBER(Liga_Cabron!E237),Liga_Cabron!E237,"")</f>
        <v/>
      </c>
      <c r="V237" s="108"/>
      <c r="W237" s="46"/>
      <c r="X237" s="102"/>
      <c r="Y237" s="113" t="str">
        <f aca="false">IF(ISNUMBER($B237),S237+Y236,"")</f>
        <v/>
      </c>
      <c r="Z237" s="113" t="str">
        <f aca="false">IF(ISNUMBER($B237),T237+Z236,"")</f>
        <v/>
      </c>
      <c r="AA237" s="113" t="str">
        <f aca="false">IF(ISNUMBER($B237),U237+AA236,"")</f>
        <v/>
      </c>
      <c r="AB237" s="118"/>
      <c r="AC237" s="123"/>
      <c r="AD237" s="113" t="str">
        <f aca="false">IF(ISNUMBER($B237),Y237/COUNTA(Y$10:Y237),"")</f>
        <v/>
      </c>
      <c r="AE237" s="113" t="str">
        <f aca="false">IF(ISNUMBER($B237),Z237/COUNTA(Z$10:Z237),"")</f>
        <v/>
      </c>
      <c r="AF237" s="113" t="str">
        <f aca="false">IF(ISNUMBER($B237),AA237/COUNTA(AA$10:AA237),"")</f>
        <v/>
      </c>
      <c r="AG237" s="118"/>
      <c r="AH237" s="123"/>
      <c r="AI237" s="113" t="str">
        <f aca="false">IF(ISNUMBER($B237),SQRT(VAR(S$10:S237)),"")</f>
        <v/>
      </c>
      <c r="AJ237" s="113" t="str">
        <f aca="false">IF(ISNUMBER($B237),SQRT(VAR(T$10:T237)),"")</f>
        <v/>
      </c>
      <c r="AK237" s="113" t="str">
        <f aca="false">IF(ISNUMBER($B237),SQRT(VAR(U$10:U237)),"")</f>
        <v/>
      </c>
      <c r="AL237" s="118"/>
      <c r="AM237" s="118"/>
      <c r="AN237" s="117" t="str">
        <f aca="false">IF(ISBLANK(Liga_Cabron!$F237),"",IF(Liga_Cabron!$F238&lt;&gt;Liga_Cabron!$F237,Liga_Cabron!$F237,""))</f>
        <v/>
      </c>
      <c r="AO237" s="113" t="str">
        <f aca="false">IF(ISTEXT($AN237),"",Y237-SUM(AO$10:AO236))</f>
        <v/>
      </c>
      <c r="AP237" s="113" t="str">
        <f aca="false">IF(ISTEXT($AN237),"",Z237-SUM(AP$10:AP236))</f>
        <v/>
      </c>
      <c r="AQ237" s="113" t="str">
        <f aca="false">IF(ISTEXT($AN237),"",AA237-SUM(AQ$10:AQ236))</f>
        <v/>
      </c>
      <c r="AR237" s="118"/>
      <c r="AS237" s="118"/>
      <c r="AT237" s="117" t="str">
        <f aca="false">IF(ISBLANK(Liga_Cabron!$F237),"",IF(Liga_Cabron!$F238&lt;&gt;Liga_Cabron!$F237,Liga_Cabron!$F237,""))</f>
        <v/>
      </c>
      <c r="AU237" s="113" t="str">
        <f aca="false">IF(ISTEXT($AT237),"",(Y237 - SUM(AO$10:AO236))/COUNTIF(Liga_Cabron!$F$10:$F$304,"="&amp;$AT237))</f>
        <v/>
      </c>
      <c r="AV237" s="113" t="str">
        <f aca="false">IF(ISTEXT($AT237),"",(Z237 - SUM(AP$10:AP236))/COUNTIF(Liga_Cabron!$F$10:$F$304,"="&amp;$AT237))</f>
        <v/>
      </c>
      <c r="AW237" s="113" t="str">
        <f aca="false">IF(ISTEXT($AT237),"",(AA237 - SUM(AQ$10:AQ236))/COUNTIF(Liga_Cabron!$F$10:$F$304,"="&amp;$AT237))</f>
        <v/>
      </c>
      <c r="AX237" s="105" t="str">
        <f aca="false">IF(ISTEXT($AT237),"",COUNT($AU$10:$AU237))</f>
        <v/>
      </c>
      <c r="AY237" s="118"/>
      <c r="AZ237" s="117" t="str">
        <f aca="false">IF(ISBLANK(Liga_Cabron!$F237),"",IF(Liga_Cabron!$F238&lt;&gt;Liga_Cabron!$F237,Liga_Cabron!$F237,""))</f>
        <v/>
      </c>
      <c r="BA237" s="113" t="str">
        <f aca="false">IF(ISTEXT($AT237),"",(I237 - SUM(BH$10:BH236))/COUNTIF(Liga_Cabron!$F$10:$F$304,"="&amp;$AZ237))</f>
        <v/>
      </c>
      <c r="BB237" s="113" t="str">
        <f aca="false">IF(ISTEXT($AT237),"",(J237 - SUM(BI$10:BI236))/COUNTIF(Liga_Cabron!$F$10:$F$304,"="&amp;$AZ237))</f>
        <v/>
      </c>
      <c r="BC237" s="113" t="str">
        <f aca="false">IF(ISTEXT($AT237),"",(K237 - SUM(BJ$10:BJ236))/COUNTIF(Liga_Cabron!$F$10:$F$304,"="&amp;$AZ237))</f>
        <v/>
      </c>
      <c r="BD237" s="105" t="str">
        <f aca="false">IF(ISTEXT($AT237),"",COUNT($AU$10:$AU237))</f>
        <v/>
      </c>
      <c r="BE237" s="103"/>
      <c r="BF237" s="118"/>
      <c r="BG237" s="117" t="str">
        <f aca="false">IF(ISBLANK(Liga_Cabron!$F237),"",IF(Liga_Cabron!$F238&lt;&gt;Liga_Cabron!$F237,Liga_Cabron!$F237,""))</f>
        <v/>
      </c>
      <c r="BH237" s="113" t="str">
        <f aca="false">IF(ISTEXT($BG237),"",I237-SUM(BH$10:BH236))</f>
        <v/>
      </c>
      <c r="BI237" s="113" t="str">
        <f aca="false">IF(ISTEXT($BG237),"",J237-SUM(BI$10:BI236))</f>
        <v/>
      </c>
      <c r="BJ237" s="113" t="str">
        <f aca="false">IF(ISTEXT($BG237),"",K237-SUM(BJ$10:BJ236))</f>
        <v/>
      </c>
      <c r="BK237" s="118"/>
      <c r="BL237" s="118"/>
      <c r="BM237" s="124"/>
      <c r="BN237" s="113"/>
      <c r="BO237" s="113"/>
      <c r="BP237" s="113"/>
      <c r="BQ237" s="124"/>
      <c r="BR237" s="118"/>
      <c r="BS237" s="118"/>
      <c r="BT237" s="124"/>
      <c r="BU237" s="113"/>
      <c r="BV237" s="113"/>
      <c r="BW237" s="113"/>
      <c r="BX237" s="124"/>
      <c r="BY237" s="118"/>
    </row>
    <row r="238" customFormat="false" ht="13.8" hidden="false" customHeight="false" outlineLevel="0" collapsed="false">
      <c r="A238" s="46"/>
      <c r="B238" s="122" t="str">
        <f aca="false">IF(ISBLANK(Liga_Cabron!$B238),"",Liga_Cabron!$B238)</f>
        <v/>
      </c>
      <c r="C238" s="113" t="str">
        <f aca="false">IF(ISTEXT($B238),"",_xlfn.SWITCH(Liga_Cabron!AH238,$D$3,$D$2,$E$3,$E$2,$F$3,$F$2,$D$6,$D$5,$E$6,$E$5,$I$5,$D$2,$I$6,$D$2,$I$4,$D$2))</f>
        <v/>
      </c>
      <c r="D238" s="113" t="str">
        <f aca="false">IF(ISTEXT($B238),"",_xlfn.SWITCH(Liga_Cabron!AI238,$D$3,$D$2,$E$3,$E$2,$F$3,$F$2,$D$6,$D$5,$E$6,$E$5,$I$5,$D$2,$I$6,$D$2,$I$4,$D$2))</f>
        <v/>
      </c>
      <c r="E238" s="113" t="str">
        <f aca="false">IF(ISTEXT($B238),"",_xlfn.SWITCH(Liga_Cabron!AJ238,$D$3,$D$2,$E$3,$E$2,$F$3,$F$2,$D$6,$D$5,$E$6,$E$5,$I$5,$D$2,$I$6,$D$2,$I$4,$D$2))</f>
        <v/>
      </c>
      <c r="F238" s="105"/>
      <c r="G238" s="102"/>
      <c r="H238" s="102"/>
      <c r="I238" s="113" t="str">
        <f aca="false">IF(ISNUMBER($B238),I237+Liga_Cabron!AH238,"")</f>
        <v/>
      </c>
      <c r="J238" s="113" t="str">
        <f aca="false">IF(ISNUMBER($B238),J237+Liga_Cabron!AI238,"")</f>
        <v/>
      </c>
      <c r="K238" s="113" t="str">
        <f aca="false">IF(ISNUMBER($B238),K237+Liga_Cabron!AJ238,"")</f>
        <v/>
      </c>
      <c r="L238" s="118"/>
      <c r="M238" s="118"/>
      <c r="N238" s="114" t="str">
        <f aca="false">IF(ISNUMBER($B238),I238/SUM($I238:$L238),"")</f>
        <v/>
      </c>
      <c r="O238" s="114" t="str">
        <f aca="false">IF(ISNUMBER($B238),J238/SUM($I238:$L238),"")</f>
        <v/>
      </c>
      <c r="P238" s="114" t="str">
        <f aca="false">IF(ISNUMBER($B238),K238/SUM($I238:$L238),"")</f>
        <v/>
      </c>
      <c r="Q238" s="46"/>
      <c r="R238" s="102"/>
      <c r="S238" s="113" t="str">
        <f aca="false">IF(ISNUMBER(Liga_Cabron!C238),Liga_Cabron!C238,"")</f>
        <v/>
      </c>
      <c r="T238" s="113" t="str">
        <f aca="false">IF(ISNUMBER(Liga_Cabron!D238),Liga_Cabron!D238,"")</f>
        <v/>
      </c>
      <c r="U238" s="113" t="str">
        <f aca="false">IF(ISNUMBER(Liga_Cabron!E238),Liga_Cabron!E238,"")</f>
        <v/>
      </c>
      <c r="V238" s="108"/>
      <c r="W238" s="46"/>
      <c r="X238" s="102"/>
      <c r="Y238" s="113" t="str">
        <f aca="false">IF(ISNUMBER($B238),S238+Y237,"")</f>
        <v/>
      </c>
      <c r="Z238" s="113" t="str">
        <f aca="false">IF(ISNUMBER($B238),T238+Z237,"")</f>
        <v/>
      </c>
      <c r="AA238" s="113" t="str">
        <f aca="false">IF(ISNUMBER($B238),U238+AA237,"")</f>
        <v/>
      </c>
      <c r="AB238" s="118"/>
      <c r="AC238" s="123"/>
      <c r="AD238" s="113" t="str">
        <f aca="false">IF(ISNUMBER($B238),Y238/COUNTA(Y$10:Y238),"")</f>
        <v/>
      </c>
      <c r="AE238" s="113" t="str">
        <f aca="false">IF(ISNUMBER($B238),Z238/COUNTA(Z$10:Z238),"")</f>
        <v/>
      </c>
      <c r="AF238" s="113" t="str">
        <f aca="false">IF(ISNUMBER($B238),AA238/COUNTA(AA$10:AA238),"")</f>
        <v/>
      </c>
      <c r="AG238" s="118"/>
      <c r="AH238" s="123"/>
      <c r="AI238" s="113" t="str">
        <f aca="false">IF(ISNUMBER($B238),SQRT(VAR(S$10:S238)),"")</f>
        <v/>
      </c>
      <c r="AJ238" s="113" t="str">
        <f aca="false">IF(ISNUMBER($B238),SQRT(VAR(T$10:T238)),"")</f>
        <v/>
      </c>
      <c r="AK238" s="113" t="str">
        <f aca="false">IF(ISNUMBER($B238),SQRT(VAR(U$10:U238)),"")</f>
        <v/>
      </c>
      <c r="AL238" s="118"/>
      <c r="AM238" s="118"/>
      <c r="AN238" s="117" t="str">
        <f aca="false">IF(ISBLANK(Liga_Cabron!$F238),"",IF(Liga_Cabron!$F239&lt;&gt;Liga_Cabron!$F238,Liga_Cabron!$F238,""))</f>
        <v/>
      </c>
      <c r="AO238" s="113" t="str">
        <f aca="false">IF(ISTEXT($AN238),"",Y238-SUM(AO$10:AO237))</f>
        <v/>
      </c>
      <c r="AP238" s="113" t="str">
        <f aca="false">IF(ISTEXT($AN238),"",Z238-SUM(AP$10:AP237))</f>
        <v/>
      </c>
      <c r="AQ238" s="113" t="str">
        <f aca="false">IF(ISTEXT($AN238),"",AA238-SUM(AQ$10:AQ237))</f>
        <v/>
      </c>
      <c r="AR238" s="118"/>
      <c r="AS238" s="118"/>
      <c r="AT238" s="117" t="str">
        <f aca="false">IF(ISBLANK(Liga_Cabron!$F238),"",IF(Liga_Cabron!$F239&lt;&gt;Liga_Cabron!$F238,Liga_Cabron!$F238,""))</f>
        <v/>
      </c>
      <c r="AU238" s="113" t="str">
        <f aca="false">IF(ISTEXT($AT238),"",(Y238 - SUM(AO$10:AO237))/COUNTIF(Liga_Cabron!$F$10:$F$304,"="&amp;$AT238))</f>
        <v/>
      </c>
      <c r="AV238" s="113" t="str">
        <f aca="false">IF(ISTEXT($AT238),"",(Z238 - SUM(AP$10:AP237))/COUNTIF(Liga_Cabron!$F$10:$F$304,"="&amp;$AT238))</f>
        <v/>
      </c>
      <c r="AW238" s="113" t="str">
        <f aca="false">IF(ISTEXT($AT238),"",(AA238 - SUM(AQ$10:AQ237))/COUNTIF(Liga_Cabron!$F$10:$F$304,"="&amp;$AT238))</f>
        <v/>
      </c>
      <c r="AX238" s="105" t="str">
        <f aca="false">IF(ISTEXT($AT238),"",COUNT($AU$10:$AU238))</f>
        <v/>
      </c>
      <c r="AY238" s="118"/>
      <c r="AZ238" s="117" t="str">
        <f aca="false">IF(ISBLANK(Liga_Cabron!$F238),"",IF(Liga_Cabron!$F239&lt;&gt;Liga_Cabron!$F238,Liga_Cabron!$F238,""))</f>
        <v/>
      </c>
      <c r="BA238" s="113" t="str">
        <f aca="false">IF(ISTEXT($AT238),"",(I238 - SUM(BH$10:BH237))/COUNTIF(Liga_Cabron!$F$10:$F$304,"="&amp;$AZ238))</f>
        <v/>
      </c>
      <c r="BB238" s="113" t="str">
        <f aca="false">IF(ISTEXT($AT238),"",(J238 - SUM(BI$10:BI237))/COUNTIF(Liga_Cabron!$F$10:$F$304,"="&amp;$AZ238))</f>
        <v/>
      </c>
      <c r="BC238" s="113" t="str">
        <f aca="false">IF(ISTEXT($AT238),"",(K238 - SUM(BJ$10:BJ237))/COUNTIF(Liga_Cabron!$F$10:$F$304,"="&amp;$AZ238))</f>
        <v/>
      </c>
      <c r="BD238" s="105" t="str">
        <f aca="false">IF(ISTEXT($AT238),"",COUNT($AU$10:$AU238))</f>
        <v/>
      </c>
      <c r="BE238" s="103"/>
      <c r="BF238" s="118"/>
      <c r="BG238" s="117" t="str">
        <f aca="false">IF(ISBLANK(Liga_Cabron!$F238),"",IF(Liga_Cabron!$F239&lt;&gt;Liga_Cabron!$F238,Liga_Cabron!$F238,""))</f>
        <v/>
      </c>
      <c r="BH238" s="113" t="str">
        <f aca="false">IF(ISTEXT($BG238),"",I238-SUM(BH$10:BH237))</f>
        <v/>
      </c>
      <c r="BI238" s="113" t="str">
        <f aca="false">IF(ISTEXT($BG238),"",J238-SUM(BI$10:BI237))</f>
        <v/>
      </c>
      <c r="BJ238" s="113" t="str">
        <f aca="false">IF(ISTEXT($BG238),"",K238-SUM(BJ$10:BJ237))</f>
        <v/>
      </c>
      <c r="BK238" s="118"/>
      <c r="BL238" s="118"/>
      <c r="BM238" s="124"/>
      <c r="BN238" s="113"/>
      <c r="BO238" s="113"/>
      <c r="BP238" s="113"/>
      <c r="BQ238" s="124"/>
      <c r="BR238" s="118"/>
      <c r="BS238" s="118"/>
      <c r="BT238" s="124"/>
      <c r="BU238" s="113"/>
      <c r="BV238" s="113"/>
      <c r="BW238" s="113"/>
      <c r="BX238" s="124"/>
      <c r="BY238" s="118"/>
    </row>
    <row r="239" customFormat="false" ht="13.8" hidden="false" customHeight="false" outlineLevel="0" collapsed="false">
      <c r="A239" s="46"/>
      <c r="B239" s="122" t="str">
        <f aca="false">IF(ISBLANK(Liga_Cabron!$B239),"",Liga_Cabron!$B239)</f>
        <v/>
      </c>
      <c r="C239" s="113" t="str">
        <f aca="false">IF(ISTEXT($B239),"",_xlfn.SWITCH(Liga_Cabron!AH239,$D$3,$D$2,$E$3,$E$2,$F$3,$F$2,$D$6,$D$5,$E$6,$E$5,$I$5,$D$2,$I$6,$D$2,$I$4,$D$2))</f>
        <v/>
      </c>
      <c r="D239" s="113" t="str">
        <f aca="false">IF(ISTEXT($B239),"",_xlfn.SWITCH(Liga_Cabron!AI239,$D$3,$D$2,$E$3,$E$2,$F$3,$F$2,$D$6,$D$5,$E$6,$E$5,$I$5,$D$2,$I$6,$D$2,$I$4,$D$2))</f>
        <v/>
      </c>
      <c r="E239" s="113" t="str">
        <f aca="false">IF(ISTEXT($B239),"",_xlfn.SWITCH(Liga_Cabron!AJ239,$D$3,$D$2,$E$3,$E$2,$F$3,$F$2,$D$6,$D$5,$E$6,$E$5,$I$5,$D$2,$I$6,$D$2,$I$4,$D$2))</f>
        <v/>
      </c>
      <c r="F239" s="105"/>
      <c r="G239" s="102"/>
      <c r="H239" s="102"/>
      <c r="I239" s="113" t="str">
        <f aca="false">IF(ISNUMBER($B239),I238+Liga_Cabron!AH239,"")</f>
        <v/>
      </c>
      <c r="J239" s="113" t="str">
        <f aca="false">IF(ISNUMBER($B239),J238+Liga_Cabron!AI239,"")</f>
        <v/>
      </c>
      <c r="K239" s="113" t="str">
        <f aca="false">IF(ISNUMBER($B239),K238+Liga_Cabron!AJ239,"")</f>
        <v/>
      </c>
      <c r="L239" s="118"/>
      <c r="M239" s="118"/>
      <c r="N239" s="114" t="str">
        <f aca="false">IF(ISNUMBER($B239),I239/SUM($I239:$L239),"")</f>
        <v/>
      </c>
      <c r="O239" s="114" t="str">
        <f aca="false">IF(ISNUMBER($B239),J239/SUM($I239:$L239),"")</f>
        <v/>
      </c>
      <c r="P239" s="114" t="str">
        <f aca="false">IF(ISNUMBER($B239),K239/SUM($I239:$L239),"")</f>
        <v/>
      </c>
      <c r="Q239" s="46"/>
      <c r="R239" s="102"/>
      <c r="S239" s="113" t="str">
        <f aca="false">IF(ISNUMBER(Liga_Cabron!C239),Liga_Cabron!C239,"")</f>
        <v/>
      </c>
      <c r="T239" s="113" t="str">
        <f aca="false">IF(ISNUMBER(Liga_Cabron!D239),Liga_Cabron!D239,"")</f>
        <v/>
      </c>
      <c r="U239" s="113" t="str">
        <f aca="false">IF(ISNUMBER(Liga_Cabron!E239),Liga_Cabron!E239,"")</f>
        <v/>
      </c>
      <c r="V239" s="108"/>
      <c r="W239" s="46"/>
      <c r="X239" s="102"/>
      <c r="Y239" s="113" t="str">
        <f aca="false">IF(ISNUMBER($B239),S239+Y238,"")</f>
        <v/>
      </c>
      <c r="Z239" s="113" t="str">
        <f aca="false">IF(ISNUMBER($B239),T239+Z238,"")</f>
        <v/>
      </c>
      <c r="AA239" s="113" t="str">
        <f aca="false">IF(ISNUMBER($B239),U239+AA238,"")</f>
        <v/>
      </c>
      <c r="AB239" s="118"/>
      <c r="AC239" s="123"/>
      <c r="AD239" s="113" t="str">
        <f aca="false">IF(ISNUMBER($B239),Y239/COUNTA(Y$10:Y239),"")</f>
        <v/>
      </c>
      <c r="AE239" s="113" t="str">
        <f aca="false">IF(ISNUMBER($B239),Z239/COUNTA(Z$10:Z239),"")</f>
        <v/>
      </c>
      <c r="AF239" s="113" t="str">
        <f aca="false">IF(ISNUMBER($B239),AA239/COUNTA(AA$10:AA239),"")</f>
        <v/>
      </c>
      <c r="AG239" s="118"/>
      <c r="AH239" s="123"/>
      <c r="AI239" s="113" t="str">
        <f aca="false">IF(ISNUMBER($B239),SQRT(VAR(S$10:S239)),"")</f>
        <v/>
      </c>
      <c r="AJ239" s="113" t="str">
        <f aca="false">IF(ISNUMBER($B239),SQRT(VAR(T$10:T239)),"")</f>
        <v/>
      </c>
      <c r="AK239" s="113" t="str">
        <f aca="false">IF(ISNUMBER($B239),SQRT(VAR(U$10:U239)),"")</f>
        <v/>
      </c>
      <c r="AL239" s="118"/>
      <c r="AM239" s="118"/>
      <c r="AN239" s="117" t="str">
        <f aca="false">IF(ISBLANK(Liga_Cabron!$F239),"",IF(Liga_Cabron!$F240&lt;&gt;Liga_Cabron!$F239,Liga_Cabron!$F239,""))</f>
        <v/>
      </c>
      <c r="AO239" s="113" t="str">
        <f aca="false">IF(ISTEXT($AN239),"",Y239-SUM(AO$10:AO238))</f>
        <v/>
      </c>
      <c r="AP239" s="113" t="str">
        <f aca="false">IF(ISTEXT($AN239),"",Z239-SUM(AP$10:AP238))</f>
        <v/>
      </c>
      <c r="AQ239" s="113" t="str">
        <f aca="false">IF(ISTEXT($AN239),"",AA239-SUM(AQ$10:AQ238))</f>
        <v/>
      </c>
      <c r="AR239" s="118"/>
      <c r="AS239" s="118"/>
      <c r="AT239" s="117" t="str">
        <f aca="false">IF(ISBLANK(Liga_Cabron!$F239),"",IF(Liga_Cabron!$F240&lt;&gt;Liga_Cabron!$F239,Liga_Cabron!$F239,""))</f>
        <v/>
      </c>
      <c r="AU239" s="113" t="str">
        <f aca="false">IF(ISTEXT($AT239),"",(Y239 - SUM(AO$10:AO238))/COUNTIF(Liga_Cabron!$F$10:$F$304,"="&amp;$AT239))</f>
        <v/>
      </c>
      <c r="AV239" s="113" t="str">
        <f aca="false">IF(ISTEXT($AT239),"",(Z239 - SUM(AP$10:AP238))/COUNTIF(Liga_Cabron!$F$10:$F$304,"="&amp;$AT239))</f>
        <v/>
      </c>
      <c r="AW239" s="113" t="str">
        <f aca="false">IF(ISTEXT($AT239),"",(AA239 - SUM(AQ$10:AQ238))/COUNTIF(Liga_Cabron!$F$10:$F$304,"="&amp;$AT239))</f>
        <v/>
      </c>
      <c r="AX239" s="105" t="str">
        <f aca="false">IF(ISTEXT($AT239),"",COUNT($AU$10:$AU239))</f>
        <v/>
      </c>
      <c r="AY239" s="118"/>
      <c r="AZ239" s="117" t="str">
        <f aca="false">IF(ISBLANK(Liga_Cabron!$F239),"",IF(Liga_Cabron!$F240&lt;&gt;Liga_Cabron!$F239,Liga_Cabron!$F239,""))</f>
        <v/>
      </c>
      <c r="BA239" s="113" t="str">
        <f aca="false">IF(ISTEXT($AT239),"",(I239 - SUM(BH$10:BH238))/COUNTIF(Liga_Cabron!$F$10:$F$304,"="&amp;$AZ239))</f>
        <v/>
      </c>
      <c r="BB239" s="113" t="str">
        <f aca="false">IF(ISTEXT($AT239),"",(J239 - SUM(BI$10:BI238))/COUNTIF(Liga_Cabron!$F$10:$F$304,"="&amp;$AZ239))</f>
        <v/>
      </c>
      <c r="BC239" s="113" t="str">
        <f aca="false">IF(ISTEXT($AT239),"",(K239 - SUM(BJ$10:BJ238))/COUNTIF(Liga_Cabron!$F$10:$F$304,"="&amp;$AZ239))</f>
        <v/>
      </c>
      <c r="BD239" s="105" t="str">
        <f aca="false">IF(ISTEXT($AT239),"",COUNT($AU$10:$AU239))</f>
        <v/>
      </c>
      <c r="BE239" s="103"/>
      <c r="BF239" s="118"/>
      <c r="BG239" s="117" t="str">
        <f aca="false">IF(ISBLANK(Liga_Cabron!$F239),"",IF(Liga_Cabron!$F240&lt;&gt;Liga_Cabron!$F239,Liga_Cabron!$F239,""))</f>
        <v/>
      </c>
      <c r="BH239" s="113" t="str">
        <f aca="false">IF(ISTEXT($BG239),"",I239-SUM(BH$10:BH238))</f>
        <v/>
      </c>
      <c r="BI239" s="113" t="str">
        <f aca="false">IF(ISTEXT($BG239),"",J239-SUM(BI$10:BI238))</f>
        <v/>
      </c>
      <c r="BJ239" s="113" t="str">
        <f aca="false">IF(ISTEXT($BG239),"",K239-SUM(BJ$10:BJ238))</f>
        <v/>
      </c>
      <c r="BK239" s="118"/>
      <c r="BL239" s="118"/>
      <c r="BM239" s="124"/>
      <c r="BN239" s="113"/>
      <c r="BO239" s="113"/>
      <c r="BP239" s="113"/>
      <c r="BQ239" s="124"/>
      <c r="BR239" s="118"/>
      <c r="BS239" s="118"/>
      <c r="BT239" s="124"/>
      <c r="BU239" s="113"/>
      <c r="BV239" s="113"/>
      <c r="BW239" s="113"/>
      <c r="BX239" s="124"/>
      <c r="BY239" s="118"/>
    </row>
    <row r="240" customFormat="false" ht="13.8" hidden="false" customHeight="false" outlineLevel="0" collapsed="false">
      <c r="A240" s="46"/>
      <c r="B240" s="122" t="str">
        <f aca="false">IF(ISBLANK(Liga_Cabron!$B240),"",Liga_Cabron!$B240)</f>
        <v/>
      </c>
      <c r="C240" s="113" t="str">
        <f aca="false">IF(ISTEXT($B240),"",_xlfn.SWITCH(Liga_Cabron!AH240,$D$3,$D$2,$E$3,$E$2,$F$3,$F$2,$D$6,$D$5,$E$6,$E$5,$I$5,$D$2,$I$6,$D$2,$I$4,$D$2))</f>
        <v/>
      </c>
      <c r="D240" s="113" t="str">
        <f aca="false">IF(ISTEXT($B240),"",_xlfn.SWITCH(Liga_Cabron!AI240,$D$3,$D$2,$E$3,$E$2,$F$3,$F$2,$D$6,$D$5,$E$6,$E$5,$I$5,$D$2,$I$6,$D$2,$I$4,$D$2))</f>
        <v/>
      </c>
      <c r="E240" s="113" t="str">
        <f aca="false">IF(ISTEXT($B240),"",_xlfn.SWITCH(Liga_Cabron!AJ240,$D$3,$D$2,$E$3,$E$2,$F$3,$F$2,$D$6,$D$5,$E$6,$E$5,$I$5,$D$2,$I$6,$D$2,$I$4,$D$2))</f>
        <v/>
      </c>
      <c r="F240" s="105"/>
      <c r="G240" s="102"/>
      <c r="H240" s="102"/>
      <c r="I240" s="113" t="str">
        <f aca="false">IF(ISNUMBER($B240),I239+Liga_Cabron!AH240,"")</f>
        <v/>
      </c>
      <c r="J240" s="113" t="str">
        <f aca="false">IF(ISNUMBER($B240),J239+Liga_Cabron!AI240,"")</f>
        <v/>
      </c>
      <c r="K240" s="113" t="str">
        <f aca="false">IF(ISNUMBER($B240),K239+Liga_Cabron!AJ240,"")</f>
        <v/>
      </c>
      <c r="L240" s="118"/>
      <c r="M240" s="118"/>
      <c r="N240" s="114" t="str">
        <f aca="false">IF(ISNUMBER($B240),I240/SUM($I240:$L240),"")</f>
        <v/>
      </c>
      <c r="O240" s="114" t="str">
        <f aca="false">IF(ISNUMBER($B240),J240/SUM($I240:$L240),"")</f>
        <v/>
      </c>
      <c r="P240" s="114" t="str">
        <f aca="false">IF(ISNUMBER($B240),K240/SUM($I240:$L240),"")</f>
        <v/>
      </c>
      <c r="Q240" s="46"/>
      <c r="R240" s="102"/>
      <c r="S240" s="113" t="str">
        <f aca="false">IF(ISNUMBER(Liga_Cabron!C240),Liga_Cabron!C240,"")</f>
        <v/>
      </c>
      <c r="T240" s="113" t="str">
        <f aca="false">IF(ISNUMBER(Liga_Cabron!D240),Liga_Cabron!D240,"")</f>
        <v/>
      </c>
      <c r="U240" s="113" t="str">
        <f aca="false">IF(ISNUMBER(Liga_Cabron!E240),Liga_Cabron!E240,"")</f>
        <v/>
      </c>
      <c r="V240" s="108"/>
      <c r="W240" s="46"/>
      <c r="X240" s="102"/>
      <c r="Y240" s="113" t="str">
        <f aca="false">IF(ISNUMBER($B240),S240+Y239,"")</f>
        <v/>
      </c>
      <c r="Z240" s="113" t="str">
        <f aca="false">IF(ISNUMBER($B240),T240+Z239,"")</f>
        <v/>
      </c>
      <c r="AA240" s="113" t="str">
        <f aca="false">IF(ISNUMBER($B240),U240+AA239,"")</f>
        <v/>
      </c>
      <c r="AB240" s="118"/>
      <c r="AC240" s="123"/>
      <c r="AD240" s="113" t="str">
        <f aca="false">IF(ISNUMBER($B240),Y240/COUNTA(Y$10:Y240),"")</f>
        <v/>
      </c>
      <c r="AE240" s="113" t="str">
        <f aca="false">IF(ISNUMBER($B240),Z240/COUNTA(Z$10:Z240),"")</f>
        <v/>
      </c>
      <c r="AF240" s="113" t="str">
        <f aca="false">IF(ISNUMBER($B240),AA240/COUNTA(AA$10:AA240),"")</f>
        <v/>
      </c>
      <c r="AG240" s="118"/>
      <c r="AH240" s="123"/>
      <c r="AI240" s="113" t="str">
        <f aca="false">IF(ISNUMBER($B240),SQRT(VAR(S$10:S240)),"")</f>
        <v/>
      </c>
      <c r="AJ240" s="113" t="str">
        <f aca="false">IF(ISNUMBER($B240),SQRT(VAR(T$10:T240)),"")</f>
        <v/>
      </c>
      <c r="AK240" s="113" t="str">
        <f aca="false">IF(ISNUMBER($B240),SQRT(VAR(U$10:U240)),"")</f>
        <v/>
      </c>
      <c r="AL240" s="118"/>
      <c r="AM240" s="118"/>
      <c r="AN240" s="117" t="str">
        <f aca="false">IF(ISBLANK(Liga_Cabron!$F240),"",IF(Liga_Cabron!$F241&lt;&gt;Liga_Cabron!$F240,Liga_Cabron!$F240,""))</f>
        <v/>
      </c>
      <c r="AO240" s="113" t="str">
        <f aca="false">IF(ISTEXT($AN240),"",Y240-SUM(AO$10:AO239))</f>
        <v/>
      </c>
      <c r="AP240" s="113" t="str">
        <f aca="false">IF(ISTEXT($AN240),"",Z240-SUM(AP$10:AP239))</f>
        <v/>
      </c>
      <c r="AQ240" s="113" t="str">
        <f aca="false">IF(ISTEXT($AN240),"",AA240-SUM(AQ$10:AQ239))</f>
        <v/>
      </c>
      <c r="AR240" s="118"/>
      <c r="AS240" s="118"/>
      <c r="AT240" s="117" t="str">
        <f aca="false">IF(ISBLANK(Liga_Cabron!$F240),"",IF(Liga_Cabron!$F241&lt;&gt;Liga_Cabron!$F240,Liga_Cabron!$F240,""))</f>
        <v/>
      </c>
      <c r="AU240" s="113" t="str">
        <f aca="false">IF(ISTEXT($AT240),"",(Y240 - SUM(AO$10:AO239))/COUNTIF(Liga_Cabron!$F$10:$F$304,"="&amp;$AT240))</f>
        <v/>
      </c>
      <c r="AV240" s="113" t="str">
        <f aca="false">IF(ISTEXT($AT240),"",(Z240 - SUM(AP$10:AP239))/COUNTIF(Liga_Cabron!$F$10:$F$304,"="&amp;$AT240))</f>
        <v/>
      </c>
      <c r="AW240" s="113" t="str">
        <f aca="false">IF(ISTEXT($AT240),"",(AA240 - SUM(AQ$10:AQ239))/COUNTIF(Liga_Cabron!$F$10:$F$304,"="&amp;$AT240))</f>
        <v/>
      </c>
      <c r="AX240" s="105" t="str">
        <f aca="false">IF(ISTEXT($AT240),"",COUNT($AU$10:$AU240))</f>
        <v/>
      </c>
      <c r="AY240" s="118"/>
      <c r="AZ240" s="117" t="str">
        <f aca="false">IF(ISBLANK(Liga_Cabron!$F240),"",IF(Liga_Cabron!$F241&lt;&gt;Liga_Cabron!$F240,Liga_Cabron!$F240,""))</f>
        <v/>
      </c>
      <c r="BA240" s="113" t="str">
        <f aca="false">IF(ISTEXT($AT240),"",(I240 - SUM(BH$10:BH239))/COUNTIF(Liga_Cabron!$F$10:$F$304,"="&amp;$AZ240))</f>
        <v/>
      </c>
      <c r="BB240" s="113" t="str">
        <f aca="false">IF(ISTEXT($AT240),"",(J240 - SUM(BI$10:BI239))/COUNTIF(Liga_Cabron!$F$10:$F$304,"="&amp;$AZ240))</f>
        <v/>
      </c>
      <c r="BC240" s="113" t="str">
        <f aca="false">IF(ISTEXT($AT240),"",(K240 - SUM(BJ$10:BJ239))/COUNTIF(Liga_Cabron!$F$10:$F$304,"="&amp;$AZ240))</f>
        <v/>
      </c>
      <c r="BD240" s="105" t="str">
        <f aca="false">IF(ISTEXT($AT240),"",COUNT($AU$10:$AU240))</f>
        <v/>
      </c>
      <c r="BE240" s="103"/>
      <c r="BF240" s="118"/>
      <c r="BG240" s="117" t="str">
        <f aca="false">IF(ISBLANK(Liga_Cabron!$F240),"",IF(Liga_Cabron!$F241&lt;&gt;Liga_Cabron!$F240,Liga_Cabron!$F240,""))</f>
        <v/>
      </c>
      <c r="BH240" s="113" t="str">
        <f aca="false">IF(ISTEXT($BG240),"",I240-SUM(BH$10:BH239))</f>
        <v/>
      </c>
      <c r="BI240" s="113" t="str">
        <f aca="false">IF(ISTEXT($BG240),"",J240-SUM(BI$10:BI239))</f>
        <v/>
      </c>
      <c r="BJ240" s="113" t="str">
        <f aca="false">IF(ISTEXT($BG240),"",K240-SUM(BJ$10:BJ239))</f>
        <v/>
      </c>
      <c r="BK240" s="118"/>
      <c r="BL240" s="118"/>
      <c r="BM240" s="124"/>
      <c r="BN240" s="113"/>
      <c r="BO240" s="113"/>
      <c r="BP240" s="113"/>
      <c r="BQ240" s="124"/>
      <c r="BR240" s="118"/>
      <c r="BS240" s="118"/>
      <c r="BT240" s="124"/>
      <c r="BU240" s="113"/>
      <c r="BV240" s="113"/>
      <c r="BW240" s="113"/>
      <c r="BX240" s="124"/>
      <c r="BY240" s="118"/>
    </row>
    <row r="241" customFormat="false" ht="13.8" hidden="false" customHeight="false" outlineLevel="0" collapsed="false">
      <c r="A241" s="46"/>
      <c r="B241" s="122" t="str">
        <f aca="false">IF(ISBLANK(Liga_Cabron!$B241),"",Liga_Cabron!$B241)</f>
        <v/>
      </c>
      <c r="C241" s="113" t="str">
        <f aca="false">IF(ISTEXT($B241),"",_xlfn.SWITCH(Liga_Cabron!AH241,$D$3,$D$2,$E$3,$E$2,$F$3,$F$2,$D$6,$D$5,$E$6,$E$5,$I$5,$D$2,$I$6,$D$2,$I$4,$D$2))</f>
        <v/>
      </c>
      <c r="D241" s="113" t="str">
        <f aca="false">IF(ISTEXT($B241),"",_xlfn.SWITCH(Liga_Cabron!AI241,$D$3,$D$2,$E$3,$E$2,$F$3,$F$2,$D$6,$D$5,$E$6,$E$5,$I$5,$D$2,$I$6,$D$2,$I$4,$D$2))</f>
        <v/>
      </c>
      <c r="E241" s="113" t="str">
        <f aca="false">IF(ISTEXT($B241),"",_xlfn.SWITCH(Liga_Cabron!AJ241,$D$3,$D$2,$E$3,$E$2,$F$3,$F$2,$D$6,$D$5,$E$6,$E$5,$I$5,$D$2,$I$6,$D$2,$I$4,$D$2))</f>
        <v/>
      </c>
      <c r="F241" s="105"/>
      <c r="G241" s="102"/>
      <c r="H241" s="102"/>
      <c r="I241" s="113" t="str">
        <f aca="false">IF(ISNUMBER($B241),I240+Liga_Cabron!AH241,"")</f>
        <v/>
      </c>
      <c r="J241" s="113" t="str">
        <f aca="false">IF(ISNUMBER($B241),J240+Liga_Cabron!AI241,"")</f>
        <v/>
      </c>
      <c r="K241" s="113" t="str">
        <f aca="false">IF(ISNUMBER($B241),K240+Liga_Cabron!AJ241,"")</f>
        <v/>
      </c>
      <c r="L241" s="118"/>
      <c r="M241" s="118"/>
      <c r="N241" s="114" t="str">
        <f aca="false">IF(ISNUMBER($B241),I241/SUM($I241:$L241),"")</f>
        <v/>
      </c>
      <c r="O241" s="114" t="str">
        <f aca="false">IF(ISNUMBER($B241),J241/SUM($I241:$L241),"")</f>
        <v/>
      </c>
      <c r="P241" s="114" t="str">
        <f aca="false">IF(ISNUMBER($B241),K241/SUM($I241:$L241),"")</f>
        <v/>
      </c>
      <c r="Q241" s="46"/>
      <c r="R241" s="102"/>
      <c r="S241" s="113" t="str">
        <f aca="false">IF(ISNUMBER(Liga_Cabron!C241),Liga_Cabron!C241,"")</f>
        <v/>
      </c>
      <c r="T241" s="113" t="str">
        <f aca="false">IF(ISNUMBER(Liga_Cabron!D241),Liga_Cabron!D241,"")</f>
        <v/>
      </c>
      <c r="U241" s="113" t="str">
        <f aca="false">IF(ISNUMBER(Liga_Cabron!E241),Liga_Cabron!E241,"")</f>
        <v/>
      </c>
      <c r="V241" s="108"/>
      <c r="W241" s="46"/>
      <c r="X241" s="102"/>
      <c r="Y241" s="113" t="str">
        <f aca="false">IF(ISNUMBER($B241),S241+Y240,"")</f>
        <v/>
      </c>
      <c r="Z241" s="113" t="str">
        <f aca="false">IF(ISNUMBER($B241),T241+Z240,"")</f>
        <v/>
      </c>
      <c r="AA241" s="113" t="str">
        <f aca="false">IF(ISNUMBER($B241),U241+AA240,"")</f>
        <v/>
      </c>
      <c r="AB241" s="118"/>
      <c r="AC241" s="123"/>
      <c r="AD241" s="113" t="str">
        <f aca="false">IF(ISNUMBER($B241),Y241/COUNTA(Y$10:Y241),"")</f>
        <v/>
      </c>
      <c r="AE241" s="113" t="str">
        <f aca="false">IF(ISNUMBER($B241),Z241/COUNTA(Z$10:Z241),"")</f>
        <v/>
      </c>
      <c r="AF241" s="113" t="str">
        <f aca="false">IF(ISNUMBER($B241),AA241/COUNTA(AA$10:AA241),"")</f>
        <v/>
      </c>
      <c r="AG241" s="118"/>
      <c r="AH241" s="123"/>
      <c r="AI241" s="113" t="str">
        <f aca="false">IF(ISNUMBER($B241),SQRT(VAR(S$10:S241)),"")</f>
        <v/>
      </c>
      <c r="AJ241" s="113" t="str">
        <f aca="false">IF(ISNUMBER($B241),SQRT(VAR(T$10:T241)),"")</f>
        <v/>
      </c>
      <c r="AK241" s="113" t="str">
        <f aca="false">IF(ISNUMBER($B241),SQRT(VAR(U$10:U241)),"")</f>
        <v/>
      </c>
      <c r="AL241" s="118"/>
      <c r="AM241" s="118"/>
      <c r="AN241" s="117" t="str">
        <f aca="false">IF(ISBLANK(Liga_Cabron!$F241),"",IF(Liga_Cabron!$F242&lt;&gt;Liga_Cabron!$F241,Liga_Cabron!$F241,""))</f>
        <v/>
      </c>
      <c r="AO241" s="113" t="str">
        <f aca="false">IF(ISTEXT($AN241),"",Y241-SUM(AO$10:AO240))</f>
        <v/>
      </c>
      <c r="AP241" s="113" t="str">
        <f aca="false">IF(ISTEXT($AN241),"",Z241-SUM(AP$10:AP240))</f>
        <v/>
      </c>
      <c r="AQ241" s="113" t="str">
        <f aca="false">IF(ISTEXT($AN241),"",AA241-SUM(AQ$10:AQ240))</f>
        <v/>
      </c>
      <c r="AR241" s="118"/>
      <c r="AS241" s="118"/>
      <c r="AT241" s="117" t="str">
        <f aca="false">IF(ISBLANK(Liga_Cabron!$F241),"",IF(Liga_Cabron!$F242&lt;&gt;Liga_Cabron!$F241,Liga_Cabron!$F241,""))</f>
        <v/>
      </c>
      <c r="AU241" s="113" t="str">
        <f aca="false">IF(ISTEXT($AT241),"",(Y241 - SUM(AO$10:AO240))/COUNTIF(Liga_Cabron!$F$10:$F$304,"="&amp;$AT241))</f>
        <v/>
      </c>
      <c r="AV241" s="113" t="str">
        <f aca="false">IF(ISTEXT($AT241),"",(Z241 - SUM(AP$10:AP240))/COUNTIF(Liga_Cabron!$F$10:$F$304,"="&amp;$AT241))</f>
        <v/>
      </c>
      <c r="AW241" s="113" t="str">
        <f aca="false">IF(ISTEXT($AT241),"",(AA241 - SUM(AQ$10:AQ240))/COUNTIF(Liga_Cabron!$F$10:$F$304,"="&amp;$AT241))</f>
        <v/>
      </c>
      <c r="AX241" s="105" t="str">
        <f aca="false">IF(ISTEXT($AT241),"",COUNT($AU$10:$AU241))</f>
        <v/>
      </c>
      <c r="AY241" s="118"/>
      <c r="AZ241" s="117" t="str">
        <f aca="false">IF(ISBLANK(Liga_Cabron!$F241),"",IF(Liga_Cabron!$F242&lt;&gt;Liga_Cabron!$F241,Liga_Cabron!$F241,""))</f>
        <v/>
      </c>
      <c r="BA241" s="113" t="str">
        <f aca="false">IF(ISTEXT($AT241),"",(I241 - SUM(BH$10:BH240))/COUNTIF(Liga_Cabron!$F$10:$F$304,"="&amp;$AZ241))</f>
        <v/>
      </c>
      <c r="BB241" s="113" t="str">
        <f aca="false">IF(ISTEXT($AT241),"",(J241 - SUM(BI$10:BI240))/COUNTIF(Liga_Cabron!$F$10:$F$304,"="&amp;$AZ241))</f>
        <v/>
      </c>
      <c r="BC241" s="113" t="str">
        <f aca="false">IF(ISTEXT($AT241),"",(K241 - SUM(BJ$10:BJ240))/COUNTIF(Liga_Cabron!$F$10:$F$304,"="&amp;$AZ241))</f>
        <v/>
      </c>
      <c r="BD241" s="105" t="str">
        <f aca="false">IF(ISTEXT($AT241),"",COUNT($AU$10:$AU241))</f>
        <v/>
      </c>
      <c r="BE241" s="103"/>
      <c r="BF241" s="118"/>
      <c r="BG241" s="117" t="str">
        <f aca="false">IF(ISBLANK(Liga_Cabron!$F241),"",IF(Liga_Cabron!$F242&lt;&gt;Liga_Cabron!$F241,Liga_Cabron!$F241,""))</f>
        <v/>
      </c>
      <c r="BH241" s="113" t="str">
        <f aca="false">IF(ISTEXT($BG241),"",I241-SUM(BH$10:BH240))</f>
        <v/>
      </c>
      <c r="BI241" s="113" t="str">
        <f aca="false">IF(ISTEXT($BG241),"",J241-SUM(BI$10:BI240))</f>
        <v/>
      </c>
      <c r="BJ241" s="113" t="str">
        <f aca="false">IF(ISTEXT($BG241),"",K241-SUM(BJ$10:BJ240))</f>
        <v/>
      </c>
      <c r="BK241" s="118"/>
      <c r="BL241" s="118"/>
      <c r="BM241" s="124"/>
      <c r="BN241" s="113"/>
      <c r="BO241" s="113"/>
      <c r="BP241" s="113"/>
      <c r="BQ241" s="124"/>
      <c r="BR241" s="118"/>
      <c r="BS241" s="118"/>
      <c r="BT241" s="124"/>
      <c r="BU241" s="113"/>
      <c r="BV241" s="113"/>
      <c r="BW241" s="113"/>
      <c r="BX241" s="124"/>
      <c r="BY241" s="118"/>
    </row>
    <row r="242" customFormat="false" ht="13.8" hidden="false" customHeight="false" outlineLevel="0" collapsed="false">
      <c r="A242" s="46"/>
      <c r="B242" s="122" t="str">
        <f aca="false">IF(ISBLANK(Liga_Cabron!$B242),"",Liga_Cabron!$B242)</f>
        <v/>
      </c>
      <c r="C242" s="113" t="str">
        <f aca="false">IF(ISTEXT($B242),"",_xlfn.SWITCH(Liga_Cabron!AH242,$D$3,$D$2,$E$3,$E$2,$F$3,$F$2,$D$6,$D$5,$E$6,$E$5,$I$5,$D$2,$I$6,$D$2,$I$4,$D$2))</f>
        <v/>
      </c>
      <c r="D242" s="113" t="str">
        <f aca="false">IF(ISTEXT($B242),"",_xlfn.SWITCH(Liga_Cabron!AI242,$D$3,$D$2,$E$3,$E$2,$F$3,$F$2,$D$6,$D$5,$E$6,$E$5,$I$5,$D$2,$I$6,$D$2,$I$4,$D$2))</f>
        <v/>
      </c>
      <c r="E242" s="113" t="str">
        <f aca="false">IF(ISTEXT($B242),"",_xlfn.SWITCH(Liga_Cabron!AJ242,$D$3,$D$2,$E$3,$E$2,$F$3,$F$2,$D$6,$D$5,$E$6,$E$5,$I$5,$D$2,$I$6,$D$2,$I$4,$D$2))</f>
        <v/>
      </c>
      <c r="F242" s="105"/>
      <c r="G242" s="102"/>
      <c r="H242" s="102"/>
      <c r="I242" s="113" t="str">
        <f aca="false">IF(ISNUMBER($B242),I241+Liga_Cabron!AH242,"")</f>
        <v/>
      </c>
      <c r="J242" s="113" t="str">
        <f aca="false">IF(ISNUMBER($B242),J241+Liga_Cabron!AI242,"")</f>
        <v/>
      </c>
      <c r="K242" s="113" t="str">
        <f aca="false">IF(ISNUMBER($B242),K241+Liga_Cabron!AJ242,"")</f>
        <v/>
      </c>
      <c r="L242" s="118"/>
      <c r="M242" s="118"/>
      <c r="N242" s="114" t="str">
        <f aca="false">IF(ISNUMBER($B242),I242/SUM($I242:$L242),"")</f>
        <v/>
      </c>
      <c r="O242" s="114" t="str">
        <f aca="false">IF(ISNUMBER($B242),J242/SUM($I242:$L242),"")</f>
        <v/>
      </c>
      <c r="P242" s="114" t="str">
        <f aca="false">IF(ISNUMBER($B242),K242/SUM($I242:$L242),"")</f>
        <v/>
      </c>
      <c r="Q242" s="46"/>
      <c r="R242" s="102"/>
      <c r="S242" s="113" t="str">
        <f aca="false">IF(ISNUMBER(Liga_Cabron!C242),Liga_Cabron!C242,"")</f>
        <v/>
      </c>
      <c r="T242" s="113" t="str">
        <f aca="false">IF(ISNUMBER(Liga_Cabron!D242),Liga_Cabron!D242,"")</f>
        <v/>
      </c>
      <c r="U242" s="113" t="str">
        <f aca="false">IF(ISNUMBER(Liga_Cabron!E242),Liga_Cabron!E242,"")</f>
        <v/>
      </c>
      <c r="V242" s="108"/>
      <c r="W242" s="46"/>
      <c r="X242" s="102"/>
      <c r="Y242" s="113" t="str">
        <f aca="false">IF(ISNUMBER($B242),S242+Y241,"")</f>
        <v/>
      </c>
      <c r="Z242" s="113" t="str">
        <f aca="false">IF(ISNUMBER($B242),T242+Z241,"")</f>
        <v/>
      </c>
      <c r="AA242" s="113" t="str">
        <f aca="false">IF(ISNUMBER($B242),U242+AA241,"")</f>
        <v/>
      </c>
      <c r="AB242" s="118"/>
      <c r="AC242" s="123"/>
      <c r="AD242" s="113" t="str">
        <f aca="false">IF(ISNUMBER($B242),Y242/COUNTA(Y$10:Y242),"")</f>
        <v/>
      </c>
      <c r="AE242" s="113" t="str">
        <f aca="false">IF(ISNUMBER($B242),Z242/COUNTA(Z$10:Z242),"")</f>
        <v/>
      </c>
      <c r="AF242" s="113" t="str">
        <f aca="false">IF(ISNUMBER($B242),AA242/COUNTA(AA$10:AA242),"")</f>
        <v/>
      </c>
      <c r="AG242" s="118"/>
      <c r="AH242" s="123"/>
      <c r="AI242" s="113" t="str">
        <f aca="false">IF(ISNUMBER($B242),SQRT(VAR(S$10:S242)),"")</f>
        <v/>
      </c>
      <c r="AJ242" s="113" t="str">
        <f aca="false">IF(ISNUMBER($B242),SQRT(VAR(T$10:T242)),"")</f>
        <v/>
      </c>
      <c r="AK242" s="113" t="str">
        <f aca="false">IF(ISNUMBER($B242),SQRT(VAR(U$10:U242)),"")</f>
        <v/>
      </c>
      <c r="AL242" s="118"/>
      <c r="AM242" s="118"/>
      <c r="AN242" s="117" t="str">
        <f aca="false">IF(ISBLANK(Liga_Cabron!$F242),"",IF(Liga_Cabron!$F243&lt;&gt;Liga_Cabron!$F242,Liga_Cabron!$F242,""))</f>
        <v/>
      </c>
      <c r="AO242" s="113" t="str">
        <f aca="false">IF(ISTEXT($AN242),"",Y242-SUM(AO$10:AO241))</f>
        <v/>
      </c>
      <c r="AP242" s="113" t="str">
        <f aca="false">IF(ISTEXT($AN242),"",Z242-SUM(AP$10:AP241))</f>
        <v/>
      </c>
      <c r="AQ242" s="113" t="str">
        <f aca="false">IF(ISTEXT($AN242),"",AA242-SUM(AQ$10:AQ241))</f>
        <v/>
      </c>
      <c r="AR242" s="118"/>
      <c r="AS242" s="118"/>
      <c r="AT242" s="117" t="str">
        <f aca="false">IF(ISBLANK(Liga_Cabron!$F242),"",IF(Liga_Cabron!$F243&lt;&gt;Liga_Cabron!$F242,Liga_Cabron!$F242,""))</f>
        <v/>
      </c>
      <c r="AU242" s="113" t="str">
        <f aca="false">IF(ISTEXT($AT242),"",(Y242 - SUM(AO$10:AO241))/COUNTIF(Liga_Cabron!$F$10:$F$304,"="&amp;$AT242))</f>
        <v/>
      </c>
      <c r="AV242" s="113" t="str">
        <f aca="false">IF(ISTEXT($AT242),"",(Z242 - SUM(AP$10:AP241))/COUNTIF(Liga_Cabron!$F$10:$F$304,"="&amp;$AT242))</f>
        <v/>
      </c>
      <c r="AW242" s="113" t="str">
        <f aca="false">IF(ISTEXT($AT242),"",(AA242 - SUM(AQ$10:AQ241))/COUNTIF(Liga_Cabron!$F$10:$F$304,"="&amp;$AT242))</f>
        <v/>
      </c>
      <c r="AX242" s="105" t="str">
        <f aca="false">IF(ISTEXT($AT242),"",COUNT($AU$10:$AU242))</f>
        <v/>
      </c>
      <c r="AY242" s="118"/>
      <c r="AZ242" s="117" t="str">
        <f aca="false">IF(ISBLANK(Liga_Cabron!$F242),"",IF(Liga_Cabron!$F243&lt;&gt;Liga_Cabron!$F242,Liga_Cabron!$F242,""))</f>
        <v/>
      </c>
      <c r="BA242" s="113" t="str">
        <f aca="false">IF(ISTEXT($AT242),"",(I242 - SUM(BH$10:BH241))/COUNTIF(Liga_Cabron!$F$10:$F$304,"="&amp;$AZ242))</f>
        <v/>
      </c>
      <c r="BB242" s="113" t="str">
        <f aca="false">IF(ISTEXT($AT242),"",(J242 - SUM(BI$10:BI241))/COUNTIF(Liga_Cabron!$F$10:$F$304,"="&amp;$AZ242))</f>
        <v/>
      </c>
      <c r="BC242" s="113" t="str">
        <f aca="false">IF(ISTEXT($AT242),"",(K242 - SUM(BJ$10:BJ241))/COUNTIF(Liga_Cabron!$F$10:$F$304,"="&amp;$AZ242))</f>
        <v/>
      </c>
      <c r="BD242" s="105" t="str">
        <f aca="false">IF(ISTEXT($AT242),"",COUNT($AU$10:$AU242))</f>
        <v/>
      </c>
      <c r="BE242" s="103"/>
      <c r="BF242" s="118"/>
      <c r="BG242" s="117" t="str">
        <f aca="false">IF(ISBLANK(Liga_Cabron!$F242),"",IF(Liga_Cabron!$F243&lt;&gt;Liga_Cabron!$F242,Liga_Cabron!$F242,""))</f>
        <v/>
      </c>
      <c r="BH242" s="113" t="str">
        <f aca="false">IF(ISTEXT($BG242),"",I242-SUM(BH$10:BH241))</f>
        <v/>
      </c>
      <c r="BI242" s="113" t="str">
        <f aca="false">IF(ISTEXT($BG242),"",J242-SUM(BI$10:BI241))</f>
        <v/>
      </c>
      <c r="BJ242" s="113" t="str">
        <f aca="false">IF(ISTEXT($BG242),"",K242-SUM(BJ$10:BJ241))</f>
        <v/>
      </c>
      <c r="BK242" s="118"/>
      <c r="BL242" s="118"/>
      <c r="BM242" s="124"/>
      <c r="BN242" s="113"/>
      <c r="BO242" s="113"/>
      <c r="BP242" s="113"/>
      <c r="BQ242" s="124"/>
      <c r="BR242" s="118"/>
      <c r="BS242" s="118"/>
      <c r="BT242" s="124"/>
      <c r="BU242" s="113"/>
      <c r="BV242" s="113"/>
      <c r="BW242" s="113"/>
      <c r="BX242" s="124"/>
      <c r="BY242" s="118"/>
    </row>
    <row r="243" customFormat="false" ht="13.8" hidden="false" customHeight="false" outlineLevel="0" collapsed="false">
      <c r="A243" s="46"/>
      <c r="B243" s="122" t="str">
        <f aca="false">IF(ISBLANK(Liga_Cabron!$B243),"",Liga_Cabron!$B243)</f>
        <v/>
      </c>
      <c r="C243" s="113" t="str">
        <f aca="false">IF(ISTEXT($B243),"",_xlfn.SWITCH(Liga_Cabron!AH243,$D$3,$D$2,$E$3,$E$2,$F$3,$F$2,$D$6,$D$5,$E$6,$E$5,$I$5,$D$2,$I$6,$D$2,$I$4,$D$2))</f>
        <v/>
      </c>
      <c r="D243" s="113" t="str">
        <f aca="false">IF(ISTEXT($B243),"",_xlfn.SWITCH(Liga_Cabron!AI243,$D$3,$D$2,$E$3,$E$2,$F$3,$F$2,$D$6,$D$5,$E$6,$E$5,$I$5,$D$2,$I$6,$D$2,$I$4,$D$2))</f>
        <v/>
      </c>
      <c r="E243" s="113" t="str">
        <f aca="false">IF(ISTEXT($B243),"",_xlfn.SWITCH(Liga_Cabron!AJ243,$D$3,$D$2,$E$3,$E$2,$F$3,$F$2,$D$6,$D$5,$E$6,$E$5,$I$5,$D$2,$I$6,$D$2,$I$4,$D$2))</f>
        <v/>
      </c>
      <c r="F243" s="105"/>
      <c r="G243" s="102"/>
      <c r="H243" s="102"/>
      <c r="I243" s="113" t="str">
        <f aca="false">IF(ISNUMBER($B243),I242+Liga_Cabron!AH243,"")</f>
        <v/>
      </c>
      <c r="J243" s="113" t="str">
        <f aca="false">IF(ISNUMBER($B243),J242+Liga_Cabron!AI243,"")</f>
        <v/>
      </c>
      <c r="K243" s="113" t="str">
        <f aca="false">IF(ISNUMBER($B243),K242+Liga_Cabron!AJ243,"")</f>
        <v/>
      </c>
      <c r="L243" s="118"/>
      <c r="M243" s="118"/>
      <c r="N243" s="114" t="str">
        <f aca="false">IF(ISNUMBER($B243),I243/SUM($I243:$L243),"")</f>
        <v/>
      </c>
      <c r="O243" s="114" t="str">
        <f aca="false">IF(ISNUMBER($B243),J243/SUM($I243:$L243),"")</f>
        <v/>
      </c>
      <c r="P243" s="114" t="str">
        <f aca="false">IF(ISNUMBER($B243),K243/SUM($I243:$L243),"")</f>
        <v/>
      </c>
      <c r="Q243" s="46"/>
      <c r="R243" s="102"/>
      <c r="S243" s="113" t="str">
        <f aca="false">IF(ISNUMBER(Liga_Cabron!C243),Liga_Cabron!C243,"")</f>
        <v/>
      </c>
      <c r="T243" s="113" t="str">
        <f aca="false">IF(ISNUMBER(Liga_Cabron!D243),Liga_Cabron!D243,"")</f>
        <v/>
      </c>
      <c r="U243" s="113" t="str">
        <f aca="false">IF(ISNUMBER(Liga_Cabron!E243),Liga_Cabron!E243,"")</f>
        <v/>
      </c>
      <c r="V243" s="108"/>
      <c r="W243" s="46"/>
      <c r="X243" s="102"/>
      <c r="Y243" s="113" t="str">
        <f aca="false">IF(ISNUMBER($B243),S243+Y242,"")</f>
        <v/>
      </c>
      <c r="Z243" s="113" t="str">
        <f aca="false">IF(ISNUMBER($B243),T243+Z242,"")</f>
        <v/>
      </c>
      <c r="AA243" s="113" t="str">
        <f aca="false">IF(ISNUMBER($B243),U243+AA242,"")</f>
        <v/>
      </c>
      <c r="AB243" s="118"/>
      <c r="AC243" s="123"/>
      <c r="AD243" s="113" t="str">
        <f aca="false">IF(ISNUMBER($B243),Y243/COUNTA(Y$10:Y243),"")</f>
        <v/>
      </c>
      <c r="AE243" s="113" t="str">
        <f aca="false">IF(ISNUMBER($B243),Z243/COUNTA(Z$10:Z243),"")</f>
        <v/>
      </c>
      <c r="AF243" s="113" t="str">
        <f aca="false">IF(ISNUMBER($B243),AA243/COUNTA(AA$10:AA243),"")</f>
        <v/>
      </c>
      <c r="AG243" s="118"/>
      <c r="AH243" s="123"/>
      <c r="AI243" s="113" t="str">
        <f aca="false">IF(ISNUMBER($B243),SQRT(VAR(S$10:S243)),"")</f>
        <v/>
      </c>
      <c r="AJ243" s="113" t="str">
        <f aca="false">IF(ISNUMBER($B243),SQRT(VAR(T$10:T243)),"")</f>
        <v/>
      </c>
      <c r="AK243" s="113" t="str">
        <f aca="false">IF(ISNUMBER($B243),SQRT(VAR(U$10:U243)),"")</f>
        <v/>
      </c>
      <c r="AL243" s="118"/>
      <c r="AM243" s="118"/>
      <c r="AN243" s="117" t="str">
        <f aca="false">IF(ISBLANK(Liga_Cabron!$F243),"",IF(Liga_Cabron!$F244&lt;&gt;Liga_Cabron!$F243,Liga_Cabron!$F243,""))</f>
        <v/>
      </c>
      <c r="AO243" s="113" t="str">
        <f aca="false">IF(ISTEXT($AN243),"",Y243-SUM(AO$10:AO242))</f>
        <v/>
      </c>
      <c r="AP243" s="113" t="str">
        <f aca="false">IF(ISTEXT($AN243),"",Z243-SUM(AP$10:AP242))</f>
        <v/>
      </c>
      <c r="AQ243" s="113" t="str">
        <f aca="false">IF(ISTEXT($AN243),"",AA243-SUM(AQ$10:AQ242))</f>
        <v/>
      </c>
      <c r="AR243" s="118"/>
      <c r="AS243" s="118"/>
      <c r="AT243" s="117" t="str">
        <f aca="false">IF(ISBLANK(Liga_Cabron!$F243),"",IF(Liga_Cabron!$F244&lt;&gt;Liga_Cabron!$F243,Liga_Cabron!$F243,""))</f>
        <v/>
      </c>
      <c r="AU243" s="113" t="str">
        <f aca="false">IF(ISTEXT($AT243),"",(Y243 - SUM(AO$10:AO242))/COUNTIF(Liga_Cabron!$F$10:$F$304,"="&amp;$AT243))</f>
        <v/>
      </c>
      <c r="AV243" s="113" t="str">
        <f aca="false">IF(ISTEXT($AT243),"",(Z243 - SUM(AP$10:AP242))/COUNTIF(Liga_Cabron!$F$10:$F$304,"="&amp;$AT243))</f>
        <v/>
      </c>
      <c r="AW243" s="113" t="str">
        <f aca="false">IF(ISTEXT($AT243),"",(AA243 - SUM(AQ$10:AQ242))/COUNTIF(Liga_Cabron!$F$10:$F$304,"="&amp;$AT243))</f>
        <v/>
      </c>
      <c r="AX243" s="105" t="str">
        <f aca="false">IF(ISTEXT($AT243),"",COUNT($AU$10:$AU243))</f>
        <v/>
      </c>
      <c r="AY243" s="118"/>
      <c r="AZ243" s="117" t="str">
        <f aca="false">IF(ISBLANK(Liga_Cabron!$F243),"",IF(Liga_Cabron!$F244&lt;&gt;Liga_Cabron!$F243,Liga_Cabron!$F243,""))</f>
        <v/>
      </c>
      <c r="BA243" s="113" t="str">
        <f aca="false">IF(ISTEXT($AT243),"",(I243 - SUM(BH$10:BH242))/COUNTIF(Liga_Cabron!$F$10:$F$304,"="&amp;$AZ243))</f>
        <v/>
      </c>
      <c r="BB243" s="113" t="str">
        <f aca="false">IF(ISTEXT($AT243),"",(J243 - SUM(BI$10:BI242))/COUNTIF(Liga_Cabron!$F$10:$F$304,"="&amp;$AZ243))</f>
        <v/>
      </c>
      <c r="BC243" s="113" t="str">
        <f aca="false">IF(ISTEXT($AT243),"",(K243 - SUM(BJ$10:BJ242))/COUNTIF(Liga_Cabron!$F$10:$F$304,"="&amp;$AZ243))</f>
        <v/>
      </c>
      <c r="BD243" s="105" t="str">
        <f aca="false">IF(ISTEXT($AT243),"",COUNT($AU$10:$AU243))</f>
        <v/>
      </c>
      <c r="BE243" s="103"/>
      <c r="BF243" s="118"/>
      <c r="BG243" s="117" t="str">
        <f aca="false">IF(ISBLANK(Liga_Cabron!$F243),"",IF(Liga_Cabron!$F244&lt;&gt;Liga_Cabron!$F243,Liga_Cabron!$F243,""))</f>
        <v/>
      </c>
      <c r="BH243" s="113" t="str">
        <f aca="false">IF(ISTEXT($BG243),"",I243-SUM(BH$10:BH242))</f>
        <v/>
      </c>
      <c r="BI243" s="113" t="str">
        <f aca="false">IF(ISTEXT($BG243),"",J243-SUM(BI$10:BI242))</f>
        <v/>
      </c>
      <c r="BJ243" s="113" t="str">
        <f aca="false">IF(ISTEXT($BG243),"",K243-SUM(BJ$10:BJ242))</f>
        <v/>
      </c>
      <c r="BK243" s="118"/>
      <c r="BL243" s="118"/>
      <c r="BM243" s="124"/>
      <c r="BN243" s="113"/>
      <c r="BO243" s="113"/>
      <c r="BP243" s="113"/>
      <c r="BQ243" s="124"/>
      <c r="BR243" s="118"/>
      <c r="BS243" s="118"/>
      <c r="BT243" s="124"/>
      <c r="BU243" s="113"/>
      <c r="BV243" s="113"/>
      <c r="BW243" s="113"/>
      <c r="BX243" s="124"/>
      <c r="BY243" s="118"/>
    </row>
    <row r="244" customFormat="false" ht="13.8" hidden="false" customHeight="false" outlineLevel="0" collapsed="false">
      <c r="A244" s="46"/>
      <c r="B244" s="122" t="str">
        <f aca="false">IF(ISBLANK(Liga_Cabron!$B244),"",Liga_Cabron!$B244)</f>
        <v/>
      </c>
      <c r="C244" s="113" t="str">
        <f aca="false">IF(ISTEXT($B244),"",_xlfn.SWITCH(Liga_Cabron!AH244,$D$3,$D$2,$E$3,$E$2,$F$3,$F$2,$D$6,$D$5,$E$6,$E$5,$I$5,$D$2,$I$6,$D$2,$I$4,$D$2))</f>
        <v/>
      </c>
      <c r="D244" s="113" t="str">
        <f aca="false">IF(ISTEXT($B244),"",_xlfn.SWITCH(Liga_Cabron!AI244,$D$3,$D$2,$E$3,$E$2,$F$3,$F$2,$D$6,$D$5,$E$6,$E$5,$I$5,$D$2,$I$6,$D$2,$I$4,$D$2))</f>
        <v/>
      </c>
      <c r="E244" s="113" t="str">
        <f aca="false">IF(ISTEXT($B244),"",_xlfn.SWITCH(Liga_Cabron!AJ244,$D$3,$D$2,$E$3,$E$2,$F$3,$F$2,$D$6,$D$5,$E$6,$E$5,$I$5,$D$2,$I$6,$D$2,$I$4,$D$2))</f>
        <v/>
      </c>
      <c r="F244" s="105"/>
      <c r="G244" s="102"/>
      <c r="H244" s="102"/>
      <c r="I244" s="113" t="str">
        <f aca="false">IF(ISNUMBER($B244),I243+Liga_Cabron!AH244,"")</f>
        <v/>
      </c>
      <c r="J244" s="113" t="str">
        <f aca="false">IF(ISNUMBER($B244),J243+Liga_Cabron!AI244,"")</f>
        <v/>
      </c>
      <c r="K244" s="113" t="str">
        <f aca="false">IF(ISNUMBER($B244),K243+Liga_Cabron!AJ244,"")</f>
        <v/>
      </c>
      <c r="L244" s="118"/>
      <c r="M244" s="118"/>
      <c r="N244" s="114" t="str">
        <f aca="false">IF(ISNUMBER($B244),I244/SUM($I244:$L244),"")</f>
        <v/>
      </c>
      <c r="O244" s="114" t="str">
        <f aca="false">IF(ISNUMBER($B244),J244/SUM($I244:$L244),"")</f>
        <v/>
      </c>
      <c r="P244" s="114" t="str">
        <f aca="false">IF(ISNUMBER($B244),K244/SUM($I244:$L244),"")</f>
        <v/>
      </c>
      <c r="Q244" s="46"/>
      <c r="R244" s="102"/>
      <c r="S244" s="113" t="str">
        <f aca="false">IF(ISNUMBER(Liga_Cabron!C244),Liga_Cabron!C244,"")</f>
        <v/>
      </c>
      <c r="T244" s="113" t="str">
        <f aca="false">IF(ISNUMBER(Liga_Cabron!D244),Liga_Cabron!D244,"")</f>
        <v/>
      </c>
      <c r="U244" s="113" t="str">
        <f aca="false">IF(ISNUMBER(Liga_Cabron!E244),Liga_Cabron!E244,"")</f>
        <v/>
      </c>
      <c r="V244" s="108"/>
      <c r="W244" s="46"/>
      <c r="X244" s="102"/>
      <c r="Y244" s="113" t="str">
        <f aca="false">IF(ISNUMBER($B244),S244+Y243,"")</f>
        <v/>
      </c>
      <c r="Z244" s="113" t="str">
        <f aca="false">IF(ISNUMBER($B244),T244+Z243,"")</f>
        <v/>
      </c>
      <c r="AA244" s="113" t="str">
        <f aca="false">IF(ISNUMBER($B244),U244+AA243,"")</f>
        <v/>
      </c>
      <c r="AB244" s="118"/>
      <c r="AC244" s="123"/>
      <c r="AD244" s="113" t="str">
        <f aca="false">IF(ISNUMBER($B244),Y244/COUNTA(Y$10:Y244),"")</f>
        <v/>
      </c>
      <c r="AE244" s="113" t="str">
        <f aca="false">IF(ISNUMBER($B244),Z244/COUNTA(Z$10:Z244),"")</f>
        <v/>
      </c>
      <c r="AF244" s="113" t="str">
        <f aca="false">IF(ISNUMBER($B244),AA244/COUNTA(AA$10:AA244),"")</f>
        <v/>
      </c>
      <c r="AG244" s="118"/>
      <c r="AH244" s="123"/>
      <c r="AI244" s="113" t="str">
        <f aca="false">IF(ISNUMBER($B244),SQRT(VAR(S$10:S244)),"")</f>
        <v/>
      </c>
      <c r="AJ244" s="113" t="str">
        <f aca="false">IF(ISNUMBER($B244),SQRT(VAR(T$10:T244)),"")</f>
        <v/>
      </c>
      <c r="AK244" s="113" t="str">
        <f aca="false">IF(ISNUMBER($B244),SQRT(VAR(U$10:U244)),"")</f>
        <v/>
      </c>
      <c r="AL244" s="118"/>
      <c r="AM244" s="118"/>
      <c r="AN244" s="117" t="str">
        <f aca="false">IF(ISBLANK(Liga_Cabron!$F244),"",IF(Liga_Cabron!$F245&lt;&gt;Liga_Cabron!$F244,Liga_Cabron!$F244,""))</f>
        <v/>
      </c>
      <c r="AO244" s="113" t="str">
        <f aca="false">IF(ISTEXT($AN244),"",Y244-SUM(AO$10:AO243))</f>
        <v/>
      </c>
      <c r="AP244" s="113" t="str">
        <f aca="false">IF(ISTEXT($AN244),"",Z244-SUM(AP$10:AP243))</f>
        <v/>
      </c>
      <c r="AQ244" s="113" t="str">
        <f aca="false">IF(ISTEXT($AN244),"",AA244-SUM(AQ$10:AQ243))</f>
        <v/>
      </c>
      <c r="AR244" s="118"/>
      <c r="AS244" s="118"/>
      <c r="AT244" s="117" t="str">
        <f aca="false">IF(ISBLANK(Liga_Cabron!$F244),"",IF(Liga_Cabron!$F245&lt;&gt;Liga_Cabron!$F244,Liga_Cabron!$F244,""))</f>
        <v/>
      </c>
      <c r="AU244" s="113" t="str">
        <f aca="false">IF(ISTEXT($AT244),"",(Y244 - SUM(AO$10:AO243))/COUNTIF(Liga_Cabron!$F$10:$F$304,"="&amp;$AT244))</f>
        <v/>
      </c>
      <c r="AV244" s="113" t="str">
        <f aca="false">IF(ISTEXT($AT244),"",(Z244 - SUM(AP$10:AP243))/COUNTIF(Liga_Cabron!$F$10:$F$304,"="&amp;$AT244))</f>
        <v/>
      </c>
      <c r="AW244" s="113" t="str">
        <f aca="false">IF(ISTEXT($AT244),"",(AA244 - SUM(AQ$10:AQ243))/COUNTIF(Liga_Cabron!$F$10:$F$304,"="&amp;$AT244))</f>
        <v/>
      </c>
      <c r="AX244" s="105" t="str">
        <f aca="false">IF(ISTEXT($AT244),"",COUNT($AU$10:$AU244))</f>
        <v/>
      </c>
      <c r="AY244" s="118"/>
      <c r="AZ244" s="117" t="str">
        <f aca="false">IF(ISBLANK(Liga_Cabron!$F244),"",IF(Liga_Cabron!$F245&lt;&gt;Liga_Cabron!$F244,Liga_Cabron!$F244,""))</f>
        <v/>
      </c>
      <c r="BA244" s="113" t="str">
        <f aca="false">IF(ISTEXT($AT244),"",(I244 - SUM(BH$10:BH243))/COUNTIF(Liga_Cabron!$F$10:$F$304,"="&amp;$AZ244))</f>
        <v/>
      </c>
      <c r="BB244" s="113" t="str">
        <f aca="false">IF(ISTEXT($AT244),"",(J244 - SUM(BI$10:BI243))/COUNTIF(Liga_Cabron!$F$10:$F$304,"="&amp;$AZ244))</f>
        <v/>
      </c>
      <c r="BC244" s="113" t="str">
        <f aca="false">IF(ISTEXT($AT244),"",(K244 - SUM(BJ$10:BJ243))/COUNTIF(Liga_Cabron!$F$10:$F$304,"="&amp;$AZ244))</f>
        <v/>
      </c>
      <c r="BD244" s="105" t="str">
        <f aca="false">IF(ISTEXT($AT244),"",COUNT($AU$10:$AU244))</f>
        <v/>
      </c>
      <c r="BE244" s="103"/>
      <c r="BF244" s="118"/>
      <c r="BG244" s="117" t="str">
        <f aca="false">IF(ISBLANK(Liga_Cabron!$F244),"",IF(Liga_Cabron!$F245&lt;&gt;Liga_Cabron!$F244,Liga_Cabron!$F244,""))</f>
        <v/>
      </c>
      <c r="BH244" s="113" t="str">
        <f aca="false">IF(ISTEXT($BG244),"",I244-SUM(BH$10:BH243))</f>
        <v/>
      </c>
      <c r="BI244" s="113" t="str">
        <f aca="false">IF(ISTEXT($BG244),"",J244-SUM(BI$10:BI243))</f>
        <v/>
      </c>
      <c r="BJ244" s="113" t="str">
        <f aca="false">IF(ISTEXT($BG244),"",K244-SUM(BJ$10:BJ243))</f>
        <v/>
      </c>
      <c r="BK244" s="118"/>
      <c r="BL244" s="118"/>
      <c r="BM244" s="124"/>
      <c r="BN244" s="113"/>
      <c r="BO244" s="113"/>
      <c r="BP244" s="113"/>
      <c r="BQ244" s="124"/>
      <c r="BR244" s="118"/>
      <c r="BS244" s="118"/>
      <c r="BT244" s="124"/>
      <c r="BU244" s="113"/>
      <c r="BV244" s="113"/>
      <c r="BW244" s="113"/>
      <c r="BX244" s="124"/>
      <c r="BY244" s="118"/>
    </row>
    <row r="245" customFormat="false" ht="13.8" hidden="false" customHeight="false" outlineLevel="0" collapsed="false">
      <c r="A245" s="46"/>
      <c r="B245" s="122" t="str">
        <f aca="false">IF(ISBLANK(Liga_Cabron!$B245),"",Liga_Cabron!$B245)</f>
        <v/>
      </c>
      <c r="C245" s="113" t="str">
        <f aca="false">IF(ISTEXT($B245),"",_xlfn.SWITCH(Liga_Cabron!AH245,$D$3,$D$2,$E$3,$E$2,$F$3,$F$2,$D$6,$D$5,$E$6,$E$5,$I$5,$D$2,$I$6,$D$2,$I$4,$D$2))</f>
        <v/>
      </c>
      <c r="D245" s="113" t="str">
        <f aca="false">IF(ISTEXT($B245),"",_xlfn.SWITCH(Liga_Cabron!AI245,$D$3,$D$2,$E$3,$E$2,$F$3,$F$2,$D$6,$D$5,$E$6,$E$5,$I$5,$D$2,$I$6,$D$2,$I$4,$D$2))</f>
        <v/>
      </c>
      <c r="E245" s="113" t="str">
        <f aca="false">IF(ISTEXT($B245),"",_xlfn.SWITCH(Liga_Cabron!AJ245,$D$3,$D$2,$E$3,$E$2,$F$3,$F$2,$D$6,$D$5,$E$6,$E$5,$I$5,$D$2,$I$6,$D$2,$I$4,$D$2))</f>
        <v/>
      </c>
      <c r="F245" s="105"/>
      <c r="G245" s="102"/>
      <c r="H245" s="102"/>
      <c r="I245" s="113" t="str">
        <f aca="false">IF(ISNUMBER($B245),I244+Liga_Cabron!AH245,"")</f>
        <v/>
      </c>
      <c r="J245" s="113" t="str">
        <f aca="false">IF(ISNUMBER($B245),J244+Liga_Cabron!AI245,"")</f>
        <v/>
      </c>
      <c r="K245" s="113" t="str">
        <f aca="false">IF(ISNUMBER($B245),K244+Liga_Cabron!AJ245,"")</f>
        <v/>
      </c>
      <c r="L245" s="118"/>
      <c r="M245" s="118"/>
      <c r="N245" s="114" t="str">
        <f aca="false">IF(ISNUMBER($B245),I245/SUM($I245:$L245),"")</f>
        <v/>
      </c>
      <c r="O245" s="114" t="str">
        <f aca="false">IF(ISNUMBER($B245),J245/SUM($I245:$L245),"")</f>
        <v/>
      </c>
      <c r="P245" s="114" t="str">
        <f aca="false">IF(ISNUMBER($B245),K245/SUM($I245:$L245),"")</f>
        <v/>
      </c>
      <c r="Q245" s="46"/>
      <c r="R245" s="102"/>
      <c r="S245" s="113" t="str">
        <f aca="false">IF(ISNUMBER(Liga_Cabron!C245),Liga_Cabron!C245,"")</f>
        <v/>
      </c>
      <c r="T245" s="113" t="str">
        <f aca="false">IF(ISNUMBER(Liga_Cabron!D245),Liga_Cabron!D245,"")</f>
        <v/>
      </c>
      <c r="U245" s="113" t="str">
        <f aca="false">IF(ISNUMBER(Liga_Cabron!E245),Liga_Cabron!E245,"")</f>
        <v/>
      </c>
      <c r="V245" s="108"/>
      <c r="W245" s="46"/>
      <c r="X245" s="102"/>
      <c r="Y245" s="113" t="str">
        <f aca="false">IF(ISNUMBER($B245),S245+Y244,"")</f>
        <v/>
      </c>
      <c r="Z245" s="113" t="str">
        <f aca="false">IF(ISNUMBER($B245),T245+Z244,"")</f>
        <v/>
      </c>
      <c r="AA245" s="113" t="str">
        <f aca="false">IF(ISNUMBER($B245),U245+AA244,"")</f>
        <v/>
      </c>
      <c r="AB245" s="118"/>
      <c r="AC245" s="123"/>
      <c r="AD245" s="113" t="str">
        <f aca="false">IF(ISNUMBER($B245),Y245/COUNTA(Y$10:Y245),"")</f>
        <v/>
      </c>
      <c r="AE245" s="113" t="str">
        <f aca="false">IF(ISNUMBER($B245),Z245/COUNTA(Z$10:Z245),"")</f>
        <v/>
      </c>
      <c r="AF245" s="113" t="str">
        <f aca="false">IF(ISNUMBER($B245),AA245/COUNTA(AA$10:AA245),"")</f>
        <v/>
      </c>
      <c r="AG245" s="118"/>
      <c r="AH245" s="123"/>
      <c r="AI245" s="113" t="str">
        <f aca="false">IF(ISNUMBER($B245),SQRT(VAR(S$10:S245)),"")</f>
        <v/>
      </c>
      <c r="AJ245" s="113" t="str">
        <f aca="false">IF(ISNUMBER($B245),SQRT(VAR(T$10:T245)),"")</f>
        <v/>
      </c>
      <c r="AK245" s="113" t="str">
        <f aca="false">IF(ISNUMBER($B245),SQRT(VAR(U$10:U245)),"")</f>
        <v/>
      </c>
      <c r="AL245" s="118"/>
      <c r="AM245" s="118"/>
      <c r="AN245" s="117" t="str">
        <f aca="false">IF(ISBLANK(Liga_Cabron!$F245),"",IF(Liga_Cabron!$F246&lt;&gt;Liga_Cabron!$F245,Liga_Cabron!$F245,""))</f>
        <v/>
      </c>
      <c r="AO245" s="113" t="str">
        <f aca="false">IF(ISTEXT($AN245),"",Y245-SUM(AO$10:AO244))</f>
        <v/>
      </c>
      <c r="AP245" s="113" t="str">
        <f aca="false">IF(ISTEXT($AN245),"",Z245-SUM(AP$10:AP244))</f>
        <v/>
      </c>
      <c r="AQ245" s="113" t="str">
        <f aca="false">IF(ISTEXT($AN245),"",AA245-SUM(AQ$10:AQ244))</f>
        <v/>
      </c>
      <c r="AR245" s="118"/>
      <c r="AS245" s="118"/>
      <c r="AT245" s="117" t="str">
        <f aca="false">IF(ISBLANK(Liga_Cabron!$F245),"",IF(Liga_Cabron!$F246&lt;&gt;Liga_Cabron!$F245,Liga_Cabron!$F245,""))</f>
        <v/>
      </c>
      <c r="AU245" s="113" t="str">
        <f aca="false">IF(ISTEXT($AT245),"",(Y245 - SUM(AO$10:AO244))/COUNTIF(Liga_Cabron!$F$10:$F$304,"="&amp;$AT245))</f>
        <v/>
      </c>
      <c r="AV245" s="113" t="str">
        <f aca="false">IF(ISTEXT($AT245),"",(Z245 - SUM(AP$10:AP244))/COUNTIF(Liga_Cabron!$F$10:$F$304,"="&amp;$AT245))</f>
        <v/>
      </c>
      <c r="AW245" s="113" t="str">
        <f aca="false">IF(ISTEXT($AT245),"",(AA245 - SUM(AQ$10:AQ244))/COUNTIF(Liga_Cabron!$F$10:$F$304,"="&amp;$AT245))</f>
        <v/>
      </c>
      <c r="AX245" s="105" t="str">
        <f aca="false">IF(ISTEXT($AT245),"",COUNT($AU$10:$AU245))</f>
        <v/>
      </c>
      <c r="AY245" s="118"/>
      <c r="AZ245" s="117" t="str">
        <f aca="false">IF(ISBLANK(Liga_Cabron!$F245),"",IF(Liga_Cabron!$F246&lt;&gt;Liga_Cabron!$F245,Liga_Cabron!$F245,""))</f>
        <v/>
      </c>
      <c r="BA245" s="113" t="str">
        <f aca="false">IF(ISTEXT($AT245),"",(I245 - SUM(BH$10:BH244))/COUNTIF(Liga_Cabron!$F$10:$F$304,"="&amp;$AZ245))</f>
        <v/>
      </c>
      <c r="BB245" s="113" t="str">
        <f aca="false">IF(ISTEXT($AT245),"",(J245 - SUM(BI$10:BI244))/COUNTIF(Liga_Cabron!$F$10:$F$304,"="&amp;$AZ245))</f>
        <v/>
      </c>
      <c r="BC245" s="113" t="str">
        <f aca="false">IF(ISTEXT($AT245),"",(K245 - SUM(BJ$10:BJ244))/COUNTIF(Liga_Cabron!$F$10:$F$304,"="&amp;$AZ245))</f>
        <v/>
      </c>
      <c r="BD245" s="105" t="str">
        <f aca="false">IF(ISTEXT($AT245),"",COUNT($AU$10:$AU245))</f>
        <v/>
      </c>
      <c r="BE245" s="103"/>
      <c r="BF245" s="118"/>
      <c r="BG245" s="117" t="str">
        <f aca="false">IF(ISBLANK(Liga_Cabron!$F245),"",IF(Liga_Cabron!$F246&lt;&gt;Liga_Cabron!$F245,Liga_Cabron!$F245,""))</f>
        <v/>
      </c>
      <c r="BH245" s="113" t="str">
        <f aca="false">IF(ISTEXT($BG245),"",I245-SUM(BH$10:BH244))</f>
        <v/>
      </c>
      <c r="BI245" s="113" t="str">
        <f aca="false">IF(ISTEXT($BG245),"",J245-SUM(BI$10:BI244))</f>
        <v/>
      </c>
      <c r="BJ245" s="113" t="str">
        <f aca="false">IF(ISTEXT($BG245),"",K245-SUM(BJ$10:BJ244))</f>
        <v/>
      </c>
      <c r="BK245" s="118"/>
      <c r="BL245" s="118"/>
      <c r="BM245" s="124"/>
      <c r="BN245" s="113"/>
      <c r="BO245" s="113"/>
      <c r="BP245" s="113"/>
      <c r="BQ245" s="124"/>
      <c r="BR245" s="118"/>
      <c r="BS245" s="118"/>
      <c r="BT245" s="124"/>
      <c r="BU245" s="113"/>
      <c r="BV245" s="113"/>
      <c r="BW245" s="113"/>
      <c r="BX245" s="124"/>
      <c r="BY245" s="118"/>
    </row>
    <row r="246" customFormat="false" ht="13.8" hidden="false" customHeight="false" outlineLevel="0" collapsed="false">
      <c r="A246" s="46"/>
      <c r="B246" s="122" t="str">
        <f aca="false">IF(ISBLANK(Liga_Cabron!$B246),"",Liga_Cabron!$B246)</f>
        <v/>
      </c>
      <c r="C246" s="113" t="str">
        <f aca="false">IF(ISTEXT($B246),"",_xlfn.SWITCH(Liga_Cabron!AH246,$D$3,$D$2,$E$3,$E$2,$F$3,$F$2,$D$6,$D$5,$E$6,$E$5,$I$5,$D$2,$I$6,$D$2,$I$4,$D$2))</f>
        <v/>
      </c>
      <c r="D246" s="113" t="str">
        <f aca="false">IF(ISTEXT($B246),"",_xlfn.SWITCH(Liga_Cabron!AI246,$D$3,$D$2,$E$3,$E$2,$F$3,$F$2,$D$6,$D$5,$E$6,$E$5,$I$5,$D$2,$I$6,$D$2,$I$4,$D$2))</f>
        <v/>
      </c>
      <c r="E246" s="113" t="str">
        <f aca="false">IF(ISTEXT($B246),"",_xlfn.SWITCH(Liga_Cabron!AJ246,$D$3,$D$2,$E$3,$E$2,$F$3,$F$2,$D$6,$D$5,$E$6,$E$5,$I$5,$D$2,$I$6,$D$2,$I$4,$D$2))</f>
        <v/>
      </c>
      <c r="F246" s="105"/>
      <c r="G246" s="102"/>
      <c r="H246" s="102"/>
      <c r="I246" s="113" t="str">
        <f aca="false">IF(ISNUMBER($B246),I245+Liga_Cabron!AH246,"")</f>
        <v/>
      </c>
      <c r="J246" s="113" t="str">
        <f aca="false">IF(ISNUMBER($B246),J245+Liga_Cabron!AI246,"")</f>
        <v/>
      </c>
      <c r="K246" s="113" t="str">
        <f aca="false">IF(ISNUMBER($B246),K245+Liga_Cabron!AJ246,"")</f>
        <v/>
      </c>
      <c r="L246" s="118"/>
      <c r="M246" s="118"/>
      <c r="N246" s="114" t="str">
        <f aca="false">IF(ISNUMBER($B246),I246/SUM($I246:$L246),"")</f>
        <v/>
      </c>
      <c r="O246" s="114" t="str">
        <f aca="false">IF(ISNUMBER($B246),J246/SUM($I246:$L246),"")</f>
        <v/>
      </c>
      <c r="P246" s="114" t="str">
        <f aca="false">IF(ISNUMBER($B246),K246/SUM($I246:$L246),"")</f>
        <v/>
      </c>
      <c r="Q246" s="46"/>
      <c r="R246" s="102"/>
      <c r="S246" s="113" t="str">
        <f aca="false">IF(ISNUMBER(Liga_Cabron!C246),Liga_Cabron!C246,"")</f>
        <v/>
      </c>
      <c r="T246" s="113" t="str">
        <f aca="false">IF(ISNUMBER(Liga_Cabron!D246),Liga_Cabron!D246,"")</f>
        <v/>
      </c>
      <c r="U246" s="113" t="str">
        <f aca="false">IF(ISNUMBER(Liga_Cabron!E246),Liga_Cabron!E246,"")</f>
        <v/>
      </c>
      <c r="V246" s="108"/>
      <c r="W246" s="46"/>
      <c r="X246" s="102"/>
      <c r="Y246" s="113" t="str">
        <f aca="false">IF(ISNUMBER($B246),S246+Y245,"")</f>
        <v/>
      </c>
      <c r="Z246" s="113" t="str">
        <f aca="false">IF(ISNUMBER($B246),T246+Z245,"")</f>
        <v/>
      </c>
      <c r="AA246" s="113" t="str">
        <f aca="false">IF(ISNUMBER($B246),U246+AA245,"")</f>
        <v/>
      </c>
      <c r="AB246" s="118"/>
      <c r="AC246" s="123"/>
      <c r="AD246" s="113" t="str">
        <f aca="false">IF(ISNUMBER($B246),Y246/COUNTA(Y$10:Y246),"")</f>
        <v/>
      </c>
      <c r="AE246" s="113" t="str">
        <f aca="false">IF(ISNUMBER($B246),Z246/COUNTA(Z$10:Z246),"")</f>
        <v/>
      </c>
      <c r="AF246" s="113" t="str">
        <f aca="false">IF(ISNUMBER($B246),AA246/COUNTA(AA$10:AA246),"")</f>
        <v/>
      </c>
      <c r="AG246" s="118"/>
      <c r="AH246" s="123"/>
      <c r="AI246" s="113" t="str">
        <f aca="false">IF(ISNUMBER($B246),SQRT(VAR(S$10:S246)),"")</f>
        <v/>
      </c>
      <c r="AJ246" s="113" t="str">
        <f aca="false">IF(ISNUMBER($B246),SQRT(VAR(T$10:T246)),"")</f>
        <v/>
      </c>
      <c r="AK246" s="113" t="str">
        <f aca="false">IF(ISNUMBER($B246),SQRT(VAR(U$10:U246)),"")</f>
        <v/>
      </c>
      <c r="AL246" s="118"/>
      <c r="AM246" s="118"/>
      <c r="AN246" s="117" t="str">
        <f aca="false">IF(ISBLANK(Liga_Cabron!$F246),"",IF(Liga_Cabron!$F247&lt;&gt;Liga_Cabron!$F246,Liga_Cabron!$F246,""))</f>
        <v/>
      </c>
      <c r="AO246" s="113" t="str">
        <f aca="false">IF(ISTEXT($AN246),"",Y246-SUM(AO$10:AO245))</f>
        <v/>
      </c>
      <c r="AP246" s="113" t="str">
        <f aca="false">IF(ISTEXT($AN246),"",Z246-SUM(AP$10:AP245))</f>
        <v/>
      </c>
      <c r="AQ246" s="113" t="str">
        <f aca="false">IF(ISTEXT($AN246),"",AA246-SUM(AQ$10:AQ245))</f>
        <v/>
      </c>
      <c r="AR246" s="118"/>
      <c r="AS246" s="118"/>
      <c r="AT246" s="117" t="str">
        <f aca="false">IF(ISBLANK(Liga_Cabron!$F246),"",IF(Liga_Cabron!$F247&lt;&gt;Liga_Cabron!$F246,Liga_Cabron!$F246,""))</f>
        <v/>
      </c>
      <c r="AU246" s="113" t="str">
        <f aca="false">IF(ISTEXT($AT246),"",(Y246 - SUM(AO$10:AO245))/COUNTIF(Liga_Cabron!$F$10:$F$304,"="&amp;$AT246))</f>
        <v/>
      </c>
      <c r="AV246" s="113" t="str">
        <f aca="false">IF(ISTEXT($AT246),"",(Z246 - SUM(AP$10:AP245))/COUNTIF(Liga_Cabron!$F$10:$F$304,"="&amp;$AT246))</f>
        <v/>
      </c>
      <c r="AW246" s="113" t="str">
        <f aca="false">IF(ISTEXT($AT246),"",(AA246 - SUM(AQ$10:AQ245))/COUNTIF(Liga_Cabron!$F$10:$F$304,"="&amp;$AT246))</f>
        <v/>
      </c>
      <c r="AX246" s="105" t="str">
        <f aca="false">IF(ISTEXT($AT246),"",COUNT($AU$10:$AU246))</f>
        <v/>
      </c>
      <c r="AY246" s="118"/>
      <c r="AZ246" s="117" t="str">
        <f aca="false">IF(ISBLANK(Liga_Cabron!$F246),"",IF(Liga_Cabron!$F247&lt;&gt;Liga_Cabron!$F246,Liga_Cabron!$F246,""))</f>
        <v/>
      </c>
      <c r="BA246" s="113" t="str">
        <f aca="false">IF(ISTEXT($AT246),"",(I246 - SUM(BH$10:BH245))/COUNTIF(Liga_Cabron!$F$10:$F$304,"="&amp;$AZ246))</f>
        <v/>
      </c>
      <c r="BB246" s="113" t="str">
        <f aca="false">IF(ISTEXT($AT246),"",(J246 - SUM(BI$10:BI245))/COUNTIF(Liga_Cabron!$F$10:$F$304,"="&amp;$AZ246))</f>
        <v/>
      </c>
      <c r="BC246" s="113" t="str">
        <f aca="false">IF(ISTEXT($AT246),"",(K246 - SUM(BJ$10:BJ245))/COUNTIF(Liga_Cabron!$F$10:$F$304,"="&amp;$AZ246))</f>
        <v/>
      </c>
      <c r="BD246" s="105" t="str">
        <f aca="false">IF(ISTEXT($AT246),"",COUNT($AU$10:$AU246))</f>
        <v/>
      </c>
      <c r="BE246" s="103"/>
      <c r="BF246" s="118"/>
      <c r="BG246" s="117" t="str">
        <f aca="false">IF(ISBLANK(Liga_Cabron!$F246),"",IF(Liga_Cabron!$F247&lt;&gt;Liga_Cabron!$F246,Liga_Cabron!$F246,""))</f>
        <v/>
      </c>
      <c r="BH246" s="113" t="str">
        <f aca="false">IF(ISTEXT($BG246),"",I246-SUM(BH$10:BH245))</f>
        <v/>
      </c>
      <c r="BI246" s="113" t="str">
        <f aca="false">IF(ISTEXT($BG246),"",J246-SUM(BI$10:BI245))</f>
        <v/>
      </c>
      <c r="BJ246" s="113" t="str">
        <f aca="false">IF(ISTEXT($BG246),"",K246-SUM(BJ$10:BJ245))</f>
        <v/>
      </c>
      <c r="BK246" s="118"/>
      <c r="BL246" s="118"/>
      <c r="BM246" s="124"/>
      <c r="BN246" s="113"/>
      <c r="BO246" s="113"/>
      <c r="BP246" s="113"/>
      <c r="BQ246" s="124"/>
      <c r="BR246" s="118"/>
      <c r="BS246" s="118"/>
      <c r="BT246" s="124"/>
      <c r="BU246" s="113"/>
      <c r="BV246" s="113"/>
      <c r="BW246" s="113"/>
      <c r="BX246" s="124"/>
      <c r="BY246" s="118"/>
    </row>
    <row r="247" customFormat="false" ht="13.8" hidden="false" customHeight="false" outlineLevel="0" collapsed="false">
      <c r="A247" s="46"/>
      <c r="B247" s="122" t="str">
        <f aca="false">IF(ISBLANK(Liga_Cabron!$B247),"",Liga_Cabron!$B247)</f>
        <v/>
      </c>
      <c r="C247" s="113" t="str">
        <f aca="false">IF(ISTEXT($B247),"",_xlfn.SWITCH(Liga_Cabron!AH247,$D$3,$D$2,$E$3,$E$2,$F$3,$F$2,$D$6,$D$5,$E$6,$E$5,$I$5,$D$2,$I$6,$D$2,$I$4,$D$2))</f>
        <v/>
      </c>
      <c r="D247" s="113" t="str">
        <f aca="false">IF(ISTEXT($B247),"",_xlfn.SWITCH(Liga_Cabron!AI247,$D$3,$D$2,$E$3,$E$2,$F$3,$F$2,$D$6,$D$5,$E$6,$E$5,$I$5,$D$2,$I$6,$D$2,$I$4,$D$2))</f>
        <v/>
      </c>
      <c r="E247" s="113" t="str">
        <f aca="false">IF(ISTEXT($B247),"",_xlfn.SWITCH(Liga_Cabron!AJ247,$D$3,$D$2,$E$3,$E$2,$F$3,$F$2,$D$6,$D$5,$E$6,$E$5,$I$5,$D$2,$I$6,$D$2,$I$4,$D$2))</f>
        <v/>
      </c>
      <c r="F247" s="105"/>
      <c r="G247" s="102"/>
      <c r="H247" s="102"/>
      <c r="I247" s="113" t="str">
        <f aca="false">IF(ISNUMBER($B247),I246+Liga_Cabron!AH247,"")</f>
        <v/>
      </c>
      <c r="J247" s="113" t="str">
        <f aca="false">IF(ISNUMBER($B247),J246+Liga_Cabron!AI247,"")</f>
        <v/>
      </c>
      <c r="K247" s="113" t="str">
        <f aca="false">IF(ISNUMBER($B247),K246+Liga_Cabron!AJ247,"")</f>
        <v/>
      </c>
      <c r="L247" s="118"/>
      <c r="M247" s="118"/>
      <c r="N247" s="114" t="str">
        <f aca="false">IF(ISNUMBER($B247),I247/SUM($I247:$L247),"")</f>
        <v/>
      </c>
      <c r="O247" s="114" t="str">
        <f aca="false">IF(ISNUMBER($B247),J247/SUM($I247:$L247),"")</f>
        <v/>
      </c>
      <c r="P247" s="114" t="str">
        <f aca="false">IF(ISNUMBER($B247),K247/SUM($I247:$L247),"")</f>
        <v/>
      </c>
      <c r="Q247" s="46"/>
      <c r="R247" s="102"/>
      <c r="S247" s="113" t="str">
        <f aca="false">IF(ISNUMBER(Liga_Cabron!C247),Liga_Cabron!C247,"")</f>
        <v/>
      </c>
      <c r="T247" s="113" t="str">
        <f aca="false">IF(ISNUMBER(Liga_Cabron!D247),Liga_Cabron!D247,"")</f>
        <v/>
      </c>
      <c r="U247" s="113" t="str">
        <f aca="false">IF(ISNUMBER(Liga_Cabron!E247),Liga_Cabron!E247,"")</f>
        <v/>
      </c>
      <c r="V247" s="108"/>
      <c r="W247" s="46"/>
      <c r="X247" s="102"/>
      <c r="Y247" s="113" t="str">
        <f aca="false">IF(ISNUMBER($B247),S247+Y246,"")</f>
        <v/>
      </c>
      <c r="Z247" s="113" t="str">
        <f aca="false">IF(ISNUMBER($B247),T247+Z246,"")</f>
        <v/>
      </c>
      <c r="AA247" s="113" t="str">
        <f aca="false">IF(ISNUMBER($B247),U247+AA246,"")</f>
        <v/>
      </c>
      <c r="AB247" s="118"/>
      <c r="AC247" s="123"/>
      <c r="AD247" s="113" t="str">
        <f aca="false">IF(ISNUMBER($B247),Y247/COUNTA(Y$10:Y247),"")</f>
        <v/>
      </c>
      <c r="AE247" s="113" t="str">
        <f aca="false">IF(ISNUMBER($B247),Z247/COUNTA(Z$10:Z247),"")</f>
        <v/>
      </c>
      <c r="AF247" s="113" t="str">
        <f aca="false">IF(ISNUMBER($B247),AA247/COUNTA(AA$10:AA247),"")</f>
        <v/>
      </c>
      <c r="AG247" s="118"/>
      <c r="AH247" s="123"/>
      <c r="AI247" s="113" t="str">
        <f aca="false">IF(ISNUMBER($B247),SQRT(VAR(S$10:S247)),"")</f>
        <v/>
      </c>
      <c r="AJ247" s="113" t="str">
        <f aca="false">IF(ISNUMBER($B247),SQRT(VAR(T$10:T247)),"")</f>
        <v/>
      </c>
      <c r="AK247" s="113" t="str">
        <f aca="false">IF(ISNUMBER($B247),SQRT(VAR(U$10:U247)),"")</f>
        <v/>
      </c>
      <c r="AL247" s="118"/>
      <c r="AM247" s="118"/>
      <c r="AN247" s="117" t="str">
        <f aca="false">IF(ISBLANK(Liga_Cabron!$F247),"",IF(Liga_Cabron!$F248&lt;&gt;Liga_Cabron!$F247,Liga_Cabron!$F247,""))</f>
        <v/>
      </c>
      <c r="AO247" s="113" t="str">
        <f aca="false">IF(ISTEXT($AN247),"",Y247-SUM(AO$10:AO246))</f>
        <v/>
      </c>
      <c r="AP247" s="113" t="str">
        <f aca="false">IF(ISTEXT($AN247),"",Z247-SUM(AP$10:AP246))</f>
        <v/>
      </c>
      <c r="AQ247" s="113" t="str">
        <f aca="false">IF(ISTEXT($AN247),"",AA247-SUM(AQ$10:AQ246))</f>
        <v/>
      </c>
      <c r="AR247" s="118"/>
      <c r="AS247" s="118"/>
      <c r="AT247" s="117" t="str">
        <f aca="false">IF(ISBLANK(Liga_Cabron!$F247),"",IF(Liga_Cabron!$F248&lt;&gt;Liga_Cabron!$F247,Liga_Cabron!$F247,""))</f>
        <v/>
      </c>
      <c r="AU247" s="113" t="str">
        <f aca="false">IF(ISTEXT($AT247),"",(Y247 - SUM(AO$10:AO246))/COUNTIF(Liga_Cabron!$F$10:$F$304,"="&amp;$AT247))</f>
        <v/>
      </c>
      <c r="AV247" s="113" t="str">
        <f aca="false">IF(ISTEXT($AT247),"",(Z247 - SUM(AP$10:AP246))/COUNTIF(Liga_Cabron!$F$10:$F$304,"="&amp;$AT247))</f>
        <v/>
      </c>
      <c r="AW247" s="113" t="str">
        <f aca="false">IF(ISTEXT($AT247),"",(AA247 - SUM(AQ$10:AQ246))/COUNTIF(Liga_Cabron!$F$10:$F$304,"="&amp;$AT247))</f>
        <v/>
      </c>
      <c r="AX247" s="105" t="str">
        <f aca="false">IF(ISTEXT($AT247),"",COUNT($AU$10:$AU247))</f>
        <v/>
      </c>
      <c r="AY247" s="118"/>
      <c r="AZ247" s="117" t="str">
        <f aca="false">IF(ISBLANK(Liga_Cabron!$F247),"",IF(Liga_Cabron!$F248&lt;&gt;Liga_Cabron!$F247,Liga_Cabron!$F247,""))</f>
        <v/>
      </c>
      <c r="BA247" s="113" t="str">
        <f aca="false">IF(ISTEXT($AT247),"",(I247 - SUM(BH$10:BH246))/COUNTIF(Liga_Cabron!$F$10:$F$304,"="&amp;$AZ247))</f>
        <v/>
      </c>
      <c r="BB247" s="113" t="str">
        <f aca="false">IF(ISTEXT($AT247),"",(J247 - SUM(BI$10:BI246))/COUNTIF(Liga_Cabron!$F$10:$F$304,"="&amp;$AZ247))</f>
        <v/>
      </c>
      <c r="BC247" s="113" t="str">
        <f aca="false">IF(ISTEXT($AT247),"",(K247 - SUM(BJ$10:BJ246))/COUNTIF(Liga_Cabron!$F$10:$F$304,"="&amp;$AZ247))</f>
        <v/>
      </c>
      <c r="BD247" s="105" t="str">
        <f aca="false">IF(ISTEXT($AT247),"",COUNT($AU$10:$AU247))</f>
        <v/>
      </c>
      <c r="BE247" s="103"/>
      <c r="BF247" s="118"/>
      <c r="BG247" s="117" t="str">
        <f aca="false">IF(ISBLANK(Liga_Cabron!$F247),"",IF(Liga_Cabron!$F248&lt;&gt;Liga_Cabron!$F247,Liga_Cabron!$F247,""))</f>
        <v/>
      </c>
      <c r="BH247" s="113" t="str">
        <f aca="false">IF(ISTEXT($BG247),"",I247-SUM(BH$10:BH246))</f>
        <v/>
      </c>
      <c r="BI247" s="113" t="str">
        <f aca="false">IF(ISTEXT($BG247),"",J247-SUM(BI$10:BI246))</f>
        <v/>
      </c>
      <c r="BJ247" s="113" t="str">
        <f aca="false">IF(ISTEXT($BG247),"",K247-SUM(BJ$10:BJ246))</f>
        <v/>
      </c>
      <c r="BK247" s="118"/>
      <c r="BL247" s="118"/>
      <c r="BM247" s="124"/>
      <c r="BN247" s="113"/>
      <c r="BO247" s="113"/>
      <c r="BP247" s="113"/>
      <c r="BQ247" s="124"/>
      <c r="BR247" s="118"/>
      <c r="BS247" s="118"/>
      <c r="BT247" s="124"/>
      <c r="BU247" s="113"/>
      <c r="BV247" s="113"/>
      <c r="BW247" s="113"/>
      <c r="BX247" s="124"/>
      <c r="BY247" s="118"/>
    </row>
    <row r="248" customFormat="false" ht="13.8" hidden="false" customHeight="false" outlineLevel="0" collapsed="false">
      <c r="A248" s="46"/>
      <c r="B248" s="122" t="str">
        <f aca="false">IF(ISBLANK(Liga_Cabron!$B248),"",Liga_Cabron!$B248)</f>
        <v/>
      </c>
      <c r="C248" s="113" t="str">
        <f aca="false">IF(ISTEXT($B248),"",_xlfn.SWITCH(Liga_Cabron!AH248,$D$3,$D$2,$E$3,$E$2,$F$3,$F$2,$D$6,$D$5,$E$6,$E$5,$I$5,$D$2,$I$6,$D$2,$I$4,$D$2))</f>
        <v/>
      </c>
      <c r="D248" s="113" t="str">
        <f aca="false">IF(ISTEXT($B248),"",_xlfn.SWITCH(Liga_Cabron!AI248,$D$3,$D$2,$E$3,$E$2,$F$3,$F$2,$D$6,$D$5,$E$6,$E$5,$I$5,$D$2,$I$6,$D$2,$I$4,$D$2))</f>
        <v/>
      </c>
      <c r="E248" s="113" t="str">
        <f aca="false">IF(ISTEXT($B248),"",_xlfn.SWITCH(Liga_Cabron!AJ248,$D$3,$D$2,$E$3,$E$2,$F$3,$F$2,$D$6,$D$5,$E$6,$E$5,$I$5,$D$2,$I$6,$D$2,$I$4,$D$2))</f>
        <v/>
      </c>
      <c r="F248" s="105"/>
      <c r="G248" s="102"/>
      <c r="H248" s="102"/>
      <c r="I248" s="113" t="str">
        <f aca="false">IF(ISNUMBER($B248),I247+Liga_Cabron!AH248,"")</f>
        <v/>
      </c>
      <c r="J248" s="113" t="str">
        <f aca="false">IF(ISNUMBER($B248),J247+Liga_Cabron!AI248,"")</f>
        <v/>
      </c>
      <c r="K248" s="113" t="str">
        <f aca="false">IF(ISNUMBER($B248),K247+Liga_Cabron!AJ248,"")</f>
        <v/>
      </c>
      <c r="L248" s="118"/>
      <c r="M248" s="118"/>
      <c r="N248" s="114" t="str">
        <f aca="false">IF(ISNUMBER($B248),I248/SUM($I248:$L248),"")</f>
        <v/>
      </c>
      <c r="O248" s="114" t="str">
        <f aca="false">IF(ISNUMBER($B248),J248/SUM($I248:$L248),"")</f>
        <v/>
      </c>
      <c r="P248" s="114" t="str">
        <f aca="false">IF(ISNUMBER($B248),K248/SUM($I248:$L248),"")</f>
        <v/>
      </c>
      <c r="Q248" s="46"/>
      <c r="R248" s="102"/>
      <c r="S248" s="113" t="str">
        <f aca="false">IF(ISNUMBER(Liga_Cabron!C248),Liga_Cabron!C248,"")</f>
        <v/>
      </c>
      <c r="T248" s="113" t="str">
        <f aca="false">IF(ISNUMBER(Liga_Cabron!D248),Liga_Cabron!D248,"")</f>
        <v/>
      </c>
      <c r="U248" s="113" t="str">
        <f aca="false">IF(ISNUMBER(Liga_Cabron!E248),Liga_Cabron!E248,"")</f>
        <v/>
      </c>
      <c r="V248" s="108"/>
      <c r="W248" s="46"/>
      <c r="X248" s="102"/>
      <c r="Y248" s="113" t="str">
        <f aca="false">IF(ISNUMBER($B248),S248+Y247,"")</f>
        <v/>
      </c>
      <c r="Z248" s="113" t="str">
        <f aca="false">IF(ISNUMBER($B248),T248+Z247,"")</f>
        <v/>
      </c>
      <c r="AA248" s="113" t="str">
        <f aca="false">IF(ISNUMBER($B248),U248+AA247,"")</f>
        <v/>
      </c>
      <c r="AB248" s="118"/>
      <c r="AC248" s="123"/>
      <c r="AD248" s="113" t="str">
        <f aca="false">IF(ISNUMBER($B248),Y248/COUNTA(Y$10:Y248),"")</f>
        <v/>
      </c>
      <c r="AE248" s="113" t="str">
        <f aca="false">IF(ISNUMBER($B248),Z248/COUNTA(Z$10:Z248),"")</f>
        <v/>
      </c>
      <c r="AF248" s="113" t="str">
        <f aca="false">IF(ISNUMBER($B248),AA248/COUNTA(AA$10:AA248),"")</f>
        <v/>
      </c>
      <c r="AG248" s="118"/>
      <c r="AH248" s="123"/>
      <c r="AI248" s="113" t="str">
        <f aca="false">IF(ISNUMBER($B248),SQRT(VAR(S$10:S248)),"")</f>
        <v/>
      </c>
      <c r="AJ248" s="113" t="str">
        <f aca="false">IF(ISNUMBER($B248),SQRT(VAR(T$10:T248)),"")</f>
        <v/>
      </c>
      <c r="AK248" s="113" t="str">
        <f aca="false">IF(ISNUMBER($B248),SQRT(VAR(U$10:U248)),"")</f>
        <v/>
      </c>
      <c r="AL248" s="118"/>
      <c r="AM248" s="118"/>
      <c r="AN248" s="117" t="str">
        <f aca="false">IF(ISBLANK(Liga_Cabron!$F248),"",IF(Liga_Cabron!$F249&lt;&gt;Liga_Cabron!$F248,Liga_Cabron!$F248,""))</f>
        <v/>
      </c>
      <c r="AO248" s="113" t="str">
        <f aca="false">IF(ISTEXT($AN248),"",Y248-SUM(AO$10:AO247))</f>
        <v/>
      </c>
      <c r="AP248" s="113" t="str">
        <f aca="false">IF(ISTEXT($AN248),"",Z248-SUM(AP$10:AP247))</f>
        <v/>
      </c>
      <c r="AQ248" s="113" t="str">
        <f aca="false">IF(ISTEXT($AN248),"",AA248-SUM(AQ$10:AQ247))</f>
        <v/>
      </c>
      <c r="AR248" s="118"/>
      <c r="AS248" s="118"/>
      <c r="AT248" s="117" t="str">
        <f aca="false">IF(ISBLANK(Liga_Cabron!$F248),"",IF(Liga_Cabron!$F249&lt;&gt;Liga_Cabron!$F248,Liga_Cabron!$F248,""))</f>
        <v/>
      </c>
      <c r="AU248" s="113" t="str">
        <f aca="false">IF(ISTEXT($AT248),"",(Y248 - SUM(AO$10:AO247))/COUNTIF(Liga_Cabron!$F$10:$F$304,"="&amp;$AT248))</f>
        <v/>
      </c>
      <c r="AV248" s="113" t="str">
        <f aca="false">IF(ISTEXT($AT248),"",(Z248 - SUM(AP$10:AP247))/COUNTIF(Liga_Cabron!$F$10:$F$304,"="&amp;$AT248))</f>
        <v/>
      </c>
      <c r="AW248" s="113" t="str">
        <f aca="false">IF(ISTEXT($AT248),"",(AA248 - SUM(AQ$10:AQ247))/COUNTIF(Liga_Cabron!$F$10:$F$304,"="&amp;$AT248))</f>
        <v/>
      </c>
      <c r="AX248" s="105" t="str">
        <f aca="false">IF(ISTEXT($AT248),"",COUNT($AU$10:$AU248))</f>
        <v/>
      </c>
      <c r="AY248" s="118"/>
      <c r="AZ248" s="117" t="str">
        <f aca="false">IF(ISBLANK(Liga_Cabron!$F248),"",IF(Liga_Cabron!$F249&lt;&gt;Liga_Cabron!$F248,Liga_Cabron!$F248,""))</f>
        <v/>
      </c>
      <c r="BA248" s="113" t="str">
        <f aca="false">IF(ISTEXT($AT248),"",(I248 - SUM(BH$10:BH247))/COUNTIF(Liga_Cabron!$F$10:$F$304,"="&amp;$AZ248))</f>
        <v/>
      </c>
      <c r="BB248" s="113" t="str">
        <f aca="false">IF(ISTEXT($AT248),"",(J248 - SUM(BI$10:BI247))/COUNTIF(Liga_Cabron!$F$10:$F$304,"="&amp;$AZ248))</f>
        <v/>
      </c>
      <c r="BC248" s="113" t="str">
        <f aca="false">IF(ISTEXT($AT248),"",(K248 - SUM(BJ$10:BJ247))/COUNTIF(Liga_Cabron!$F$10:$F$304,"="&amp;$AZ248))</f>
        <v/>
      </c>
      <c r="BD248" s="105" t="str">
        <f aca="false">IF(ISTEXT($AT248),"",COUNT($AU$10:$AU248))</f>
        <v/>
      </c>
      <c r="BE248" s="103"/>
      <c r="BF248" s="118"/>
      <c r="BG248" s="117" t="str">
        <f aca="false">IF(ISBLANK(Liga_Cabron!$F248),"",IF(Liga_Cabron!$F249&lt;&gt;Liga_Cabron!$F248,Liga_Cabron!$F248,""))</f>
        <v/>
      </c>
      <c r="BH248" s="113" t="str">
        <f aca="false">IF(ISTEXT($BG248),"",I248-SUM(BH$10:BH247))</f>
        <v/>
      </c>
      <c r="BI248" s="113" t="str">
        <f aca="false">IF(ISTEXT($BG248),"",J248-SUM(BI$10:BI247))</f>
        <v/>
      </c>
      <c r="BJ248" s="113" t="str">
        <f aca="false">IF(ISTEXT($BG248),"",K248-SUM(BJ$10:BJ247))</f>
        <v/>
      </c>
      <c r="BK248" s="118"/>
      <c r="BL248" s="118"/>
      <c r="BM248" s="124"/>
      <c r="BN248" s="113"/>
      <c r="BO248" s="113"/>
      <c r="BP248" s="113"/>
      <c r="BQ248" s="124"/>
      <c r="BR248" s="118"/>
      <c r="BS248" s="118"/>
      <c r="BT248" s="124"/>
      <c r="BU248" s="113"/>
      <c r="BV248" s="113"/>
      <c r="BW248" s="113"/>
      <c r="BX248" s="124"/>
      <c r="BY248" s="118"/>
    </row>
    <row r="249" customFormat="false" ht="13.8" hidden="false" customHeight="false" outlineLevel="0" collapsed="false">
      <c r="A249" s="46"/>
      <c r="B249" s="122" t="str">
        <f aca="false">IF(ISBLANK(Liga_Cabron!$B249),"",Liga_Cabron!$B249)</f>
        <v/>
      </c>
      <c r="C249" s="113" t="str">
        <f aca="false">IF(ISTEXT($B249),"",_xlfn.SWITCH(Liga_Cabron!AH249,$D$3,$D$2,$E$3,$E$2,$F$3,$F$2,$D$6,$D$5,$E$6,$E$5,$I$5,$D$2,$I$6,$D$2,$I$4,$D$2))</f>
        <v/>
      </c>
      <c r="D249" s="113" t="str">
        <f aca="false">IF(ISTEXT($B249),"",_xlfn.SWITCH(Liga_Cabron!AI249,$D$3,$D$2,$E$3,$E$2,$F$3,$F$2,$D$6,$D$5,$E$6,$E$5,$I$5,$D$2,$I$6,$D$2,$I$4,$D$2))</f>
        <v/>
      </c>
      <c r="E249" s="113" t="str">
        <f aca="false">IF(ISTEXT($B249),"",_xlfn.SWITCH(Liga_Cabron!AJ249,$D$3,$D$2,$E$3,$E$2,$F$3,$F$2,$D$6,$D$5,$E$6,$E$5,$I$5,$D$2,$I$6,$D$2,$I$4,$D$2))</f>
        <v/>
      </c>
      <c r="F249" s="105"/>
      <c r="G249" s="102"/>
      <c r="H249" s="102"/>
      <c r="I249" s="113" t="str">
        <f aca="false">IF(ISNUMBER($B249),I248+Liga_Cabron!AH249,"")</f>
        <v/>
      </c>
      <c r="J249" s="113" t="str">
        <f aca="false">IF(ISNUMBER($B249),J248+Liga_Cabron!AI249,"")</f>
        <v/>
      </c>
      <c r="K249" s="113" t="str">
        <f aca="false">IF(ISNUMBER($B249),K248+Liga_Cabron!AJ249,"")</f>
        <v/>
      </c>
      <c r="L249" s="118"/>
      <c r="M249" s="118"/>
      <c r="N249" s="114" t="str">
        <f aca="false">IF(ISNUMBER($B249),I249/SUM($I249:$L249),"")</f>
        <v/>
      </c>
      <c r="O249" s="114" t="str">
        <f aca="false">IF(ISNUMBER($B249),J249/SUM($I249:$L249),"")</f>
        <v/>
      </c>
      <c r="P249" s="114" t="str">
        <f aca="false">IF(ISNUMBER($B249),K249/SUM($I249:$L249),"")</f>
        <v/>
      </c>
      <c r="Q249" s="46"/>
      <c r="R249" s="102"/>
      <c r="S249" s="113" t="str">
        <f aca="false">IF(ISNUMBER(Liga_Cabron!C249),Liga_Cabron!C249,"")</f>
        <v/>
      </c>
      <c r="T249" s="113" t="str">
        <f aca="false">IF(ISNUMBER(Liga_Cabron!D249),Liga_Cabron!D249,"")</f>
        <v/>
      </c>
      <c r="U249" s="113" t="str">
        <f aca="false">IF(ISNUMBER(Liga_Cabron!E249),Liga_Cabron!E249,"")</f>
        <v/>
      </c>
      <c r="V249" s="108"/>
      <c r="W249" s="46"/>
      <c r="X249" s="102"/>
      <c r="Y249" s="113" t="str">
        <f aca="false">IF(ISNUMBER($B249),S249+Y248,"")</f>
        <v/>
      </c>
      <c r="Z249" s="113" t="str">
        <f aca="false">IF(ISNUMBER($B249),T249+Z248,"")</f>
        <v/>
      </c>
      <c r="AA249" s="113" t="str">
        <f aca="false">IF(ISNUMBER($B249),U249+AA248,"")</f>
        <v/>
      </c>
      <c r="AB249" s="118"/>
      <c r="AC249" s="123"/>
      <c r="AD249" s="113" t="str">
        <f aca="false">IF(ISNUMBER($B249),Y249/COUNTA(Y$10:Y249),"")</f>
        <v/>
      </c>
      <c r="AE249" s="113" t="str">
        <f aca="false">IF(ISNUMBER($B249),Z249/COUNTA(Z$10:Z249),"")</f>
        <v/>
      </c>
      <c r="AF249" s="113" t="str">
        <f aca="false">IF(ISNUMBER($B249),AA249/COUNTA(AA$10:AA249),"")</f>
        <v/>
      </c>
      <c r="AG249" s="118"/>
      <c r="AH249" s="123"/>
      <c r="AI249" s="113" t="str">
        <f aca="false">IF(ISNUMBER($B249),SQRT(VAR(S$10:S249)),"")</f>
        <v/>
      </c>
      <c r="AJ249" s="113" t="str">
        <f aca="false">IF(ISNUMBER($B249),SQRT(VAR(T$10:T249)),"")</f>
        <v/>
      </c>
      <c r="AK249" s="113" t="str">
        <f aca="false">IF(ISNUMBER($B249),SQRT(VAR(U$10:U249)),"")</f>
        <v/>
      </c>
      <c r="AL249" s="118"/>
      <c r="AM249" s="118"/>
      <c r="AN249" s="117" t="str">
        <f aca="false">IF(ISBLANK(Liga_Cabron!$F249),"",IF(Liga_Cabron!$F250&lt;&gt;Liga_Cabron!$F249,Liga_Cabron!$F249,""))</f>
        <v/>
      </c>
      <c r="AO249" s="113" t="str">
        <f aca="false">IF(ISTEXT($AN249),"",Y249-SUM(AO$10:AO248))</f>
        <v/>
      </c>
      <c r="AP249" s="113" t="str">
        <f aca="false">IF(ISTEXT($AN249),"",Z249-SUM(AP$10:AP248))</f>
        <v/>
      </c>
      <c r="AQ249" s="113" t="str">
        <f aca="false">IF(ISTEXT($AN249),"",AA249-SUM(AQ$10:AQ248))</f>
        <v/>
      </c>
      <c r="AR249" s="118"/>
      <c r="AS249" s="118"/>
      <c r="AT249" s="117" t="str">
        <f aca="false">IF(ISBLANK(Liga_Cabron!$F249),"",IF(Liga_Cabron!$F250&lt;&gt;Liga_Cabron!$F249,Liga_Cabron!$F249,""))</f>
        <v/>
      </c>
      <c r="AU249" s="113" t="str">
        <f aca="false">IF(ISTEXT($AT249),"",(Y249 - SUM(AO$10:AO248))/COUNTIF(Liga_Cabron!$F$10:$F$304,"="&amp;$AT249))</f>
        <v/>
      </c>
      <c r="AV249" s="113" t="str">
        <f aca="false">IF(ISTEXT($AT249),"",(Z249 - SUM(AP$10:AP248))/COUNTIF(Liga_Cabron!$F$10:$F$304,"="&amp;$AT249))</f>
        <v/>
      </c>
      <c r="AW249" s="113" t="str">
        <f aca="false">IF(ISTEXT($AT249),"",(AA249 - SUM(AQ$10:AQ248))/COUNTIF(Liga_Cabron!$F$10:$F$304,"="&amp;$AT249))</f>
        <v/>
      </c>
      <c r="AX249" s="105" t="str">
        <f aca="false">IF(ISTEXT($AT249),"",COUNT($AU$10:$AU249))</f>
        <v/>
      </c>
      <c r="AY249" s="118"/>
      <c r="AZ249" s="117" t="str">
        <f aca="false">IF(ISBLANK(Liga_Cabron!$F249),"",IF(Liga_Cabron!$F250&lt;&gt;Liga_Cabron!$F249,Liga_Cabron!$F249,""))</f>
        <v/>
      </c>
      <c r="BA249" s="113" t="str">
        <f aca="false">IF(ISTEXT($AT249),"",(I249 - SUM(BH$10:BH248))/COUNTIF(Liga_Cabron!$F$10:$F$304,"="&amp;$AZ249))</f>
        <v/>
      </c>
      <c r="BB249" s="113" t="str">
        <f aca="false">IF(ISTEXT($AT249),"",(J249 - SUM(BI$10:BI248))/COUNTIF(Liga_Cabron!$F$10:$F$304,"="&amp;$AZ249))</f>
        <v/>
      </c>
      <c r="BC249" s="113" t="str">
        <f aca="false">IF(ISTEXT($AT249),"",(K249 - SUM(BJ$10:BJ248))/COUNTIF(Liga_Cabron!$F$10:$F$304,"="&amp;$AZ249))</f>
        <v/>
      </c>
      <c r="BD249" s="105" t="str">
        <f aca="false">IF(ISTEXT($AT249),"",COUNT($AU$10:$AU249))</f>
        <v/>
      </c>
      <c r="BE249" s="103"/>
      <c r="BF249" s="118"/>
      <c r="BG249" s="117" t="str">
        <f aca="false">IF(ISBLANK(Liga_Cabron!$F249),"",IF(Liga_Cabron!$F250&lt;&gt;Liga_Cabron!$F249,Liga_Cabron!$F249,""))</f>
        <v/>
      </c>
      <c r="BH249" s="113" t="str">
        <f aca="false">IF(ISTEXT($BG249),"",I249-SUM(BH$10:BH248))</f>
        <v/>
      </c>
      <c r="BI249" s="113" t="str">
        <f aca="false">IF(ISTEXT($BG249),"",J249-SUM(BI$10:BI248))</f>
        <v/>
      </c>
      <c r="BJ249" s="113" t="str">
        <f aca="false">IF(ISTEXT($BG249),"",K249-SUM(BJ$10:BJ248))</f>
        <v/>
      </c>
      <c r="BK249" s="118"/>
      <c r="BL249" s="118"/>
      <c r="BM249" s="124"/>
      <c r="BN249" s="113"/>
      <c r="BO249" s="113"/>
      <c r="BP249" s="113"/>
      <c r="BQ249" s="124"/>
      <c r="BR249" s="118"/>
      <c r="BS249" s="118"/>
      <c r="BT249" s="124"/>
      <c r="BU249" s="113"/>
      <c r="BV249" s="113"/>
      <c r="BW249" s="113"/>
      <c r="BX249" s="124"/>
      <c r="BY249" s="118"/>
    </row>
    <row r="250" customFormat="false" ht="13.8" hidden="false" customHeight="false" outlineLevel="0" collapsed="false">
      <c r="A250" s="46"/>
      <c r="B250" s="122" t="str">
        <f aca="false">IF(ISBLANK(Liga_Cabron!$B250),"",Liga_Cabron!$B250)</f>
        <v/>
      </c>
      <c r="C250" s="113" t="str">
        <f aca="false">IF(ISTEXT($B250),"",_xlfn.SWITCH(Liga_Cabron!AH250,$D$3,$D$2,$E$3,$E$2,$F$3,$F$2,$D$6,$D$5,$E$6,$E$5,$I$5,$D$2,$I$6,$D$2,$I$4,$D$2))</f>
        <v/>
      </c>
      <c r="D250" s="113" t="str">
        <f aca="false">IF(ISTEXT($B250),"",_xlfn.SWITCH(Liga_Cabron!AI250,$D$3,$D$2,$E$3,$E$2,$F$3,$F$2,$D$6,$D$5,$E$6,$E$5,$I$5,$D$2,$I$6,$D$2,$I$4,$D$2))</f>
        <v/>
      </c>
      <c r="E250" s="113" t="str">
        <f aca="false">IF(ISTEXT($B250),"",_xlfn.SWITCH(Liga_Cabron!AJ250,$D$3,$D$2,$E$3,$E$2,$F$3,$F$2,$D$6,$D$5,$E$6,$E$5,$I$5,$D$2,$I$6,$D$2,$I$4,$D$2))</f>
        <v/>
      </c>
      <c r="F250" s="105"/>
      <c r="G250" s="102"/>
      <c r="H250" s="102"/>
      <c r="I250" s="113" t="str">
        <f aca="false">IF(ISNUMBER($B250),I249+Liga_Cabron!AH250,"")</f>
        <v/>
      </c>
      <c r="J250" s="113" t="str">
        <f aca="false">IF(ISNUMBER($B250),J249+Liga_Cabron!AI250,"")</f>
        <v/>
      </c>
      <c r="K250" s="113" t="str">
        <f aca="false">IF(ISNUMBER($B250),K249+Liga_Cabron!AJ250,"")</f>
        <v/>
      </c>
      <c r="L250" s="118"/>
      <c r="M250" s="118"/>
      <c r="N250" s="114" t="str">
        <f aca="false">IF(ISNUMBER($B250),I250/SUM($I250:$L250),"")</f>
        <v/>
      </c>
      <c r="O250" s="114" t="str">
        <f aca="false">IF(ISNUMBER($B250),J250/SUM($I250:$L250),"")</f>
        <v/>
      </c>
      <c r="P250" s="114" t="str">
        <f aca="false">IF(ISNUMBER($B250),K250/SUM($I250:$L250),"")</f>
        <v/>
      </c>
      <c r="Q250" s="46"/>
      <c r="R250" s="102"/>
      <c r="S250" s="113" t="str">
        <f aca="false">IF(ISNUMBER(Liga_Cabron!C250),Liga_Cabron!C250,"")</f>
        <v/>
      </c>
      <c r="T250" s="113" t="str">
        <f aca="false">IF(ISNUMBER(Liga_Cabron!D250),Liga_Cabron!D250,"")</f>
        <v/>
      </c>
      <c r="U250" s="113" t="str">
        <f aca="false">IF(ISNUMBER(Liga_Cabron!E250),Liga_Cabron!E250,"")</f>
        <v/>
      </c>
      <c r="V250" s="108"/>
      <c r="W250" s="46"/>
      <c r="X250" s="102"/>
      <c r="Y250" s="113" t="str">
        <f aca="false">IF(ISNUMBER($B250),S250+Y249,"")</f>
        <v/>
      </c>
      <c r="Z250" s="113" t="str">
        <f aca="false">IF(ISNUMBER($B250),T250+Z249,"")</f>
        <v/>
      </c>
      <c r="AA250" s="113" t="str">
        <f aca="false">IF(ISNUMBER($B250),U250+AA249,"")</f>
        <v/>
      </c>
      <c r="AB250" s="118"/>
      <c r="AC250" s="123"/>
      <c r="AD250" s="113" t="str">
        <f aca="false">IF(ISNUMBER($B250),Y250/COUNTA(Y$10:Y250),"")</f>
        <v/>
      </c>
      <c r="AE250" s="113" t="str">
        <f aca="false">IF(ISNUMBER($B250),Z250/COUNTA(Z$10:Z250),"")</f>
        <v/>
      </c>
      <c r="AF250" s="113" t="str">
        <f aca="false">IF(ISNUMBER($B250),AA250/COUNTA(AA$10:AA250),"")</f>
        <v/>
      </c>
      <c r="AG250" s="118"/>
      <c r="AH250" s="123"/>
      <c r="AI250" s="113" t="str">
        <f aca="false">IF(ISNUMBER($B250),SQRT(VAR(S$10:S250)),"")</f>
        <v/>
      </c>
      <c r="AJ250" s="113" t="str">
        <f aca="false">IF(ISNUMBER($B250),SQRT(VAR(T$10:T250)),"")</f>
        <v/>
      </c>
      <c r="AK250" s="113" t="str">
        <f aca="false">IF(ISNUMBER($B250),SQRT(VAR(U$10:U250)),"")</f>
        <v/>
      </c>
      <c r="AL250" s="118"/>
      <c r="AM250" s="118"/>
      <c r="AN250" s="117" t="str">
        <f aca="false">IF(ISBLANK(Liga_Cabron!$F250),"",IF(Liga_Cabron!$F251&lt;&gt;Liga_Cabron!$F250,Liga_Cabron!$F250,""))</f>
        <v/>
      </c>
      <c r="AO250" s="113" t="str">
        <f aca="false">IF(ISTEXT($AN250),"",Y250-SUM(AO$10:AO249))</f>
        <v/>
      </c>
      <c r="AP250" s="113" t="str">
        <f aca="false">IF(ISTEXT($AN250),"",Z250-SUM(AP$10:AP249))</f>
        <v/>
      </c>
      <c r="AQ250" s="113" t="str">
        <f aca="false">IF(ISTEXT($AN250),"",AA250-SUM(AQ$10:AQ249))</f>
        <v/>
      </c>
      <c r="AR250" s="118"/>
      <c r="AS250" s="118"/>
      <c r="AT250" s="117" t="str">
        <f aca="false">IF(ISBLANK(Liga_Cabron!$F250),"",IF(Liga_Cabron!$F251&lt;&gt;Liga_Cabron!$F250,Liga_Cabron!$F250,""))</f>
        <v/>
      </c>
      <c r="AU250" s="113" t="str">
        <f aca="false">IF(ISTEXT($AT250),"",(Y250 - SUM(AO$10:AO249))/COUNTIF(Liga_Cabron!$F$10:$F$304,"="&amp;$AT250))</f>
        <v/>
      </c>
      <c r="AV250" s="113" t="str">
        <f aca="false">IF(ISTEXT($AT250),"",(Z250 - SUM(AP$10:AP249))/COUNTIF(Liga_Cabron!$F$10:$F$304,"="&amp;$AT250))</f>
        <v/>
      </c>
      <c r="AW250" s="113" t="str">
        <f aca="false">IF(ISTEXT($AT250),"",(AA250 - SUM(AQ$10:AQ249))/COUNTIF(Liga_Cabron!$F$10:$F$304,"="&amp;$AT250))</f>
        <v/>
      </c>
      <c r="AX250" s="105" t="str">
        <f aca="false">IF(ISTEXT($AT250),"",COUNT($AU$10:$AU250))</f>
        <v/>
      </c>
      <c r="AY250" s="118"/>
      <c r="AZ250" s="117" t="str">
        <f aca="false">IF(ISBLANK(Liga_Cabron!$F250),"",IF(Liga_Cabron!$F251&lt;&gt;Liga_Cabron!$F250,Liga_Cabron!$F250,""))</f>
        <v/>
      </c>
      <c r="BA250" s="113" t="str">
        <f aca="false">IF(ISTEXT($AT250),"",(I250 - SUM(BH$10:BH249))/COUNTIF(Liga_Cabron!$F$10:$F$304,"="&amp;$AZ250))</f>
        <v/>
      </c>
      <c r="BB250" s="113" t="str">
        <f aca="false">IF(ISTEXT($AT250),"",(J250 - SUM(BI$10:BI249))/COUNTIF(Liga_Cabron!$F$10:$F$304,"="&amp;$AZ250))</f>
        <v/>
      </c>
      <c r="BC250" s="113" t="str">
        <f aca="false">IF(ISTEXT($AT250),"",(K250 - SUM(BJ$10:BJ249))/COUNTIF(Liga_Cabron!$F$10:$F$304,"="&amp;$AZ250))</f>
        <v/>
      </c>
      <c r="BD250" s="105" t="str">
        <f aca="false">IF(ISTEXT($AT250),"",COUNT($AU$10:$AU250))</f>
        <v/>
      </c>
      <c r="BE250" s="103"/>
      <c r="BF250" s="118"/>
      <c r="BG250" s="117" t="str">
        <f aca="false">IF(ISBLANK(Liga_Cabron!$F250),"",IF(Liga_Cabron!$F251&lt;&gt;Liga_Cabron!$F250,Liga_Cabron!$F250,""))</f>
        <v/>
      </c>
      <c r="BH250" s="113" t="str">
        <f aca="false">IF(ISTEXT($BG250),"",I250-SUM(BH$10:BH249))</f>
        <v/>
      </c>
      <c r="BI250" s="113" t="str">
        <f aca="false">IF(ISTEXT($BG250),"",J250-SUM(BI$10:BI249))</f>
        <v/>
      </c>
      <c r="BJ250" s="113" t="str">
        <f aca="false">IF(ISTEXT($BG250),"",K250-SUM(BJ$10:BJ249))</f>
        <v/>
      </c>
      <c r="BK250" s="118"/>
      <c r="BL250" s="118"/>
      <c r="BM250" s="124"/>
      <c r="BN250" s="113"/>
      <c r="BO250" s="113"/>
      <c r="BP250" s="113"/>
      <c r="BQ250" s="124"/>
      <c r="BR250" s="118"/>
      <c r="BS250" s="118"/>
      <c r="BT250" s="124"/>
      <c r="BU250" s="113"/>
      <c r="BV250" s="113"/>
      <c r="BW250" s="113"/>
      <c r="BX250" s="124"/>
      <c r="BY250" s="118"/>
    </row>
    <row r="251" customFormat="false" ht="13.8" hidden="false" customHeight="false" outlineLevel="0" collapsed="false">
      <c r="A251" s="46"/>
      <c r="B251" s="122" t="str">
        <f aca="false">IF(ISBLANK(Liga_Cabron!$B251),"",Liga_Cabron!$B251)</f>
        <v/>
      </c>
      <c r="C251" s="113" t="str">
        <f aca="false">IF(ISTEXT($B251),"",_xlfn.SWITCH(Liga_Cabron!AH251,$D$3,$D$2,$E$3,$E$2,$F$3,$F$2,$D$6,$D$5,$E$6,$E$5,$I$5,$D$2,$I$6,$D$2,$I$4,$D$2))</f>
        <v/>
      </c>
      <c r="D251" s="113" t="str">
        <f aca="false">IF(ISTEXT($B251),"",_xlfn.SWITCH(Liga_Cabron!AI251,$D$3,$D$2,$E$3,$E$2,$F$3,$F$2,$D$6,$D$5,$E$6,$E$5,$I$5,$D$2,$I$6,$D$2,$I$4,$D$2))</f>
        <v/>
      </c>
      <c r="E251" s="113" t="str">
        <f aca="false">IF(ISTEXT($B251),"",_xlfn.SWITCH(Liga_Cabron!AJ251,$D$3,$D$2,$E$3,$E$2,$F$3,$F$2,$D$6,$D$5,$E$6,$E$5,$I$5,$D$2,$I$6,$D$2,$I$4,$D$2))</f>
        <v/>
      </c>
      <c r="F251" s="105"/>
      <c r="G251" s="102"/>
      <c r="H251" s="102"/>
      <c r="I251" s="113" t="str">
        <f aca="false">IF(ISNUMBER($B251),I250+Liga_Cabron!AH251,"")</f>
        <v/>
      </c>
      <c r="J251" s="113" t="str">
        <f aca="false">IF(ISNUMBER($B251),J250+Liga_Cabron!AI251,"")</f>
        <v/>
      </c>
      <c r="K251" s="113" t="str">
        <f aca="false">IF(ISNUMBER($B251),K250+Liga_Cabron!AJ251,"")</f>
        <v/>
      </c>
      <c r="L251" s="118"/>
      <c r="M251" s="118"/>
      <c r="N251" s="114" t="str">
        <f aca="false">IF(ISNUMBER($B251),I251/SUM($I251:$L251),"")</f>
        <v/>
      </c>
      <c r="O251" s="114" t="str">
        <f aca="false">IF(ISNUMBER($B251),J251/SUM($I251:$L251),"")</f>
        <v/>
      </c>
      <c r="P251" s="114" t="str">
        <f aca="false">IF(ISNUMBER($B251),K251/SUM($I251:$L251),"")</f>
        <v/>
      </c>
      <c r="Q251" s="46"/>
      <c r="R251" s="102"/>
      <c r="S251" s="113" t="str">
        <f aca="false">IF(ISNUMBER(Liga_Cabron!C251),Liga_Cabron!C251,"")</f>
        <v/>
      </c>
      <c r="T251" s="113" t="str">
        <f aca="false">IF(ISNUMBER(Liga_Cabron!D251),Liga_Cabron!D251,"")</f>
        <v/>
      </c>
      <c r="U251" s="113" t="str">
        <f aca="false">IF(ISNUMBER(Liga_Cabron!E251),Liga_Cabron!E251,"")</f>
        <v/>
      </c>
      <c r="V251" s="108"/>
      <c r="W251" s="46"/>
      <c r="X251" s="102"/>
      <c r="Y251" s="113" t="str">
        <f aca="false">IF(ISNUMBER($B251),S251+Y250,"")</f>
        <v/>
      </c>
      <c r="Z251" s="113" t="str">
        <f aca="false">IF(ISNUMBER($B251),T251+Z250,"")</f>
        <v/>
      </c>
      <c r="AA251" s="113" t="str">
        <f aca="false">IF(ISNUMBER($B251),U251+AA250,"")</f>
        <v/>
      </c>
      <c r="AB251" s="118"/>
      <c r="AC251" s="123"/>
      <c r="AD251" s="113" t="str">
        <f aca="false">IF(ISNUMBER($B251),Y251/COUNTA(Y$10:Y251),"")</f>
        <v/>
      </c>
      <c r="AE251" s="113" t="str">
        <f aca="false">IF(ISNUMBER($B251),Z251/COUNTA(Z$10:Z251),"")</f>
        <v/>
      </c>
      <c r="AF251" s="113" t="str">
        <f aca="false">IF(ISNUMBER($B251),AA251/COUNTA(AA$10:AA251),"")</f>
        <v/>
      </c>
      <c r="AG251" s="118"/>
      <c r="AH251" s="123"/>
      <c r="AI251" s="113" t="str">
        <f aca="false">IF(ISNUMBER($B251),SQRT(VAR(S$10:S251)),"")</f>
        <v/>
      </c>
      <c r="AJ251" s="113" t="str">
        <f aca="false">IF(ISNUMBER($B251),SQRT(VAR(T$10:T251)),"")</f>
        <v/>
      </c>
      <c r="AK251" s="113" t="str">
        <f aca="false">IF(ISNUMBER($B251),SQRT(VAR(U$10:U251)),"")</f>
        <v/>
      </c>
      <c r="AL251" s="118"/>
      <c r="AM251" s="118"/>
      <c r="AN251" s="117" t="str">
        <f aca="false">IF(ISBLANK(Liga_Cabron!$F251),"",IF(Liga_Cabron!$F252&lt;&gt;Liga_Cabron!$F251,Liga_Cabron!$F251,""))</f>
        <v/>
      </c>
      <c r="AO251" s="113" t="str">
        <f aca="false">IF(ISTEXT($AN251),"",Y251-SUM(AO$10:AO250))</f>
        <v/>
      </c>
      <c r="AP251" s="113" t="str">
        <f aca="false">IF(ISTEXT($AN251),"",Z251-SUM(AP$10:AP250))</f>
        <v/>
      </c>
      <c r="AQ251" s="113" t="str">
        <f aca="false">IF(ISTEXT($AN251),"",AA251-SUM(AQ$10:AQ250))</f>
        <v/>
      </c>
      <c r="AR251" s="118"/>
      <c r="AS251" s="118"/>
      <c r="AT251" s="117" t="str">
        <f aca="false">IF(ISBLANK(Liga_Cabron!$F251),"",IF(Liga_Cabron!$F252&lt;&gt;Liga_Cabron!$F251,Liga_Cabron!$F251,""))</f>
        <v/>
      </c>
      <c r="AU251" s="113" t="str">
        <f aca="false">IF(ISTEXT($AT251),"",(Y251 - SUM(AO$10:AO250))/COUNTIF(Liga_Cabron!$F$10:$F$304,"="&amp;$AT251))</f>
        <v/>
      </c>
      <c r="AV251" s="113" t="str">
        <f aca="false">IF(ISTEXT($AT251),"",(Z251 - SUM(AP$10:AP250))/COUNTIF(Liga_Cabron!$F$10:$F$304,"="&amp;$AT251))</f>
        <v/>
      </c>
      <c r="AW251" s="113" t="str">
        <f aca="false">IF(ISTEXT($AT251),"",(AA251 - SUM(AQ$10:AQ250))/COUNTIF(Liga_Cabron!$F$10:$F$304,"="&amp;$AT251))</f>
        <v/>
      </c>
      <c r="AX251" s="105" t="str">
        <f aca="false">IF(ISTEXT($AT251),"",COUNT($AU$10:$AU251))</f>
        <v/>
      </c>
      <c r="AY251" s="118"/>
      <c r="AZ251" s="117" t="str">
        <f aca="false">IF(ISBLANK(Liga_Cabron!$F251),"",IF(Liga_Cabron!$F252&lt;&gt;Liga_Cabron!$F251,Liga_Cabron!$F251,""))</f>
        <v/>
      </c>
      <c r="BA251" s="113" t="str">
        <f aca="false">IF(ISTEXT($AT251),"",(I251 - SUM(BH$10:BH250))/COUNTIF(Liga_Cabron!$F$10:$F$304,"="&amp;$AZ251))</f>
        <v/>
      </c>
      <c r="BB251" s="113" t="str">
        <f aca="false">IF(ISTEXT($AT251),"",(J251 - SUM(BI$10:BI250))/COUNTIF(Liga_Cabron!$F$10:$F$304,"="&amp;$AZ251))</f>
        <v/>
      </c>
      <c r="BC251" s="113" t="str">
        <f aca="false">IF(ISTEXT($AT251),"",(K251 - SUM(BJ$10:BJ250))/COUNTIF(Liga_Cabron!$F$10:$F$304,"="&amp;$AZ251))</f>
        <v/>
      </c>
      <c r="BD251" s="105" t="str">
        <f aca="false">IF(ISTEXT($AT251),"",COUNT($AU$10:$AU251))</f>
        <v/>
      </c>
      <c r="BE251" s="103"/>
      <c r="BF251" s="118"/>
      <c r="BG251" s="117" t="str">
        <f aca="false">IF(ISBLANK(Liga_Cabron!$F251),"",IF(Liga_Cabron!$F252&lt;&gt;Liga_Cabron!$F251,Liga_Cabron!$F251,""))</f>
        <v/>
      </c>
      <c r="BH251" s="113" t="str">
        <f aca="false">IF(ISTEXT($BG251),"",I251-SUM(BH$10:BH250))</f>
        <v/>
      </c>
      <c r="BI251" s="113" t="str">
        <f aca="false">IF(ISTEXT($BG251),"",J251-SUM(BI$10:BI250))</f>
        <v/>
      </c>
      <c r="BJ251" s="113" t="str">
        <f aca="false">IF(ISTEXT($BG251),"",K251-SUM(BJ$10:BJ250))</f>
        <v/>
      </c>
      <c r="BK251" s="118"/>
      <c r="BL251" s="118"/>
      <c r="BM251" s="124"/>
      <c r="BN251" s="113"/>
      <c r="BO251" s="113"/>
      <c r="BP251" s="113"/>
      <c r="BQ251" s="124"/>
      <c r="BR251" s="118"/>
      <c r="BS251" s="118"/>
      <c r="BT251" s="124"/>
      <c r="BU251" s="113"/>
      <c r="BV251" s="113"/>
      <c r="BW251" s="113"/>
      <c r="BX251" s="124"/>
      <c r="BY251" s="118"/>
    </row>
    <row r="252" customFormat="false" ht="13.8" hidden="false" customHeight="false" outlineLevel="0" collapsed="false">
      <c r="A252" s="46"/>
      <c r="B252" s="122" t="str">
        <f aca="false">IF(ISBLANK(Liga_Cabron!$B252),"",Liga_Cabron!$B252)</f>
        <v/>
      </c>
      <c r="C252" s="113" t="str">
        <f aca="false">IF(ISTEXT($B252),"",_xlfn.SWITCH(Liga_Cabron!AH252,$D$3,$D$2,$E$3,$E$2,$F$3,$F$2,$D$6,$D$5,$E$6,$E$5,$I$5,$D$2,$I$6,$D$2,$I$4,$D$2))</f>
        <v/>
      </c>
      <c r="D252" s="113" t="str">
        <f aca="false">IF(ISTEXT($B252),"",_xlfn.SWITCH(Liga_Cabron!AI252,$D$3,$D$2,$E$3,$E$2,$F$3,$F$2,$D$6,$D$5,$E$6,$E$5,$I$5,$D$2,$I$6,$D$2,$I$4,$D$2))</f>
        <v/>
      </c>
      <c r="E252" s="113" t="str">
        <f aca="false">IF(ISTEXT($B252),"",_xlfn.SWITCH(Liga_Cabron!AJ252,$D$3,$D$2,$E$3,$E$2,$F$3,$F$2,$D$6,$D$5,$E$6,$E$5,$I$5,$D$2,$I$6,$D$2,$I$4,$D$2))</f>
        <v/>
      </c>
      <c r="F252" s="105"/>
      <c r="G252" s="102"/>
      <c r="H252" s="102"/>
      <c r="I252" s="113" t="str">
        <f aca="false">IF(ISNUMBER($B252),I251+Liga_Cabron!AH252,"")</f>
        <v/>
      </c>
      <c r="J252" s="113" t="str">
        <f aca="false">IF(ISNUMBER($B252),J251+Liga_Cabron!AI252,"")</f>
        <v/>
      </c>
      <c r="K252" s="113" t="str">
        <f aca="false">IF(ISNUMBER($B252),K251+Liga_Cabron!AJ252,"")</f>
        <v/>
      </c>
      <c r="L252" s="118"/>
      <c r="M252" s="118"/>
      <c r="N252" s="114" t="str">
        <f aca="false">IF(ISNUMBER($B252),I252/SUM($I252:$L252),"")</f>
        <v/>
      </c>
      <c r="O252" s="114" t="str">
        <f aca="false">IF(ISNUMBER($B252),J252/SUM($I252:$L252),"")</f>
        <v/>
      </c>
      <c r="P252" s="114" t="str">
        <f aca="false">IF(ISNUMBER($B252),K252/SUM($I252:$L252),"")</f>
        <v/>
      </c>
      <c r="Q252" s="46"/>
      <c r="R252" s="102"/>
      <c r="S252" s="113" t="str">
        <f aca="false">IF(ISNUMBER(Liga_Cabron!C252),Liga_Cabron!C252,"")</f>
        <v/>
      </c>
      <c r="T252" s="113" t="str">
        <f aca="false">IF(ISNUMBER(Liga_Cabron!D252),Liga_Cabron!D252,"")</f>
        <v/>
      </c>
      <c r="U252" s="113" t="str">
        <f aca="false">IF(ISNUMBER(Liga_Cabron!E252),Liga_Cabron!E252,"")</f>
        <v/>
      </c>
      <c r="V252" s="108"/>
      <c r="W252" s="46"/>
      <c r="X252" s="102"/>
      <c r="Y252" s="113" t="str">
        <f aca="false">IF(ISNUMBER($B252),S252+Y251,"")</f>
        <v/>
      </c>
      <c r="Z252" s="113" t="str">
        <f aca="false">IF(ISNUMBER($B252),T252+Z251,"")</f>
        <v/>
      </c>
      <c r="AA252" s="113" t="str">
        <f aca="false">IF(ISNUMBER($B252),U252+AA251,"")</f>
        <v/>
      </c>
      <c r="AB252" s="118"/>
      <c r="AC252" s="123"/>
      <c r="AD252" s="113" t="str">
        <f aca="false">IF(ISNUMBER($B252),Y252/COUNTA(Y$10:Y252),"")</f>
        <v/>
      </c>
      <c r="AE252" s="113" t="str">
        <f aca="false">IF(ISNUMBER($B252),Z252/COUNTA(Z$10:Z252),"")</f>
        <v/>
      </c>
      <c r="AF252" s="113" t="str">
        <f aca="false">IF(ISNUMBER($B252),AA252/COUNTA(AA$10:AA252),"")</f>
        <v/>
      </c>
      <c r="AG252" s="118"/>
      <c r="AH252" s="123"/>
      <c r="AI252" s="113" t="str">
        <f aca="false">IF(ISNUMBER($B252),SQRT(VAR(S$10:S252)),"")</f>
        <v/>
      </c>
      <c r="AJ252" s="113" t="str">
        <f aca="false">IF(ISNUMBER($B252),SQRT(VAR(T$10:T252)),"")</f>
        <v/>
      </c>
      <c r="AK252" s="113" t="str">
        <f aca="false">IF(ISNUMBER($B252),SQRT(VAR(U$10:U252)),"")</f>
        <v/>
      </c>
      <c r="AL252" s="118"/>
      <c r="AM252" s="118"/>
      <c r="AN252" s="117" t="str">
        <f aca="false">IF(ISBLANK(Liga_Cabron!$F252),"",IF(Liga_Cabron!$F253&lt;&gt;Liga_Cabron!$F252,Liga_Cabron!$F252,""))</f>
        <v/>
      </c>
      <c r="AO252" s="113" t="str">
        <f aca="false">IF(ISTEXT($AN252),"",Y252-SUM(AO$10:AO251))</f>
        <v/>
      </c>
      <c r="AP252" s="113" t="str">
        <f aca="false">IF(ISTEXT($AN252),"",Z252-SUM(AP$10:AP251))</f>
        <v/>
      </c>
      <c r="AQ252" s="113" t="str">
        <f aca="false">IF(ISTEXT($AN252),"",AA252-SUM(AQ$10:AQ251))</f>
        <v/>
      </c>
      <c r="AR252" s="118"/>
      <c r="AS252" s="118"/>
      <c r="AT252" s="117" t="str">
        <f aca="false">IF(ISBLANK(Liga_Cabron!$F252),"",IF(Liga_Cabron!$F253&lt;&gt;Liga_Cabron!$F252,Liga_Cabron!$F252,""))</f>
        <v/>
      </c>
      <c r="AU252" s="113" t="str">
        <f aca="false">IF(ISTEXT($AT252),"",(Y252 - SUM(AO$10:AO251))/COUNTIF(Liga_Cabron!$F$10:$F$304,"="&amp;$AT252))</f>
        <v/>
      </c>
      <c r="AV252" s="113" t="str">
        <f aca="false">IF(ISTEXT($AT252),"",(Z252 - SUM(AP$10:AP251))/COUNTIF(Liga_Cabron!$F$10:$F$304,"="&amp;$AT252))</f>
        <v/>
      </c>
      <c r="AW252" s="113" t="str">
        <f aca="false">IF(ISTEXT($AT252),"",(AA252 - SUM(AQ$10:AQ251))/COUNTIF(Liga_Cabron!$F$10:$F$304,"="&amp;$AT252))</f>
        <v/>
      </c>
      <c r="AX252" s="105" t="str">
        <f aca="false">IF(ISTEXT($AT252),"",COUNT($AU$10:$AU252))</f>
        <v/>
      </c>
      <c r="AY252" s="118"/>
      <c r="AZ252" s="117" t="str">
        <f aca="false">IF(ISBLANK(Liga_Cabron!$F252),"",IF(Liga_Cabron!$F253&lt;&gt;Liga_Cabron!$F252,Liga_Cabron!$F252,""))</f>
        <v/>
      </c>
      <c r="BA252" s="113" t="str">
        <f aca="false">IF(ISTEXT($AT252),"",(I252 - SUM(BH$10:BH251))/COUNTIF(Liga_Cabron!$F$10:$F$304,"="&amp;$AZ252))</f>
        <v/>
      </c>
      <c r="BB252" s="113" t="str">
        <f aca="false">IF(ISTEXT($AT252),"",(J252 - SUM(BI$10:BI251))/COUNTIF(Liga_Cabron!$F$10:$F$304,"="&amp;$AZ252))</f>
        <v/>
      </c>
      <c r="BC252" s="113" t="str">
        <f aca="false">IF(ISTEXT($AT252),"",(K252 - SUM(BJ$10:BJ251))/COUNTIF(Liga_Cabron!$F$10:$F$304,"="&amp;$AZ252))</f>
        <v/>
      </c>
      <c r="BD252" s="105" t="str">
        <f aca="false">IF(ISTEXT($AT252),"",COUNT($AU$10:$AU252))</f>
        <v/>
      </c>
      <c r="BE252" s="103"/>
      <c r="BF252" s="118"/>
      <c r="BG252" s="117" t="str">
        <f aca="false">IF(ISBLANK(Liga_Cabron!$F252),"",IF(Liga_Cabron!$F253&lt;&gt;Liga_Cabron!$F252,Liga_Cabron!$F252,""))</f>
        <v/>
      </c>
      <c r="BH252" s="113" t="str">
        <f aca="false">IF(ISTEXT($BG252),"",I252-SUM(BH$10:BH251))</f>
        <v/>
      </c>
      <c r="BI252" s="113" t="str">
        <f aca="false">IF(ISTEXT($BG252),"",J252-SUM(BI$10:BI251))</f>
        <v/>
      </c>
      <c r="BJ252" s="113" t="str">
        <f aca="false">IF(ISTEXT($BG252),"",K252-SUM(BJ$10:BJ251))</f>
        <v/>
      </c>
      <c r="BK252" s="118"/>
      <c r="BL252" s="118"/>
      <c r="BM252" s="124"/>
      <c r="BN252" s="113"/>
      <c r="BO252" s="113"/>
      <c r="BP252" s="113"/>
      <c r="BQ252" s="124"/>
      <c r="BR252" s="118"/>
      <c r="BS252" s="118"/>
      <c r="BT252" s="124"/>
      <c r="BU252" s="113"/>
      <c r="BV252" s="113"/>
      <c r="BW252" s="113"/>
      <c r="BX252" s="124"/>
      <c r="BY252" s="118"/>
    </row>
    <row r="253" customFormat="false" ht="13.8" hidden="false" customHeight="false" outlineLevel="0" collapsed="false">
      <c r="A253" s="46"/>
      <c r="B253" s="122" t="str">
        <f aca="false">IF(ISBLANK(Liga_Cabron!$B253),"",Liga_Cabron!$B253)</f>
        <v/>
      </c>
      <c r="C253" s="113" t="str">
        <f aca="false">IF(ISTEXT($B253),"",_xlfn.SWITCH(Liga_Cabron!AH253,$D$3,$D$2,$E$3,$E$2,$F$3,$F$2,$D$6,$D$5,$E$6,$E$5,$I$5,$D$2,$I$6,$D$2,$I$4,$D$2))</f>
        <v/>
      </c>
      <c r="D253" s="113" t="str">
        <f aca="false">IF(ISTEXT($B253),"",_xlfn.SWITCH(Liga_Cabron!AI253,$D$3,$D$2,$E$3,$E$2,$F$3,$F$2,$D$6,$D$5,$E$6,$E$5,$I$5,$D$2,$I$6,$D$2,$I$4,$D$2))</f>
        <v/>
      </c>
      <c r="E253" s="113" t="str">
        <f aca="false">IF(ISTEXT($B253),"",_xlfn.SWITCH(Liga_Cabron!AJ253,$D$3,$D$2,$E$3,$E$2,$F$3,$F$2,$D$6,$D$5,$E$6,$E$5,$I$5,$D$2,$I$6,$D$2,$I$4,$D$2))</f>
        <v/>
      </c>
      <c r="F253" s="105"/>
      <c r="G253" s="102"/>
      <c r="H253" s="102"/>
      <c r="I253" s="113" t="str">
        <f aca="false">IF(ISNUMBER($B253),I252+Liga_Cabron!AH253,"")</f>
        <v/>
      </c>
      <c r="J253" s="113" t="str">
        <f aca="false">IF(ISNUMBER($B253),J252+Liga_Cabron!AI253,"")</f>
        <v/>
      </c>
      <c r="K253" s="113" t="str">
        <f aca="false">IF(ISNUMBER($B253),K252+Liga_Cabron!AJ253,"")</f>
        <v/>
      </c>
      <c r="L253" s="118"/>
      <c r="M253" s="118"/>
      <c r="N253" s="114" t="str">
        <f aca="false">IF(ISNUMBER($B253),I253/SUM($I253:$L253),"")</f>
        <v/>
      </c>
      <c r="O253" s="114" t="str">
        <f aca="false">IF(ISNUMBER($B253),J253/SUM($I253:$L253),"")</f>
        <v/>
      </c>
      <c r="P253" s="114" t="str">
        <f aca="false">IF(ISNUMBER($B253),K253/SUM($I253:$L253),"")</f>
        <v/>
      </c>
      <c r="Q253" s="46"/>
      <c r="R253" s="102"/>
      <c r="S253" s="113" t="str">
        <f aca="false">IF(ISNUMBER(Liga_Cabron!C253),Liga_Cabron!C253,"")</f>
        <v/>
      </c>
      <c r="T253" s="113" t="str">
        <f aca="false">IF(ISNUMBER(Liga_Cabron!D253),Liga_Cabron!D253,"")</f>
        <v/>
      </c>
      <c r="U253" s="113" t="str">
        <f aca="false">IF(ISNUMBER(Liga_Cabron!E253),Liga_Cabron!E253,"")</f>
        <v/>
      </c>
      <c r="V253" s="108"/>
      <c r="W253" s="46"/>
      <c r="X253" s="102"/>
      <c r="Y253" s="113" t="str">
        <f aca="false">IF(ISNUMBER($B253),S253+Y252,"")</f>
        <v/>
      </c>
      <c r="Z253" s="113" t="str">
        <f aca="false">IF(ISNUMBER($B253),T253+Z252,"")</f>
        <v/>
      </c>
      <c r="AA253" s="113" t="str">
        <f aca="false">IF(ISNUMBER($B253),U253+AA252,"")</f>
        <v/>
      </c>
      <c r="AB253" s="118"/>
      <c r="AC253" s="123"/>
      <c r="AD253" s="113" t="str">
        <f aca="false">IF(ISNUMBER($B253),Y253/COUNTA(Y$10:Y253),"")</f>
        <v/>
      </c>
      <c r="AE253" s="113" t="str">
        <f aca="false">IF(ISNUMBER($B253),Z253/COUNTA(Z$10:Z253),"")</f>
        <v/>
      </c>
      <c r="AF253" s="113" t="str">
        <f aca="false">IF(ISNUMBER($B253),AA253/COUNTA(AA$10:AA253),"")</f>
        <v/>
      </c>
      <c r="AG253" s="118"/>
      <c r="AH253" s="123"/>
      <c r="AI253" s="113" t="str">
        <f aca="false">IF(ISNUMBER($B253),SQRT(VAR(S$10:S253)),"")</f>
        <v/>
      </c>
      <c r="AJ253" s="113" t="str">
        <f aca="false">IF(ISNUMBER($B253),SQRT(VAR(T$10:T253)),"")</f>
        <v/>
      </c>
      <c r="AK253" s="113" t="str">
        <f aca="false">IF(ISNUMBER($B253),SQRT(VAR(U$10:U253)),"")</f>
        <v/>
      </c>
      <c r="AL253" s="118"/>
      <c r="AM253" s="118"/>
      <c r="AN253" s="117" t="str">
        <f aca="false">IF(ISBLANK(Liga_Cabron!$F253),"",IF(Liga_Cabron!$F254&lt;&gt;Liga_Cabron!$F253,Liga_Cabron!$F253,""))</f>
        <v/>
      </c>
      <c r="AO253" s="113" t="str">
        <f aca="false">IF(ISTEXT($AN253),"",Y253-SUM(AO$10:AO252))</f>
        <v/>
      </c>
      <c r="AP253" s="113" t="str">
        <f aca="false">IF(ISTEXT($AN253),"",Z253-SUM(AP$10:AP252))</f>
        <v/>
      </c>
      <c r="AQ253" s="113" t="str">
        <f aca="false">IF(ISTEXT($AN253),"",AA253-SUM(AQ$10:AQ252))</f>
        <v/>
      </c>
      <c r="AR253" s="118"/>
      <c r="AS253" s="118"/>
      <c r="AT253" s="117" t="str">
        <f aca="false">IF(ISBLANK(Liga_Cabron!$F253),"",IF(Liga_Cabron!$F254&lt;&gt;Liga_Cabron!$F253,Liga_Cabron!$F253,""))</f>
        <v/>
      </c>
      <c r="AU253" s="113" t="str">
        <f aca="false">IF(ISTEXT($AT253),"",(Y253 - SUM(AO$10:AO252))/COUNTIF(Liga_Cabron!$F$10:$F$304,"="&amp;$AT253))</f>
        <v/>
      </c>
      <c r="AV253" s="113" t="str">
        <f aca="false">IF(ISTEXT($AT253),"",(Z253 - SUM(AP$10:AP252))/COUNTIF(Liga_Cabron!$F$10:$F$304,"="&amp;$AT253))</f>
        <v/>
      </c>
      <c r="AW253" s="113" t="str">
        <f aca="false">IF(ISTEXT($AT253),"",(AA253 - SUM(AQ$10:AQ252))/COUNTIF(Liga_Cabron!$F$10:$F$304,"="&amp;$AT253))</f>
        <v/>
      </c>
      <c r="AX253" s="105" t="str">
        <f aca="false">IF(ISTEXT($AT253),"",COUNT($AU$10:$AU253))</f>
        <v/>
      </c>
      <c r="AY253" s="118"/>
      <c r="AZ253" s="117" t="str">
        <f aca="false">IF(ISBLANK(Liga_Cabron!$F253),"",IF(Liga_Cabron!$F254&lt;&gt;Liga_Cabron!$F253,Liga_Cabron!$F253,""))</f>
        <v/>
      </c>
      <c r="BA253" s="113" t="str">
        <f aca="false">IF(ISTEXT($AT253),"",(I253 - SUM(BH$10:BH252))/COUNTIF(Liga_Cabron!$F$10:$F$304,"="&amp;$AZ253))</f>
        <v/>
      </c>
      <c r="BB253" s="113" t="str">
        <f aca="false">IF(ISTEXT($AT253),"",(J253 - SUM(BI$10:BI252))/COUNTIF(Liga_Cabron!$F$10:$F$304,"="&amp;$AZ253))</f>
        <v/>
      </c>
      <c r="BC253" s="113" t="str">
        <f aca="false">IF(ISTEXT($AT253),"",(K253 - SUM(BJ$10:BJ252))/COUNTIF(Liga_Cabron!$F$10:$F$304,"="&amp;$AZ253))</f>
        <v/>
      </c>
      <c r="BD253" s="105" t="str">
        <f aca="false">IF(ISTEXT($AT253),"",COUNT($AU$10:$AU253))</f>
        <v/>
      </c>
      <c r="BE253" s="103"/>
      <c r="BF253" s="118"/>
      <c r="BG253" s="117" t="str">
        <f aca="false">IF(ISBLANK(Liga_Cabron!$F253),"",IF(Liga_Cabron!$F254&lt;&gt;Liga_Cabron!$F253,Liga_Cabron!$F253,""))</f>
        <v/>
      </c>
      <c r="BH253" s="113" t="str">
        <f aca="false">IF(ISTEXT($BG253),"",I253-SUM(BH$10:BH252))</f>
        <v/>
      </c>
      <c r="BI253" s="113" t="str">
        <f aca="false">IF(ISTEXT($BG253),"",J253-SUM(BI$10:BI252))</f>
        <v/>
      </c>
      <c r="BJ253" s="113" t="str">
        <f aca="false">IF(ISTEXT($BG253),"",K253-SUM(BJ$10:BJ252))</f>
        <v/>
      </c>
      <c r="BK253" s="118"/>
      <c r="BL253" s="118"/>
      <c r="BM253" s="124"/>
      <c r="BN253" s="113"/>
      <c r="BO253" s="113"/>
      <c r="BP253" s="113"/>
      <c r="BQ253" s="124"/>
      <c r="BR253" s="118"/>
      <c r="BS253" s="118"/>
      <c r="BT253" s="124"/>
      <c r="BU253" s="113"/>
      <c r="BV253" s="113"/>
      <c r="BW253" s="113"/>
      <c r="BX253" s="124"/>
      <c r="BY253" s="118"/>
    </row>
    <row r="254" customFormat="false" ht="13.8" hidden="false" customHeight="false" outlineLevel="0" collapsed="false">
      <c r="A254" s="46"/>
      <c r="B254" s="122" t="str">
        <f aca="false">IF(ISBLANK(Liga_Cabron!$B254),"",Liga_Cabron!$B254)</f>
        <v/>
      </c>
      <c r="C254" s="113" t="str">
        <f aca="false">IF(ISTEXT($B254),"",_xlfn.SWITCH(Liga_Cabron!AH254,$D$3,$D$2,$E$3,$E$2,$F$3,$F$2,$D$6,$D$5,$E$6,$E$5,$I$5,$D$2,$I$6,$D$2,$I$4,$D$2))</f>
        <v/>
      </c>
      <c r="D254" s="113" t="str">
        <f aca="false">IF(ISTEXT($B254),"",_xlfn.SWITCH(Liga_Cabron!AI254,$D$3,$D$2,$E$3,$E$2,$F$3,$F$2,$D$6,$D$5,$E$6,$E$5,$I$5,$D$2,$I$6,$D$2,$I$4,$D$2))</f>
        <v/>
      </c>
      <c r="E254" s="113" t="str">
        <f aca="false">IF(ISTEXT($B254),"",_xlfn.SWITCH(Liga_Cabron!AJ254,$D$3,$D$2,$E$3,$E$2,$F$3,$F$2,$D$6,$D$5,$E$6,$E$5,$I$5,$D$2,$I$6,$D$2,$I$4,$D$2))</f>
        <v/>
      </c>
      <c r="F254" s="105"/>
      <c r="G254" s="102"/>
      <c r="H254" s="102"/>
      <c r="I254" s="113" t="str">
        <f aca="false">IF(ISNUMBER($B254),I253+Liga_Cabron!AH254,"")</f>
        <v/>
      </c>
      <c r="J254" s="113" t="str">
        <f aca="false">IF(ISNUMBER($B254),J253+Liga_Cabron!AI254,"")</f>
        <v/>
      </c>
      <c r="K254" s="113" t="str">
        <f aca="false">IF(ISNUMBER($B254),K253+Liga_Cabron!AJ254,"")</f>
        <v/>
      </c>
      <c r="L254" s="118"/>
      <c r="M254" s="118"/>
      <c r="N254" s="114" t="str">
        <f aca="false">IF(ISNUMBER($B254),I254/SUM($I254:$L254),"")</f>
        <v/>
      </c>
      <c r="O254" s="114" t="str">
        <f aca="false">IF(ISNUMBER($B254),J254/SUM($I254:$L254),"")</f>
        <v/>
      </c>
      <c r="P254" s="114" t="str">
        <f aca="false">IF(ISNUMBER($B254),K254/SUM($I254:$L254),"")</f>
        <v/>
      </c>
      <c r="Q254" s="46"/>
      <c r="R254" s="102"/>
      <c r="S254" s="113" t="str">
        <f aca="false">IF(ISNUMBER(Liga_Cabron!C254),Liga_Cabron!C254,"")</f>
        <v/>
      </c>
      <c r="T254" s="113" t="str">
        <f aca="false">IF(ISNUMBER(Liga_Cabron!D254),Liga_Cabron!D254,"")</f>
        <v/>
      </c>
      <c r="U254" s="113" t="str">
        <f aca="false">IF(ISNUMBER(Liga_Cabron!E254),Liga_Cabron!E254,"")</f>
        <v/>
      </c>
      <c r="V254" s="108"/>
      <c r="W254" s="46"/>
      <c r="X254" s="102"/>
      <c r="Y254" s="113" t="str">
        <f aca="false">IF(ISNUMBER($B254),S254+Y253,"")</f>
        <v/>
      </c>
      <c r="Z254" s="113" t="str">
        <f aca="false">IF(ISNUMBER($B254),T254+Z253,"")</f>
        <v/>
      </c>
      <c r="AA254" s="113" t="str">
        <f aca="false">IF(ISNUMBER($B254),U254+AA253,"")</f>
        <v/>
      </c>
      <c r="AB254" s="118"/>
      <c r="AC254" s="123"/>
      <c r="AD254" s="113" t="str">
        <f aca="false">IF(ISNUMBER($B254),Y254/COUNTA(Y$10:Y254),"")</f>
        <v/>
      </c>
      <c r="AE254" s="113" t="str">
        <f aca="false">IF(ISNUMBER($B254),Z254/COUNTA(Z$10:Z254),"")</f>
        <v/>
      </c>
      <c r="AF254" s="113" t="str">
        <f aca="false">IF(ISNUMBER($B254),AA254/COUNTA(AA$10:AA254),"")</f>
        <v/>
      </c>
      <c r="AG254" s="118"/>
      <c r="AH254" s="123"/>
      <c r="AI254" s="113" t="str">
        <f aca="false">IF(ISNUMBER($B254),SQRT(VAR(S$10:S254)),"")</f>
        <v/>
      </c>
      <c r="AJ254" s="113" t="str">
        <f aca="false">IF(ISNUMBER($B254),SQRT(VAR(T$10:T254)),"")</f>
        <v/>
      </c>
      <c r="AK254" s="113" t="str">
        <f aca="false">IF(ISNUMBER($B254),SQRT(VAR(U$10:U254)),"")</f>
        <v/>
      </c>
      <c r="AL254" s="118"/>
      <c r="AM254" s="118"/>
      <c r="AN254" s="117" t="str">
        <f aca="false">IF(ISBLANK(Liga_Cabron!$F254),"",IF(Liga_Cabron!$F255&lt;&gt;Liga_Cabron!$F254,Liga_Cabron!$F254,""))</f>
        <v/>
      </c>
      <c r="AO254" s="113" t="str">
        <f aca="false">IF(ISTEXT($AN254),"",Y254-SUM(AO$10:AO253))</f>
        <v/>
      </c>
      <c r="AP254" s="113" t="str">
        <f aca="false">IF(ISTEXT($AN254),"",Z254-SUM(AP$10:AP253))</f>
        <v/>
      </c>
      <c r="AQ254" s="113" t="str">
        <f aca="false">IF(ISTEXT($AN254),"",AA254-SUM(AQ$10:AQ253))</f>
        <v/>
      </c>
      <c r="AR254" s="118"/>
      <c r="AS254" s="118"/>
      <c r="AT254" s="117" t="str">
        <f aca="false">IF(ISBLANK(Liga_Cabron!$F254),"",IF(Liga_Cabron!$F255&lt;&gt;Liga_Cabron!$F254,Liga_Cabron!$F254,""))</f>
        <v/>
      </c>
      <c r="AU254" s="113" t="str">
        <f aca="false">IF(ISTEXT($AT254),"",(Y254 - SUM(AO$10:AO253))/COUNTIF(Liga_Cabron!$F$10:$F$304,"="&amp;$AT254))</f>
        <v/>
      </c>
      <c r="AV254" s="113" t="str">
        <f aca="false">IF(ISTEXT($AT254),"",(Z254 - SUM(AP$10:AP253))/COUNTIF(Liga_Cabron!$F$10:$F$304,"="&amp;$AT254))</f>
        <v/>
      </c>
      <c r="AW254" s="113" t="str">
        <f aca="false">IF(ISTEXT($AT254),"",(AA254 - SUM(AQ$10:AQ253))/COUNTIF(Liga_Cabron!$F$10:$F$304,"="&amp;$AT254))</f>
        <v/>
      </c>
      <c r="AX254" s="105" t="str">
        <f aca="false">IF(ISTEXT($AT254),"",COUNT($AU$10:$AU254))</f>
        <v/>
      </c>
      <c r="AY254" s="118"/>
      <c r="AZ254" s="117" t="str">
        <f aca="false">IF(ISBLANK(Liga_Cabron!$F254),"",IF(Liga_Cabron!$F255&lt;&gt;Liga_Cabron!$F254,Liga_Cabron!$F254,""))</f>
        <v/>
      </c>
      <c r="BA254" s="113" t="str">
        <f aca="false">IF(ISTEXT($AT254),"",(I254 - SUM(BH$10:BH253))/COUNTIF(Liga_Cabron!$F$10:$F$304,"="&amp;$AZ254))</f>
        <v/>
      </c>
      <c r="BB254" s="113" t="str">
        <f aca="false">IF(ISTEXT($AT254),"",(J254 - SUM(BI$10:BI253))/COUNTIF(Liga_Cabron!$F$10:$F$304,"="&amp;$AZ254))</f>
        <v/>
      </c>
      <c r="BC254" s="113" t="str">
        <f aca="false">IF(ISTEXT($AT254),"",(K254 - SUM(BJ$10:BJ253))/COUNTIF(Liga_Cabron!$F$10:$F$304,"="&amp;$AZ254))</f>
        <v/>
      </c>
      <c r="BD254" s="105" t="str">
        <f aca="false">IF(ISTEXT($AT254),"",COUNT($AU$10:$AU254))</f>
        <v/>
      </c>
      <c r="BE254" s="103"/>
      <c r="BF254" s="118"/>
      <c r="BG254" s="117" t="str">
        <f aca="false">IF(ISBLANK(Liga_Cabron!$F254),"",IF(Liga_Cabron!$F255&lt;&gt;Liga_Cabron!$F254,Liga_Cabron!$F254,""))</f>
        <v/>
      </c>
      <c r="BH254" s="113" t="str">
        <f aca="false">IF(ISTEXT($BG254),"",I254-SUM(BH$10:BH253))</f>
        <v/>
      </c>
      <c r="BI254" s="113" t="str">
        <f aca="false">IF(ISTEXT($BG254),"",J254-SUM(BI$10:BI253))</f>
        <v/>
      </c>
      <c r="BJ254" s="113" t="str">
        <f aca="false">IF(ISTEXT($BG254),"",K254-SUM(BJ$10:BJ253))</f>
        <v/>
      </c>
      <c r="BK254" s="118"/>
      <c r="BL254" s="118"/>
      <c r="BM254" s="124"/>
      <c r="BN254" s="113"/>
      <c r="BO254" s="113"/>
      <c r="BP254" s="113"/>
      <c r="BQ254" s="124"/>
      <c r="BR254" s="118"/>
      <c r="BS254" s="118"/>
      <c r="BT254" s="124"/>
      <c r="BU254" s="113"/>
      <c r="BV254" s="113"/>
      <c r="BW254" s="113"/>
      <c r="BX254" s="124"/>
      <c r="BY254" s="118"/>
    </row>
    <row r="255" customFormat="false" ht="13.8" hidden="false" customHeight="false" outlineLevel="0" collapsed="false">
      <c r="A255" s="46"/>
      <c r="B255" s="122" t="str">
        <f aca="false">IF(ISBLANK(Liga_Cabron!$B255),"",Liga_Cabron!$B255)</f>
        <v/>
      </c>
      <c r="C255" s="113" t="str">
        <f aca="false">IF(ISTEXT($B255),"",_xlfn.SWITCH(Liga_Cabron!AH255,$D$3,$D$2,$E$3,$E$2,$F$3,$F$2,$D$6,$D$5,$E$6,$E$5,$I$5,$D$2,$I$6,$D$2,$I$4,$D$2))</f>
        <v/>
      </c>
      <c r="D255" s="113" t="str">
        <f aca="false">IF(ISTEXT($B255),"",_xlfn.SWITCH(Liga_Cabron!AI255,$D$3,$D$2,$E$3,$E$2,$F$3,$F$2,$D$6,$D$5,$E$6,$E$5,$I$5,$D$2,$I$6,$D$2,$I$4,$D$2))</f>
        <v/>
      </c>
      <c r="E255" s="113" t="str">
        <f aca="false">IF(ISTEXT($B255),"",_xlfn.SWITCH(Liga_Cabron!AJ255,$D$3,$D$2,$E$3,$E$2,$F$3,$F$2,$D$6,$D$5,$E$6,$E$5,$I$5,$D$2,$I$6,$D$2,$I$4,$D$2))</f>
        <v/>
      </c>
      <c r="F255" s="105"/>
      <c r="G255" s="102"/>
      <c r="H255" s="102"/>
      <c r="I255" s="113" t="str">
        <f aca="false">IF(ISNUMBER($B255),I254+Liga_Cabron!AH255,"")</f>
        <v/>
      </c>
      <c r="J255" s="113" t="str">
        <f aca="false">IF(ISNUMBER($B255),J254+Liga_Cabron!AI255,"")</f>
        <v/>
      </c>
      <c r="K255" s="113" t="str">
        <f aca="false">IF(ISNUMBER($B255),K254+Liga_Cabron!AJ255,"")</f>
        <v/>
      </c>
      <c r="L255" s="118"/>
      <c r="M255" s="118"/>
      <c r="N255" s="114" t="str">
        <f aca="false">IF(ISNUMBER($B255),I255/SUM($I255:$L255),"")</f>
        <v/>
      </c>
      <c r="O255" s="114" t="str">
        <f aca="false">IF(ISNUMBER($B255),J255/SUM($I255:$L255),"")</f>
        <v/>
      </c>
      <c r="P255" s="114" t="str">
        <f aca="false">IF(ISNUMBER($B255),K255/SUM($I255:$L255),"")</f>
        <v/>
      </c>
      <c r="Q255" s="46"/>
      <c r="R255" s="102"/>
      <c r="S255" s="113" t="str">
        <f aca="false">IF(ISNUMBER(Liga_Cabron!C255),Liga_Cabron!C255,"")</f>
        <v/>
      </c>
      <c r="T255" s="113" t="str">
        <f aca="false">IF(ISNUMBER(Liga_Cabron!D255),Liga_Cabron!D255,"")</f>
        <v/>
      </c>
      <c r="U255" s="113" t="str">
        <f aca="false">IF(ISNUMBER(Liga_Cabron!E255),Liga_Cabron!E255,"")</f>
        <v/>
      </c>
      <c r="V255" s="108"/>
      <c r="W255" s="46"/>
      <c r="X255" s="102"/>
      <c r="Y255" s="113" t="str">
        <f aca="false">IF(ISNUMBER($B255),S255+Y254,"")</f>
        <v/>
      </c>
      <c r="Z255" s="113" t="str">
        <f aca="false">IF(ISNUMBER($B255),T255+Z254,"")</f>
        <v/>
      </c>
      <c r="AA255" s="113" t="str">
        <f aca="false">IF(ISNUMBER($B255),U255+AA254,"")</f>
        <v/>
      </c>
      <c r="AB255" s="118"/>
      <c r="AC255" s="123"/>
      <c r="AD255" s="113" t="str">
        <f aca="false">IF(ISNUMBER($B255),Y255/COUNTA(Y$10:Y255),"")</f>
        <v/>
      </c>
      <c r="AE255" s="113" t="str">
        <f aca="false">IF(ISNUMBER($B255),Z255/COUNTA(Z$10:Z255),"")</f>
        <v/>
      </c>
      <c r="AF255" s="113" t="str">
        <f aca="false">IF(ISNUMBER($B255),AA255/COUNTA(AA$10:AA255),"")</f>
        <v/>
      </c>
      <c r="AG255" s="118"/>
      <c r="AH255" s="123"/>
      <c r="AI255" s="113" t="str">
        <f aca="false">IF(ISNUMBER($B255),SQRT(VAR(S$10:S255)),"")</f>
        <v/>
      </c>
      <c r="AJ255" s="113" t="str">
        <f aca="false">IF(ISNUMBER($B255),SQRT(VAR(T$10:T255)),"")</f>
        <v/>
      </c>
      <c r="AK255" s="113" t="str">
        <f aca="false">IF(ISNUMBER($B255),SQRT(VAR(U$10:U255)),"")</f>
        <v/>
      </c>
      <c r="AL255" s="118"/>
      <c r="AM255" s="118"/>
      <c r="AN255" s="117" t="str">
        <f aca="false">IF(ISBLANK(Liga_Cabron!$F255),"",IF(Liga_Cabron!$F256&lt;&gt;Liga_Cabron!$F255,Liga_Cabron!$F255,""))</f>
        <v/>
      </c>
      <c r="AO255" s="113" t="str">
        <f aca="false">IF(ISTEXT($AN255),"",Y255-SUM(AO$10:AO254))</f>
        <v/>
      </c>
      <c r="AP255" s="113" t="str">
        <f aca="false">IF(ISTEXT($AN255),"",Z255-SUM(AP$10:AP254))</f>
        <v/>
      </c>
      <c r="AQ255" s="113" t="str">
        <f aca="false">IF(ISTEXT($AN255),"",AA255-SUM(AQ$10:AQ254))</f>
        <v/>
      </c>
      <c r="AR255" s="118"/>
      <c r="AS255" s="118"/>
      <c r="AT255" s="117" t="str">
        <f aca="false">IF(ISBLANK(Liga_Cabron!$F255),"",IF(Liga_Cabron!$F256&lt;&gt;Liga_Cabron!$F255,Liga_Cabron!$F255,""))</f>
        <v/>
      </c>
      <c r="AU255" s="113" t="str">
        <f aca="false">IF(ISTEXT($AT255),"",(Y255 - SUM(AO$10:AO254))/COUNTIF(Liga_Cabron!$F$10:$F$304,"="&amp;$AT255))</f>
        <v/>
      </c>
      <c r="AV255" s="113" t="str">
        <f aca="false">IF(ISTEXT($AT255),"",(Z255 - SUM(AP$10:AP254))/COUNTIF(Liga_Cabron!$F$10:$F$304,"="&amp;$AT255))</f>
        <v/>
      </c>
      <c r="AW255" s="113" t="str">
        <f aca="false">IF(ISTEXT($AT255),"",(AA255 - SUM(AQ$10:AQ254))/COUNTIF(Liga_Cabron!$F$10:$F$304,"="&amp;$AT255))</f>
        <v/>
      </c>
      <c r="AX255" s="105" t="str">
        <f aca="false">IF(ISTEXT($AT255),"",COUNT($AU$10:$AU255))</f>
        <v/>
      </c>
      <c r="AY255" s="118"/>
      <c r="AZ255" s="117" t="str">
        <f aca="false">IF(ISBLANK(Liga_Cabron!$F255),"",IF(Liga_Cabron!$F256&lt;&gt;Liga_Cabron!$F255,Liga_Cabron!$F255,""))</f>
        <v/>
      </c>
      <c r="BA255" s="113" t="str">
        <f aca="false">IF(ISTEXT($AT255),"",(I255 - SUM(BH$10:BH254))/COUNTIF(Liga_Cabron!$F$10:$F$304,"="&amp;$AZ255))</f>
        <v/>
      </c>
      <c r="BB255" s="113" t="str">
        <f aca="false">IF(ISTEXT($AT255),"",(J255 - SUM(BI$10:BI254))/COUNTIF(Liga_Cabron!$F$10:$F$304,"="&amp;$AZ255))</f>
        <v/>
      </c>
      <c r="BC255" s="113" t="str">
        <f aca="false">IF(ISTEXT($AT255),"",(K255 - SUM(BJ$10:BJ254))/COUNTIF(Liga_Cabron!$F$10:$F$304,"="&amp;$AZ255))</f>
        <v/>
      </c>
      <c r="BD255" s="105" t="str">
        <f aca="false">IF(ISTEXT($AT255),"",COUNT($AU$10:$AU255))</f>
        <v/>
      </c>
      <c r="BE255" s="103"/>
      <c r="BF255" s="118"/>
      <c r="BG255" s="117" t="str">
        <f aca="false">IF(ISBLANK(Liga_Cabron!$F255),"",IF(Liga_Cabron!$F256&lt;&gt;Liga_Cabron!$F255,Liga_Cabron!$F255,""))</f>
        <v/>
      </c>
      <c r="BH255" s="113" t="str">
        <f aca="false">IF(ISTEXT($BG255),"",I255-SUM(BH$10:BH254))</f>
        <v/>
      </c>
      <c r="BI255" s="113" t="str">
        <f aca="false">IF(ISTEXT($BG255),"",J255-SUM(BI$10:BI254))</f>
        <v/>
      </c>
      <c r="BJ255" s="113" t="str">
        <f aca="false">IF(ISTEXT($BG255),"",K255-SUM(BJ$10:BJ254))</f>
        <v/>
      </c>
      <c r="BK255" s="118"/>
      <c r="BL255" s="118"/>
      <c r="BM255" s="124"/>
      <c r="BN255" s="113"/>
      <c r="BO255" s="113"/>
      <c r="BP255" s="113"/>
      <c r="BQ255" s="124"/>
      <c r="BR255" s="118"/>
      <c r="BS255" s="118"/>
      <c r="BT255" s="124"/>
      <c r="BU255" s="113"/>
      <c r="BV255" s="113"/>
      <c r="BW255" s="113"/>
      <c r="BX255" s="124"/>
      <c r="BY255" s="118"/>
    </row>
    <row r="256" customFormat="false" ht="13.8" hidden="false" customHeight="false" outlineLevel="0" collapsed="false">
      <c r="A256" s="46"/>
      <c r="B256" s="122" t="str">
        <f aca="false">IF(ISBLANK(Liga_Cabron!$B256),"",Liga_Cabron!$B256)</f>
        <v/>
      </c>
      <c r="C256" s="113" t="str">
        <f aca="false">IF(ISTEXT($B256),"",_xlfn.SWITCH(Liga_Cabron!AH256,$D$3,$D$2,$E$3,$E$2,$F$3,$F$2,$D$6,$D$5,$E$6,$E$5,$I$5,$D$2,$I$6,$D$2,$I$4,$D$2))</f>
        <v/>
      </c>
      <c r="D256" s="113" t="str">
        <f aca="false">IF(ISTEXT($B256),"",_xlfn.SWITCH(Liga_Cabron!AI256,$D$3,$D$2,$E$3,$E$2,$F$3,$F$2,$D$6,$D$5,$E$6,$E$5,$I$5,$D$2,$I$6,$D$2,$I$4,$D$2))</f>
        <v/>
      </c>
      <c r="E256" s="113" t="str">
        <f aca="false">IF(ISTEXT($B256),"",_xlfn.SWITCH(Liga_Cabron!AJ256,$D$3,$D$2,$E$3,$E$2,$F$3,$F$2,$D$6,$D$5,$E$6,$E$5,$I$5,$D$2,$I$6,$D$2,$I$4,$D$2))</f>
        <v/>
      </c>
      <c r="F256" s="105"/>
      <c r="G256" s="102"/>
      <c r="H256" s="102"/>
      <c r="I256" s="113" t="str">
        <f aca="false">IF(ISNUMBER($B256),I255+Liga_Cabron!AH256,"")</f>
        <v/>
      </c>
      <c r="J256" s="113" t="str">
        <f aca="false">IF(ISNUMBER($B256),J255+Liga_Cabron!AI256,"")</f>
        <v/>
      </c>
      <c r="K256" s="113" t="str">
        <f aca="false">IF(ISNUMBER($B256),K255+Liga_Cabron!AJ256,"")</f>
        <v/>
      </c>
      <c r="L256" s="118"/>
      <c r="M256" s="118"/>
      <c r="N256" s="114" t="str">
        <f aca="false">IF(ISNUMBER($B256),I256/SUM($I256:$L256),"")</f>
        <v/>
      </c>
      <c r="O256" s="114" t="str">
        <f aca="false">IF(ISNUMBER($B256),J256/SUM($I256:$L256),"")</f>
        <v/>
      </c>
      <c r="P256" s="114" t="str">
        <f aca="false">IF(ISNUMBER($B256),K256/SUM($I256:$L256),"")</f>
        <v/>
      </c>
      <c r="Q256" s="46"/>
      <c r="R256" s="102"/>
      <c r="S256" s="113" t="str">
        <f aca="false">IF(ISNUMBER(Liga_Cabron!C256),Liga_Cabron!C256,"")</f>
        <v/>
      </c>
      <c r="T256" s="113" t="str">
        <f aca="false">IF(ISNUMBER(Liga_Cabron!D256),Liga_Cabron!D256,"")</f>
        <v/>
      </c>
      <c r="U256" s="113" t="str">
        <f aca="false">IF(ISNUMBER(Liga_Cabron!E256),Liga_Cabron!E256,"")</f>
        <v/>
      </c>
      <c r="V256" s="108"/>
      <c r="W256" s="46"/>
      <c r="X256" s="102"/>
      <c r="Y256" s="113" t="str">
        <f aca="false">IF(ISNUMBER($B256),S256+Y255,"")</f>
        <v/>
      </c>
      <c r="Z256" s="113" t="str">
        <f aca="false">IF(ISNUMBER($B256),T256+Z255,"")</f>
        <v/>
      </c>
      <c r="AA256" s="113" t="str">
        <f aca="false">IF(ISNUMBER($B256),U256+AA255,"")</f>
        <v/>
      </c>
      <c r="AB256" s="118"/>
      <c r="AC256" s="123"/>
      <c r="AD256" s="113" t="str">
        <f aca="false">IF(ISNUMBER($B256),Y256/COUNTA(Y$10:Y256),"")</f>
        <v/>
      </c>
      <c r="AE256" s="113" t="str">
        <f aca="false">IF(ISNUMBER($B256),Z256/COUNTA(Z$10:Z256),"")</f>
        <v/>
      </c>
      <c r="AF256" s="113" t="str">
        <f aca="false">IF(ISNUMBER($B256),AA256/COUNTA(AA$10:AA256),"")</f>
        <v/>
      </c>
      <c r="AG256" s="118"/>
      <c r="AH256" s="123"/>
      <c r="AI256" s="113" t="str">
        <f aca="false">IF(ISNUMBER($B256),SQRT(VAR(S$10:S256)),"")</f>
        <v/>
      </c>
      <c r="AJ256" s="113" t="str">
        <f aca="false">IF(ISNUMBER($B256),SQRT(VAR(T$10:T256)),"")</f>
        <v/>
      </c>
      <c r="AK256" s="113" t="str">
        <f aca="false">IF(ISNUMBER($B256),SQRT(VAR(U$10:U256)),"")</f>
        <v/>
      </c>
      <c r="AL256" s="118"/>
      <c r="AM256" s="118"/>
      <c r="AN256" s="117" t="str">
        <f aca="false">IF(ISBLANK(Liga_Cabron!$F256),"",IF(Liga_Cabron!$F257&lt;&gt;Liga_Cabron!$F256,Liga_Cabron!$F256,""))</f>
        <v/>
      </c>
      <c r="AO256" s="113" t="str">
        <f aca="false">IF(ISTEXT($AN256),"",Y256-SUM(AO$10:AO255))</f>
        <v/>
      </c>
      <c r="AP256" s="113" t="str">
        <f aca="false">IF(ISTEXT($AN256),"",Z256-SUM(AP$10:AP255))</f>
        <v/>
      </c>
      <c r="AQ256" s="113" t="str">
        <f aca="false">IF(ISTEXT($AN256),"",AA256-SUM(AQ$10:AQ255))</f>
        <v/>
      </c>
      <c r="AR256" s="118"/>
      <c r="AS256" s="118"/>
      <c r="AT256" s="117" t="str">
        <f aca="false">IF(ISBLANK(Liga_Cabron!$F256),"",IF(Liga_Cabron!$F257&lt;&gt;Liga_Cabron!$F256,Liga_Cabron!$F256,""))</f>
        <v/>
      </c>
      <c r="AU256" s="113" t="str">
        <f aca="false">IF(ISTEXT($AT256),"",(Y256 - SUM(AO$10:AO255))/COUNTIF(Liga_Cabron!$F$10:$F$304,"="&amp;$AT256))</f>
        <v/>
      </c>
      <c r="AV256" s="113" t="str">
        <f aca="false">IF(ISTEXT($AT256),"",(Z256 - SUM(AP$10:AP255))/COUNTIF(Liga_Cabron!$F$10:$F$304,"="&amp;$AT256))</f>
        <v/>
      </c>
      <c r="AW256" s="113" t="str">
        <f aca="false">IF(ISTEXT($AT256),"",(AA256 - SUM(AQ$10:AQ255))/COUNTIF(Liga_Cabron!$F$10:$F$304,"="&amp;$AT256))</f>
        <v/>
      </c>
      <c r="AX256" s="105" t="str">
        <f aca="false">IF(ISTEXT($AT256),"",COUNT($AU$10:$AU256))</f>
        <v/>
      </c>
      <c r="AY256" s="118"/>
      <c r="AZ256" s="117" t="str">
        <f aca="false">IF(ISBLANK(Liga_Cabron!$F256),"",IF(Liga_Cabron!$F257&lt;&gt;Liga_Cabron!$F256,Liga_Cabron!$F256,""))</f>
        <v/>
      </c>
      <c r="BA256" s="113" t="str">
        <f aca="false">IF(ISTEXT($AT256),"",(I256 - SUM(BH$10:BH255))/COUNTIF(Liga_Cabron!$F$10:$F$304,"="&amp;$AZ256))</f>
        <v/>
      </c>
      <c r="BB256" s="113" t="str">
        <f aca="false">IF(ISTEXT($AT256),"",(J256 - SUM(BI$10:BI255))/COUNTIF(Liga_Cabron!$F$10:$F$304,"="&amp;$AZ256))</f>
        <v/>
      </c>
      <c r="BC256" s="113" t="str">
        <f aca="false">IF(ISTEXT($AT256),"",(K256 - SUM(BJ$10:BJ255))/COUNTIF(Liga_Cabron!$F$10:$F$304,"="&amp;$AZ256))</f>
        <v/>
      </c>
      <c r="BD256" s="105" t="str">
        <f aca="false">IF(ISTEXT($AT256),"",COUNT($AU$10:$AU256))</f>
        <v/>
      </c>
      <c r="BE256" s="103"/>
      <c r="BF256" s="118"/>
      <c r="BG256" s="117" t="str">
        <f aca="false">IF(ISBLANK(Liga_Cabron!$F256),"",IF(Liga_Cabron!$F257&lt;&gt;Liga_Cabron!$F256,Liga_Cabron!$F256,""))</f>
        <v/>
      </c>
      <c r="BH256" s="113" t="str">
        <f aca="false">IF(ISTEXT($BG256),"",I256-SUM(BH$10:BH255))</f>
        <v/>
      </c>
      <c r="BI256" s="113" t="str">
        <f aca="false">IF(ISTEXT($BG256),"",J256-SUM(BI$10:BI255))</f>
        <v/>
      </c>
      <c r="BJ256" s="113" t="str">
        <f aca="false">IF(ISTEXT($BG256),"",K256-SUM(BJ$10:BJ255))</f>
        <v/>
      </c>
      <c r="BK256" s="118"/>
      <c r="BL256" s="118"/>
      <c r="BM256" s="124"/>
      <c r="BN256" s="113"/>
      <c r="BO256" s="113"/>
      <c r="BP256" s="113"/>
      <c r="BQ256" s="124"/>
      <c r="BR256" s="118"/>
      <c r="BS256" s="118"/>
      <c r="BT256" s="124"/>
      <c r="BU256" s="113"/>
      <c r="BV256" s="113"/>
      <c r="BW256" s="113"/>
      <c r="BX256" s="124"/>
      <c r="BY256" s="118"/>
    </row>
    <row r="257" customFormat="false" ht="13.8" hidden="false" customHeight="false" outlineLevel="0" collapsed="false">
      <c r="A257" s="46"/>
      <c r="B257" s="122" t="str">
        <f aca="false">IF(ISBLANK(Liga_Cabron!$B257),"",Liga_Cabron!$B257)</f>
        <v/>
      </c>
      <c r="C257" s="113" t="str">
        <f aca="false">IF(ISTEXT($B257),"",_xlfn.SWITCH(Liga_Cabron!AH257,$D$3,$D$2,$E$3,$E$2,$F$3,$F$2,$D$6,$D$5,$E$6,$E$5,$I$5,$D$2,$I$6,$D$2,$I$4,$D$2))</f>
        <v/>
      </c>
      <c r="D257" s="113" t="str">
        <f aca="false">IF(ISTEXT($B257),"",_xlfn.SWITCH(Liga_Cabron!AI257,$D$3,$D$2,$E$3,$E$2,$F$3,$F$2,$D$6,$D$5,$E$6,$E$5,$I$5,$D$2,$I$6,$D$2,$I$4,$D$2))</f>
        <v/>
      </c>
      <c r="E257" s="113" t="str">
        <f aca="false">IF(ISTEXT($B257),"",_xlfn.SWITCH(Liga_Cabron!AJ257,$D$3,$D$2,$E$3,$E$2,$F$3,$F$2,$D$6,$D$5,$E$6,$E$5,$I$5,$D$2,$I$6,$D$2,$I$4,$D$2))</f>
        <v/>
      </c>
      <c r="F257" s="105"/>
      <c r="G257" s="102"/>
      <c r="H257" s="102"/>
      <c r="I257" s="113" t="str">
        <f aca="false">IF(ISNUMBER($B257),I256+Liga_Cabron!AH257,"")</f>
        <v/>
      </c>
      <c r="J257" s="113" t="str">
        <f aca="false">IF(ISNUMBER($B257),J256+Liga_Cabron!AI257,"")</f>
        <v/>
      </c>
      <c r="K257" s="113" t="str">
        <f aca="false">IF(ISNUMBER($B257),K256+Liga_Cabron!AJ257,"")</f>
        <v/>
      </c>
      <c r="L257" s="118"/>
      <c r="M257" s="118"/>
      <c r="N257" s="114" t="str">
        <f aca="false">IF(ISNUMBER($B257),I257/SUM($I257:$L257),"")</f>
        <v/>
      </c>
      <c r="O257" s="114" t="str">
        <f aca="false">IF(ISNUMBER($B257),J257/SUM($I257:$L257),"")</f>
        <v/>
      </c>
      <c r="P257" s="114" t="str">
        <f aca="false">IF(ISNUMBER($B257),K257/SUM($I257:$L257),"")</f>
        <v/>
      </c>
      <c r="Q257" s="46"/>
      <c r="R257" s="102"/>
      <c r="S257" s="113" t="str">
        <f aca="false">IF(ISNUMBER(Liga_Cabron!C257),Liga_Cabron!C257,"")</f>
        <v/>
      </c>
      <c r="T257" s="113" t="str">
        <f aca="false">IF(ISNUMBER(Liga_Cabron!D257),Liga_Cabron!D257,"")</f>
        <v/>
      </c>
      <c r="U257" s="113" t="str">
        <f aca="false">IF(ISNUMBER(Liga_Cabron!E257),Liga_Cabron!E257,"")</f>
        <v/>
      </c>
      <c r="V257" s="108"/>
      <c r="W257" s="46"/>
      <c r="X257" s="102"/>
      <c r="Y257" s="113" t="str">
        <f aca="false">IF(ISNUMBER($B257),S257+Y256,"")</f>
        <v/>
      </c>
      <c r="Z257" s="113" t="str">
        <f aca="false">IF(ISNUMBER($B257),T257+Z256,"")</f>
        <v/>
      </c>
      <c r="AA257" s="113" t="str">
        <f aca="false">IF(ISNUMBER($B257),U257+AA256,"")</f>
        <v/>
      </c>
      <c r="AB257" s="118"/>
      <c r="AC257" s="123"/>
      <c r="AD257" s="113" t="str">
        <f aca="false">IF(ISNUMBER($B257),Y257/COUNTA(Y$10:Y257),"")</f>
        <v/>
      </c>
      <c r="AE257" s="113" t="str">
        <f aca="false">IF(ISNUMBER($B257),Z257/COUNTA(Z$10:Z257),"")</f>
        <v/>
      </c>
      <c r="AF257" s="113" t="str">
        <f aca="false">IF(ISNUMBER($B257),AA257/COUNTA(AA$10:AA257),"")</f>
        <v/>
      </c>
      <c r="AG257" s="118"/>
      <c r="AH257" s="123"/>
      <c r="AI257" s="113" t="str">
        <f aca="false">IF(ISNUMBER($B257),SQRT(VAR(S$10:S257)),"")</f>
        <v/>
      </c>
      <c r="AJ257" s="113" t="str">
        <f aca="false">IF(ISNUMBER($B257),SQRT(VAR(T$10:T257)),"")</f>
        <v/>
      </c>
      <c r="AK257" s="113" t="str">
        <f aca="false">IF(ISNUMBER($B257),SQRT(VAR(U$10:U257)),"")</f>
        <v/>
      </c>
      <c r="AL257" s="118"/>
      <c r="AM257" s="118"/>
      <c r="AN257" s="117" t="str">
        <f aca="false">IF(ISBLANK(Liga_Cabron!$F257),"",IF(Liga_Cabron!$F258&lt;&gt;Liga_Cabron!$F257,Liga_Cabron!$F257,""))</f>
        <v/>
      </c>
      <c r="AO257" s="113" t="str">
        <f aca="false">IF(ISTEXT($AN257),"",Y257-SUM(AO$10:AO256))</f>
        <v/>
      </c>
      <c r="AP257" s="113" t="str">
        <f aca="false">IF(ISTEXT($AN257),"",Z257-SUM(AP$10:AP256))</f>
        <v/>
      </c>
      <c r="AQ257" s="113" t="str">
        <f aca="false">IF(ISTEXT($AN257),"",AA257-SUM(AQ$10:AQ256))</f>
        <v/>
      </c>
      <c r="AR257" s="118"/>
      <c r="AS257" s="118"/>
      <c r="AT257" s="117" t="str">
        <f aca="false">IF(ISBLANK(Liga_Cabron!$F257),"",IF(Liga_Cabron!$F258&lt;&gt;Liga_Cabron!$F257,Liga_Cabron!$F257,""))</f>
        <v/>
      </c>
      <c r="AU257" s="113" t="str">
        <f aca="false">IF(ISTEXT($AT257),"",(Y257 - SUM(AO$10:AO256))/COUNTIF(Liga_Cabron!$F$10:$F$304,"="&amp;$AT257))</f>
        <v/>
      </c>
      <c r="AV257" s="113" t="str">
        <f aca="false">IF(ISTEXT($AT257),"",(Z257 - SUM(AP$10:AP256))/COUNTIF(Liga_Cabron!$F$10:$F$304,"="&amp;$AT257))</f>
        <v/>
      </c>
      <c r="AW257" s="113" t="str">
        <f aca="false">IF(ISTEXT($AT257),"",(AA257 - SUM(AQ$10:AQ256))/COUNTIF(Liga_Cabron!$F$10:$F$304,"="&amp;$AT257))</f>
        <v/>
      </c>
      <c r="AX257" s="105" t="str">
        <f aca="false">IF(ISTEXT($AT257),"",COUNT($AU$10:$AU257))</f>
        <v/>
      </c>
      <c r="AY257" s="118"/>
      <c r="AZ257" s="117" t="str">
        <f aca="false">IF(ISBLANK(Liga_Cabron!$F257),"",IF(Liga_Cabron!$F258&lt;&gt;Liga_Cabron!$F257,Liga_Cabron!$F257,""))</f>
        <v/>
      </c>
      <c r="BA257" s="113" t="str">
        <f aca="false">IF(ISTEXT($AT257),"",(I257 - SUM(BH$10:BH256))/COUNTIF(Liga_Cabron!$F$10:$F$304,"="&amp;$AZ257))</f>
        <v/>
      </c>
      <c r="BB257" s="113" t="str">
        <f aca="false">IF(ISTEXT($AT257),"",(J257 - SUM(BI$10:BI256))/COUNTIF(Liga_Cabron!$F$10:$F$304,"="&amp;$AZ257))</f>
        <v/>
      </c>
      <c r="BC257" s="113" t="str">
        <f aca="false">IF(ISTEXT($AT257),"",(K257 - SUM(BJ$10:BJ256))/COUNTIF(Liga_Cabron!$F$10:$F$304,"="&amp;$AZ257))</f>
        <v/>
      </c>
      <c r="BD257" s="105" t="str">
        <f aca="false">IF(ISTEXT($AT257),"",COUNT($AU$10:$AU257))</f>
        <v/>
      </c>
      <c r="BE257" s="103"/>
      <c r="BF257" s="118"/>
      <c r="BG257" s="117" t="str">
        <f aca="false">IF(ISBLANK(Liga_Cabron!$F257),"",IF(Liga_Cabron!$F258&lt;&gt;Liga_Cabron!$F257,Liga_Cabron!$F257,""))</f>
        <v/>
      </c>
      <c r="BH257" s="113" t="str">
        <f aca="false">IF(ISTEXT($BG257),"",I257-SUM(BH$10:BH256))</f>
        <v/>
      </c>
      <c r="BI257" s="113" t="str">
        <f aca="false">IF(ISTEXT($BG257),"",J257-SUM(BI$10:BI256))</f>
        <v/>
      </c>
      <c r="BJ257" s="113" t="str">
        <f aca="false">IF(ISTEXT($BG257),"",K257-SUM(BJ$10:BJ256))</f>
        <v/>
      </c>
      <c r="BK257" s="118"/>
      <c r="BL257" s="118"/>
      <c r="BM257" s="124"/>
      <c r="BN257" s="113"/>
      <c r="BO257" s="113"/>
      <c r="BP257" s="113"/>
      <c r="BQ257" s="124"/>
      <c r="BR257" s="118"/>
      <c r="BS257" s="118"/>
      <c r="BT257" s="124"/>
      <c r="BU257" s="113"/>
      <c r="BV257" s="113"/>
      <c r="BW257" s="113"/>
      <c r="BX257" s="124"/>
      <c r="BY257" s="118"/>
    </row>
    <row r="258" customFormat="false" ht="13.8" hidden="false" customHeight="false" outlineLevel="0" collapsed="false">
      <c r="A258" s="46"/>
      <c r="B258" s="122" t="str">
        <f aca="false">IF(ISBLANK(Liga_Cabron!$B258),"",Liga_Cabron!$B258)</f>
        <v/>
      </c>
      <c r="C258" s="113" t="str">
        <f aca="false">IF(ISTEXT($B258),"",_xlfn.SWITCH(Liga_Cabron!AH258,$D$3,$D$2,$E$3,$E$2,$F$3,$F$2,$D$6,$D$5,$E$6,$E$5,$I$5,$D$2,$I$6,$D$2,$I$4,$D$2))</f>
        <v/>
      </c>
      <c r="D258" s="113" t="str">
        <f aca="false">IF(ISTEXT($B258),"",_xlfn.SWITCH(Liga_Cabron!AI258,$D$3,$D$2,$E$3,$E$2,$F$3,$F$2,$D$6,$D$5,$E$6,$E$5,$I$5,$D$2,$I$6,$D$2,$I$4,$D$2))</f>
        <v/>
      </c>
      <c r="E258" s="113" t="str">
        <f aca="false">IF(ISTEXT($B258),"",_xlfn.SWITCH(Liga_Cabron!AJ258,$D$3,$D$2,$E$3,$E$2,$F$3,$F$2,$D$6,$D$5,$E$6,$E$5,$I$5,$D$2,$I$6,$D$2,$I$4,$D$2))</f>
        <v/>
      </c>
      <c r="F258" s="105"/>
      <c r="G258" s="102"/>
      <c r="H258" s="102"/>
      <c r="I258" s="113" t="str">
        <f aca="false">IF(ISNUMBER($B258),I257+Liga_Cabron!AH258,"")</f>
        <v/>
      </c>
      <c r="J258" s="113" t="str">
        <f aca="false">IF(ISNUMBER($B258),J257+Liga_Cabron!AI258,"")</f>
        <v/>
      </c>
      <c r="K258" s="113" t="str">
        <f aca="false">IF(ISNUMBER($B258),K257+Liga_Cabron!AJ258,"")</f>
        <v/>
      </c>
      <c r="L258" s="118"/>
      <c r="M258" s="118"/>
      <c r="N258" s="114" t="str">
        <f aca="false">IF(ISNUMBER($B258),I258/SUM($I258:$L258),"")</f>
        <v/>
      </c>
      <c r="O258" s="114" t="str">
        <f aca="false">IF(ISNUMBER($B258),J258/SUM($I258:$L258),"")</f>
        <v/>
      </c>
      <c r="P258" s="114" t="str">
        <f aca="false">IF(ISNUMBER($B258),K258/SUM($I258:$L258),"")</f>
        <v/>
      </c>
      <c r="Q258" s="46"/>
      <c r="R258" s="102"/>
      <c r="S258" s="113" t="str">
        <f aca="false">IF(ISNUMBER(Liga_Cabron!C258),Liga_Cabron!C258,"")</f>
        <v/>
      </c>
      <c r="T258" s="113" t="str">
        <f aca="false">IF(ISNUMBER(Liga_Cabron!D258),Liga_Cabron!D258,"")</f>
        <v/>
      </c>
      <c r="U258" s="113" t="str">
        <f aca="false">IF(ISNUMBER(Liga_Cabron!E258),Liga_Cabron!E258,"")</f>
        <v/>
      </c>
      <c r="V258" s="108"/>
      <c r="W258" s="46"/>
      <c r="X258" s="102"/>
      <c r="Y258" s="113" t="str">
        <f aca="false">IF(ISNUMBER($B258),S258+Y257,"")</f>
        <v/>
      </c>
      <c r="Z258" s="113" t="str">
        <f aca="false">IF(ISNUMBER($B258),T258+Z257,"")</f>
        <v/>
      </c>
      <c r="AA258" s="113" t="str">
        <f aca="false">IF(ISNUMBER($B258),U258+AA257,"")</f>
        <v/>
      </c>
      <c r="AB258" s="118"/>
      <c r="AC258" s="123"/>
      <c r="AD258" s="113" t="str">
        <f aca="false">IF(ISNUMBER($B258),Y258/COUNTA(Y$10:Y258),"")</f>
        <v/>
      </c>
      <c r="AE258" s="113" t="str">
        <f aca="false">IF(ISNUMBER($B258),Z258/COUNTA(Z$10:Z258),"")</f>
        <v/>
      </c>
      <c r="AF258" s="113" t="str">
        <f aca="false">IF(ISNUMBER($B258),AA258/COUNTA(AA$10:AA258),"")</f>
        <v/>
      </c>
      <c r="AG258" s="118"/>
      <c r="AH258" s="123"/>
      <c r="AI258" s="113" t="str">
        <f aca="false">IF(ISNUMBER($B258),SQRT(VAR(S$10:S258)),"")</f>
        <v/>
      </c>
      <c r="AJ258" s="113" t="str">
        <f aca="false">IF(ISNUMBER($B258),SQRT(VAR(T$10:T258)),"")</f>
        <v/>
      </c>
      <c r="AK258" s="113" t="str">
        <f aca="false">IF(ISNUMBER($B258),SQRT(VAR(U$10:U258)),"")</f>
        <v/>
      </c>
      <c r="AL258" s="118"/>
      <c r="AM258" s="118"/>
      <c r="AN258" s="117" t="str">
        <f aca="false">IF(ISBLANK(Liga_Cabron!$F258),"",IF(Liga_Cabron!$F259&lt;&gt;Liga_Cabron!$F258,Liga_Cabron!$F258,""))</f>
        <v/>
      </c>
      <c r="AO258" s="113" t="str">
        <f aca="false">IF(ISTEXT($AN258),"",Y258-SUM(AO$10:AO257))</f>
        <v/>
      </c>
      <c r="AP258" s="113" t="str">
        <f aca="false">IF(ISTEXT($AN258),"",Z258-SUM(AP$10:AP257))</f>
        <v/>
      </c>
      <c r="AQ258" s="113" t="str">
        <f aca="false">IF(ISTEXT($AN258),"",AA258-SUM(AQ$10:AQ257))</f>
        <v/>
      </c>
      <c r="AR258" s="118"/>
      <c r="AS258" s="118"/>
      <c r="AT258" s="117" t="str">
        <f aca="false">IF(ISBLANK(Liga_Cabron!$F258),"",IF(Liga_Cabron!$F259&lt;&gt;Liga_Cabron!$F258,Liga_Cabron!$F258,""))</f>
        <v/>
      </c>
      <c r="AU258" s="113" t="str">
        <f aca="false">IF(ISTEXT($AT258),"",(Y258 - SUM(AO$10:AO257))/COUNTIF(Liga_Cabron!$F$10:$F$304,"="&amp;$AT258))</f>
        <v/>
      </c>
      <c r="AV258" s="113" t="str">
        <f aca="false">IF(ISTEXT($AT258),"",(Z258 - SUM(AP$10:AP257))/COUNTIF(Liga_Cabron!$F$10:$F$304,"="&amp;$AT258))</f>
        <v/>
      </c>
      <c r="AW258" s="113" t="str">
        <f aca="false">IF(ISTEXT($AT258),"",(AA258 - SUM(AQ$10:AQ257))/COUNTIF(Liga_Cabron!$F$10:$F$304,"="&amp;$AT258))</f>
        <v/>
      </c>
      <c r="AX258" s="105" t="str">
        <f aca="false">IF(ISTEXT($AT258),"",COUNT($AU$10:$AU258))</f>
        <v/>
      </c>
      <c r="AY258" s="118"/>
      <c r="AZ258" s="117" t="str">
        <f aca="false">IF(ISBLANK(Liga_Cabron!$F258),"",IF(Liga_Cabron!$F259&lt;&gt;Liga_Cabron!$F258,Liga_Cabron!$F258,""))</f>
        <v/>
      </c>
      <c r="BA258" s="113" t="str">
        <f aca="false">IF(ISTEXT($AT258),"",(I258 - SUM(BH$10:BH257))/COUNTIF(Liga_Cabron!$F$10:$F$304,"="&amp;$AZ258))</f>
        <v/>
      </c>
      <c r="BB258" s="113" t="str">
        <f aca="false">IF(ISTEXT($AT258),"",(J258 - SUM(BI$10:BI257))/COUNTIF(Liga_Cabron!$F$10:$F$304,"="&amp;$AZ258))</f>
        <v/>
      </c>
      <c r="BC258" s="113" t="str">
        <f aca="false">IF(ISTEXT($AT258),"",(K258 - SUM(BJ$10:BJ257))/COUNTIF(Liga_Cabron!$F$10:$F$304,"="&amp;$AZ258))</f>
        <v/>
      </c>
      <c r="BD258" s="105" t="str">
        <f aca="false">IF(ISTEXT($AT258),"",COUNT($AU$10:$AU258))</f>
        <v/>
      </c>
      <c r="BE258" s="103"/>
      <c r="BF258" s="118"/>
      <c r="BG258" s="117" t="str">
        <f aca="false">IF(ISBLANK(Liga_Cabron!$F258),"",IF(Liga_Cabron!$F259&lt;&gt;Liga_Cabron!$F258,Liga_Cabron!$F258,""))</f>
        <v/>
      </c>
      <c r="BH258" s="113" t="str">
        <f aca="false">IF(ISTEXT($BG258),"",I258-SUM(BH$10:BH257))</f>
        <v/>
      </c>
      <c r="BI258" s="113" t="str">
        <f aca="false">IF(ISTEXT($BG258),"",J258-SUM(BI$10:BI257))</f>
        <v/>
      </c>
      <c r="BJ258" s="113" t="str">
        <f aca="false">IF(ISTEXT($BG258),"",K258-SUM(BJ$10:BJ257))</f>
        <v/>
      </c>
      <c r="BK258" s="118"/>
      <c r="BL258" s="118"/>
      <c r="BM258" s="124"/>
      <c r="BN258" s="113"/>
      <c r="BO258" s="113"/>
      <c r="BP258" s="113"/>
      <c r="BQ258" s="124"/>
      <c r="BR258" s="118"/>
      <c r="BS258" s="118"/>
      <c r="BT258" s="124"/>
      <c r="BU258" s="113"/>
      <c r="BV258" s="113"/>
      <c r="BW258" s="113"/>
      <c r="BX258" s="124"/>
      <c r="BY258" s="118"/>
    </row>
    <row r="259" customFormat="false" ht="13.8" hidden="false" customHeight="false" outlineLevel="0" collapsed="false">
      <c r="A259" s="46"/>
      <c r="B259" s="122" t="str">
        <f aca="false">IF(ISBLANK(Liga_Cabron!$B259),"",Liga_Cabron!$B259)</f>
        <v/>
      </c>
      <c r="C259" s="113" t="str">
        <f aca="false">IF(ISTEXT($B259),"",_xlfn.SWITCH(Liga_Cabron!AH259,$D$3,$D$2,$E$3,$E$2,$F$3,$F$2,$D$6,$D$5,$E$6,$E$5,$I$5,$D$2,$I$6,$D$2,$I$4,$D$2))</f>
        <v/>
      </c>
      <c r="D259" s="113" t="str">
        <f aca="false">IF(ISTEXT($B259),"",_xlfn.SWITCH(Liga_Cabron!AI259,$D$3,$D$2,$E$3,$E$2,$F$3,$F$2,$D$6,$D$5,$E$6,$E$5,$I$5,$D$2,$I$6,$D$2,$I$4,$D$2))</f>
        <v/>
      </c>
      <c r="E259" s="113" t="str">
        <f aca="false">IF(ISTEXT($B259),"",_xlfn.SWITCH(Liga_Cabron!AJ259,$D$3,$D$2,$E$3,$E$2,$F$3,$F$2,$D$6,$D$5,$E$6,$E$5,$I$5,$D$2,$I$6,$D$2,$I$4,$D$2))</f>
        <v/>
      </c>
      <c r="F259" s="105"/>
      <c r="G259" s="102"/>
      <c r="H259" s="102"/>
      <c r="I259" s="113" t="str">
        <f aca="false">IF(ISNUMBER($B259),I258+Liga_Cabron!AH259,"")</f>
        <v/>
      </c>
      <c r="J259" s="113" t="str">
        <f aca="false">IF(ISNUMBER($B259),J258+Liga_Cabron!AI259,"")</f>
        <v/>
      </c>
      <c r="K259" s="113" t="str">
        <f aca="false">IF(ISNUMBER($B259),K258+Liga_Cabron!AJ259,"")</f>
        <v/>
      </c>
      <c r="L259" s="118"/>
      <c r="M259" s="118"/>
      <c r="N259" s="114" t="str">
        <f aca="false">IF(ISNUMBER($B259),I259/SUM($I259:$L259),"")</f>
        <v/>
      </c>
      <c r="O259" s="114" t="str">
        <f aca="false">IF(ISNUMBER($B259),J259/SUM($I259:$L259),"")</f>
        <v/>
      </c>
      <c r="P259" s="114" t="str">
        <f aca="false">IF(ISNUMBER($B259),K259/SUM($I259:$L259),"")</f>
        <v/>
      </c>
      <c r="Q259" s="46"/>
      <c r="R259" s="102"/>
      <c r="S259" s="113" t="str">
        <f aca="false">IF(ISNUMBER(Liga_Cabron!C259),Liga_Cabron!C259,"")</f>
        <v/>
      </c>
      <c r="T259" s="113" t="str">
        <f aca="false">IF(ISNUMBER(Liga_Cabron!D259),Liga_Cabron!D259,"")</f>
        <v/>
      </c>
      <c r="U259" s="113" t="str">
        <f aca="false">IF(ISNUMBER(Liga_Cabron!E259),Liga_Cabron!E259,"")</f>
        <v/>
      </c>
      <c r="V259" s="108"/>
      <c r="W259" s="46"/>
      <c r="X259" s="102"/>
      <c r="Y259" s="113" t="str">
        <f aca="false">IF(ISNUMBER($B259),S259+Y258,"")</f>
        <v/>
      </c>
      <c r="Z259" s="113" t="str">
        <f aca="false">IF(ISNUMBER($B259),T259+Z258,"")</f>
        <v/>
      </c>
      <c r="AA259" s="113" t="str">
        <f aca="false">IF(ISNUMBER($B259),U259+AA258,"")</f>
        <v/>
      </c>
      <c r="AB259" s="118"/>
      <c r="AC259" s="123"/>
      <c r="AD259" s="113" t="str">
        <f aca="false">IF(ISNUMBER($B259),Y259/COUNTA(Y$10:Y259),"")</f>
        <v/>
      </c>
      <c r="AE259" s="113" t="str">
        <f aca="false">IF(ISNUMBER($B259),Z259/COUNTA(Z$10:Z259),"")</f>
        <v/>
      </c>
      <c r="AF259" s="113" t="str">
        <f aca="false">IF(ISNUMBER($B259),AA259/COUNTA(AA$10:AA259),"")</f>
        <v/>
      </c>
      <c r="AG259" s="118"/>
      <c r="AH259" s="123"/>
      <c r="AI259" s="113" t="str">
        <f aca="false">IF(ISNUMBER($B259),SQRT(VAR(S$10:S259)),"")</f>
        <v/>
      </c>
      <c r="AJ259" s="113" t="str">
        <f aca="false">IF(ISNUMBER($B259),SQRT(VAR(T$10:T259)),"")</f>
        <v/>
      </c>
      <c r="AK259" s="113" t="str">
        <f aca="false">IF(ISNUMBER($B259),SQRT(VAR(U$10:U259)),"")</f>
        <v/>
      </c>
      <c r="AL259" s="118"/>
      <c r="AM259" s="118"/>
      <c r="AN259" s="117" t="str">
        <f aca="false">IF(ISBLANK(Liga_Cabron!$F259),"",IF(Liga_Cabron!$F260&lt;&gt;Liga_Cabron!$F259,Liga_Cabron!$F259,""))</f>
        <v/>
      </c>
      <c r="AO259" s="113" t="str">
        <f aca="false">IF(ISTEXT($AN259),"",Y259-SUM(AO$10:AO258))</f>
        <v/>
      </c>
      <c r="AP259" s="113" t="str">
        <f aca="false">IF(ISTEXT($AN259),"",Z259-SUM(AP$10:AP258))</f>
        <v/>
      </c>
      <c r="AQ259" s="113" t="str">
        <f aca="false">IF(ISTEXT($AN259),"",AA259-SUM(AQ$10:AQ258))</f>
        <v/>
      </c>
      <c r="AR259" s="118"/>
      <c r="AS259" s="118"/>
      <c r="AT259" s="117" t="str">
        <f aca="false">IF(ISBLANK(Liga_Cabron!$F259),"",IF(Liga_Cabron!$F260&lt;&gt;Liga_Cabron!$F259,Liga_Cabron!$F259,""))</f>
        <v/>
      </c>
      <c r="AU259" s="113" t="str">
        <f aca="false">IF(ISTEXT($AT259),"",(Y259 - SUM(AO$10:AO258))/COUNTIF(Liga_Cabron!$F$10:$F$304,"="&amp;$AT259))</f>
        <v/>
      </c>
      <c r="AV259" s="113" t="str">
        <f aca="false">IF(ISTEXT($AT259),"",(Z259 - SUM(AP$10:AP258))/COUNTIF(Liga_Cabron!$F$10:$F$304,"="&amp;$AT259))</f>
        <v/>
      </c>
      <c r="AW259" s="113" t="str">
        <f aca="false">IF(ISTEXT($AT259),"",(AA259 - SUM(AQ$10:AQ258))/COUNTIF(Liga_Cabron!$F$10:$F$304,"="&amp;$AT259))</f>
        <v/>
      </c>
      <c r="AX259" s="105" t="str">
        <f aca="false">IF(ISTEXT($AT259),"",COUNT($AU$10:$AU259))</f>
        <v/>
      </c>
      <c r="AY259" s="118"/>
      <c r="AZ259" s="117" t="str">
        <f aca="false">IF(ISBLANK(Liga_Cabron!$F259),"",IF(Liga_Cabron!$F260&lt;&gt;Liga_Cabron!$F259,Liga_Cabron!$F259,""))</f>
        <v/>
      </c>
      <c r="BA259" s="113" t="str">
        <f aca="false">IF(ISTEXT($AT259),"",(I259 - SUM(BH$10:BH258))/COUNTIF(Liga_Cabron!$F$10:$F$304,"="&amp;$AZ259))</f>
        <v/>
      </c>
      <c r="BB259" s="113" t="str">
        <f aca="false">IF(ISTEXT($AT259),"",(J259 - SUM(BI$10:BI258))/COUNTIF(Liga_Cabron!$F$10:$F$304,"="&amp;$AZ259))</f>
        <v/>
      </c>
      <c r="BC259" s="113" t="str">
        <f aca="false">IF(ISTEXT($AT259),"",(K259 - SUM(BJ$10:BJ258))/COUNTIF(Liga_Cabron!$F$10:$F$304,"="&amp;$AZ259))</f>
        <v/>
      </c>
      <c r="BD259" s="105" t="str">
        <f aca="false">IF(ISTEXT($AT259),"",COUNT($AU$10:$AU259))</f>
        <v/>
      </c>
      <c r="BE259" s="103"/>
      <c r="BF259" s="118"/>
      <c r="BG259" s="117" t="str">
        <f aca="false">IF(ISBLANK(Liga_Cabron!$F259),"",IF(Liga_Cabron!$F260&lt;&gt;Liga_Cabron!$F259,Liga_Cabron!$F259,""))</f>
        <v/>
      </c>
      <c r="BH259" s="113" t="str">
        <f aca="false">IF(ISTEXT($BG259),"",I259-SUM(BH$10:BH258))</f>
        <v/>
      </c>
      <c r="BI259" s="113" t="str">
        <f aca="false">IF(ISTEXT($BG259),"",J259-SUM(BI$10:BI258))</f>
        <v/>
      </c>
      <c r="BJ259" s="113" t="str">
        <f aca="false">IF(ISTEXT($BG259),"",K259-SUM(BJ$10:BJ258))</f>
        <v/>
      </c>
      <c r="BK259" s="118"/>
      <c r="BL259" s="118"/>
      <c r="BM259" s="124"/>
      <c r="BN259" s="113"/>
      <c r="BO259" s="113"/>
      <c r="BP259" s="113"/>
      <c r="BQ259" s="124"/>
      <c r="BR259" s="118"/>
      <c r="BS259" s="118"/>
      <c r="BT259" s="124"/>
      <c r="BU259" s="113"/>
      <c r="BV259" s="113"/>
      <c r="BW259" s="113"/>
      <c r="BX259" s="124"/>
      <c r="BY259" s="118"/>
    </row>
    <row r="260" customFormat="false" ht="13.8" hidden="false" customHeight="false" outlineLevel="0" collapsed="false">
      <c r="A260" s="46"/>
      <c r="B260" s="122" t="str">
        <f aca="false">IF(ISBLANK(Liga_Cabron!$B260),"",Liga_Cabron!$B260)</f>
        <v/>
      </c>
      <c r="C260" s="113" t="str">
        <f aca="false">IF(ISTEXT($B260),"",_xlfn.SWITCH(Liga_Cabron!AH260,$D$3,$D$2,$E$3,$E$2,$F$3,$F$2,$D$6,$D$5,$E$6,$E$5,$I$5,$D$2,$I$6,$D$2,$I$4,$D$2))</f>
        <v/>
      </c>
      <c r="D260" s="113" t="str">
        <f aca="false">IF(ISTEXT($B260),"",_xlfn.SWITCH(Liga_Cabron!AI260,$D$3,$D$2,$E$3,$E$2,$F$3,$F$2,$D$6,$D$5,$E$6,$E$5,$I$5,$D$2,$I$6,$D$2,$I$4,$D$2))</f>
        <v/>
      </c>
      <c r="E260" s="113" t="str">
        <f aca="false">IF(ISTEXT($B260),"",_xlfn.SWITCH(Liga_Cabron!AJ260,$D$3,$D$2,$E$3,$E$2,$F$3,$F$2,$D$6,$D$5,$E$6,$E$5,$I$5,$D$2,$I$6,$D$2,$I$4,$D$2))</f>
        <v/>
      </c>
      <c r="F260" s="105"/>
      <c r="G260" s="102"/>
      <c r="H260" s="102"/>
      <c r="I260" s="113" t="str">
        <f aca="false">IF(ISNUMBER($B260),I259+Liga_Cabron!AH260,"")</f>
        <v/>
      </c>
      <c r="J260" s="113" t="str">
        <f aca="false">IF(ISNUMBER($B260),J259+Liga_Cabron!AI260,"")</f>
        <v/>
      </c>
      <c r="K260" s="113" t="str">
        <f aca="false">IF(ISNUMBER($B260),K259+Liga_Cabron!AJ260,"")</f>
        <v/>
      </c>
      <c r="L260" s="118"/>
      <c r="M260" s="118"/>
      <c r="N260" s="114" t="str">
        <f aca="false">IF(ISNUMBER($B260),I260/SUM($I260:$L260),"")</f>
        <v/>
      </c>
      <c r="O260" s="114" t="str">
        <f aca="false">IF(ISNUMBER($B260),J260/SUM($I260:$L260),"")</f>
        <v/>
      </c>
      <c r="P260" s="114" t="str">
        <f aca="false">IF(ISNUMBER($B260),K260/SUM($I260:$L260),"")</f>
        <v/>
      </c>
      <c r="Q260" s="46"/>
      <c r="R260" s="102"/>
      <c r="S260" s="113" t="str">
        <f aca="false">IF(ISNUMBER(Liga_Cabron!C260),Liga_Cabron!C260,"")</f>
        <v/>
      </c>
      <c r="T260" s="113" t="str">
        <f aca="false">IF(ISNUMBER(Liga_Cabron!D260),Liga_Cabron!D260,"")</f>
        <v/>
      </c>
      <c r="U260" s="113" t="str">
        <f aca="false">IF(ISNUMBER(Liga_Cabron!E260),Liga_Cabron!E260,"")</f>
        <v/>
      </c>
      <c r="V260" s="108"/>
      <c r="W260" s="46"/>
      <c r="X260" s="102"/>
      <c r="Y260" s="113" t="str">
        <f aca="false">IF(ISNUMBER($B260),S260+Y259,"")</f>
        <v/>
      </c>
      <c r="Z260" s="113" t="str">
        <f aca="false">IF(ISNUMBER($B260),T260+Z259,"")</f>
        <v/>
      </c>
      <c r="AA260" s="113" t="str">
        <f aca="false">IF(ISNUMBER($B260),U260+AA259,"")</f>
        <v/>
      </c>
      <c r="AB260" s="118"/>
      <c r="AC260" s="123"/>
      <c r="AD260" s="113" t="str">
        <f aca="false">IF(ISNUMBER($B260),Y260/COUNTA(Y$10:Y260),"")</f>
        <v/>
      </c>
      <c r="AE260" s="113" t="str">
        <f aca="false">IF(ISNUMBER($B260),Z260/COUNTA(Z$10:Z260),"")</f>
        <v/>
      </c>
      <c r="AF260" s="113" t="str">
        <f aca="false">IF(ISNUMBER($B260),AA260/COUNTA(AA$10:AA260),"")</f>
        <v/>
      </c>
      <c r="AG260" s="118"/>
      <c r="AH260" s="123"/>
      <c r="AI260" s="113" t="str">
        <f aca="false">IF(ISNUMBER($B260),SQRT(VAR(S$10:S260)),"")</f>
        <v/>
      </c>
      <c r="AJ260" s="113" t="str">
        <f aca="false">IF(ISNUMBER($B260),SQRT(VAR(T$10:T260)),"")</f>
        <v/>
      </c>
      <c r="AK260" s="113" t="str">
        <f aca="false">IF(ISNUMBER($B260),SQRT(VAR(U$10:U260)),"")</f>
        <v/>
      </c>
      <c r="AL260" s="118"/>
      <c r="AM260" s="118"/>
      <c r="AN260" s="117" t="str">
        <f aca="false">IF(ISBLANK(Liga_Cabron!$F260),"",IF(Liga_Cabron!$F261&lt;&gt;Liga_Cabron!$F260,Liga_Cabron!$F260,""))</f>
        <v/>
      </c>
      <c r="AO260" s="113" t="str">
        <f aca="false">IF(ISTEXT($AN260),"",Y260-SUM(AO$10:AO259))</f>
        <v/>
      </c>
      <c r="AP260" s="113" t="str">
        <f aca="false">IF(ISTEXT($AN260),"",Z260-SUM(AP$10:AP259))</f>
        <v/>
      </c>
      <c r="AQ260" s="113" t="str">
        <f aca="false">IF(ISTEXT($AN260),"",AA260-SUM(AQ$10:AQ259))</f>
        <v/>
      </c>
      <c r="AR260" s="118"/>
      <c r="AS260" s="118"/>
      <c r="AT260" s="117" t="str">
        <f aca="false">IF(ISBLANK(Liga_Cabron!$F260),"",IF(Liga_Cabron!$F261&lt;&gt;Liga_Cabron!$F260,Liga_Cabron!$F260,""))</f>
        <v/>
      </c>
      <c r="AU260" s="113" t="str">
        <f aca="false">IF(ISTEXT($AT260),"",(Y260 - SUM(AO$10:AO259))/COUNTIF(Liga_Cabron!$F$10:$F$304,"="&amp;$AT260))</f>
        <v/>
      </c>
      <c r="AV260" s="113" t="str">
        <f aca="false">IF(ISTEXT($AT260),"",(Z260 - SUM(AP$10:AP259))/COUNTIF(Liga_Cabron!$F$10:$F$304,"="&amp;$AT260))</f>
        <v/>
      </c>
      <c r="AW260" s="113" t="str">
        <f aca="false">IF(ISTEXT($AT260),"",(AA260 - SUM(AQ$10:AQ259))/COUNTIF(Liga_Cabron!$F$10:$F$304,"="&amp;$AT260))</f>
        <v/>
      </c>
      <c r="AX260" s="105" t="str">
        <f aca="false">IF(ISTEXT($AT260),"",COUNT($AU$10:$AU260))</f>
        <v/>
      </c>
      <c r="AY260" s="118"/>
      <c r="AZ260" s="117" t="str">
        <f aca="false">IF(ISBLANK(Liga_Cabron!$F260),"",IF(Liga_Cabron!$F261&lt;&gt;Liga_Cabron!$F260,Liga_Cabron!$F260,""))</f>
        <v/>
      </c>
      <c r="BA260" s="113" t="str">
        <f aca="false">IF(ISTEXT($AT260),"",(I260 - SUM(BH$10:BH259))/COUNTIF(Liga_Cabron!$F$10:$F$304,"="&amp;$AZ260))</f>
        <v/>
      </c>
      <c r="BB260" s="113" t="str">
        <f aca="false">IF(ISTEXT($AT260),"",(J260 - SUM(BI$10:BI259))/COUNTIF(Liga_Cabron!$F$10:$F$304,"="&amp;$AZ260))</f>
        <v/>
      </c>
      <c r="BC260" s="113" t="str">
        <f aca="false">IF(ISTEXT($AT260),"",(K260 - SUM(BJ$10:BJ259))/COUNTIF(Liga_Cabron!$F$10:$F$304,"="&amp;$AZ260))</f>
        <v/>
      </c>
      <c r="BD260" s="105" t="str">
        <f aca="false">IF(ISTEXT($AT260),"",COUNT($AU$10:$AU260))</f>
        <v/>
      </c>
      <c r="BE260" s="103"/>
      <c r="BF260" s="118"/>
      <c r="BG260" s="117" t="str">
        <f aca="false">IF(ISBLANK(Liga_Cabron!$F260),"",IF(Liga_Cabron!$F261&lt;&gt;Liga_Cabron!$F260,Liga_Cabron!$F260,""))</f>
        <v/>
      </c>
      <c r="BH260" s="113" t="str">
        <f aca="false">IF(ISTEXT($BG260),"",I260-SUM(BH$10:BH259))</f>
        <v/>
      </c>
      <c r="BI260" s="113" t="str">
        <f aca="false">IF(ISTEXT($BG260),"",J260-SUM(BI$10:BI259))</f>
        <v/>
      </c>
      <c r="BJ260" s="113" t="str">
        <f aca="false">IF(ISTEXT($BG260),"",K260-SUM(BJ$10:BJ259))</f>
        <v/>
      </c>
      <c r="BK260" s="118"/>
      <c r="BL260" s="118"/>
      <c r="BM260" s="124"/>
      <c r="BN260" s="113"/>
      <c r="BO260" s="113"/>
      <c r="BP260" s="113"/>
      <c r="BQ260" s="124"/>
      <c r="BR260" s="118"/>
      <c r="BS260" s="118"/>
      <c r="BT260" s="124"/>
      <c r="BU260" s="113"/>
      <c r="BV260" s="113"/>
      <c r="BW260" s="113"/>
      <c r="BX260" s="124"/>
      <c r="BY260" s="118"/>
    </row>
    <row r="261" customFormat="false" ht="13.8" hidden="false" customHeight="false" outlineLevel="0" collapsed="false">
      <c r="A261" s="46"/>
      <c r="B261" s="122" t="str">
        <f aca="false">IF(ISBLANK(Liga_Cabron!$B261),"",Liga_Cabron!$B261)</f>
        <v/>
      </c>
      <c r="C261" s="113" t="str">
        <f aca="false">IF(ISTEXT($B261),"",_xlfn.SWITCH(Liga_Cabron!AH261,$D$3,$D$2,$E$3,$E$2,$F$3,$F$2,$D$6,$D$5,$E$6,$E$5,$I$5,$D$2,$I$6,$D$2,$I$4,$D$2))</f>
        <v/>
      </c>
      <c r="D261" s="113" t="str">
        <f aca="false">IF(ISTEXT($B261),"",_xlfn.SWITCH(Liga_Cabron!AI261,$D$3,$D$2,$E$3,$E$2,$F$3,$F$2,$D$6,$D$5,$E$6,$E$5,$I$5,$D$2,$I$6,$D$2,$I$4,$D$2))</f>
        <v/>
      </c>
      <c r="E261" s="113" t="str">
        <f aca="false">IF(ISTEXT($B261),"",_xlfn.SWITCH(Liga_Cabron!AJ261,$D$3,$D$2,$E$3,$E$2,$F$3,$F$2,$D$6,$D$5,$E$6,$E$5,$I$5,$D$2,$I$6,$D$2,$I$4,$D$2))</f>
        <v/>
      </c>
      <c r="F261" s="105"/>
      <c r="G261" s="102"/>
      <c r="H261" s="102"/>
      <c r="I261" s="113" t="str">
        <f aca="false">IF(ISNUMBER($B261),I260+Liga_Cabron!AH261,"")</f>
        <v/>
      </c>
      <c r="J261" s="113" t="str">
        <f aca="false">IF(ISNUMBER($B261),J260+Liga_Cabron!AI261,"")</f>
        <v/>
      </c>
      <c r="K261" s="113" t="str">
        <f aca="false">IF(ISNUMBER($B261),K260+Liga_Cabron!AJ261,"")</f>
        <v/>
      </c>
      <c r="L261" s="118"/>
      <c r="M261" s="118"/>
      <c r="N261" s="114" t="str">
        <f aca="false">IF(ISNUMBER($B261),I261/SUM($I261:$L261),"")</f>
        <v/>
      </c>
      <c r="O261" s="114" t="str">
        <f aca="false">IF(ISNUMBER($B261),J261/SUM($I261:$L261),"")</f>
        <v/>
      </c>
      <c r="P261" s="114" t="str">
        <f aca="false">IF(ISNUMBER($B261),K261/SUM($I261:$L261),"")</f>
        <v/>
      </c>
      <c r="Q261" s="46"/>
      <c r="R261" s="102"/>
      <c r="S261" s="113" t="str">
        <f aca="false">IF(ISNUMBER(Liga_Cabron!C261),Liga_Cabron!C261,"")</f>
        <v/>
      </c>
      <c r="T261" s="113" t="str">
        <f aca="false">IF(ISNUMBER(Liga_Cabron!D261),Liga_Cabron!D261,"")</f>
        <v/>
      </c>
      <c r="U261" s="113" t="str">
        <f aca="false">IF(ISNUMBER(Liga_Cabron!E261),Liga_Cabron!E261,"")</f>
        <v/>
      </c>
      <c r="V261" s="108"/>
      <c r="W261" s="46"/>
      <c r="X261" s="102"/>
      <c r="Y261" s="113" t="str">
        <f aca="false">IF(ISNUMBER($B261),S261+Y260,"")</f>
        <v/>
      </c>
      <c r="Z261" s="113" t="str">
        <f aca="false">IF(ISNUMBER($B261),T261+Z260,"")</f>
        <v/>
      </c>
      <c r="AA261" s="113" t="str">
        <f aca="false">IF(ISNUMBER($B261),U261+AA260,"")</f>
        <v/>
      </c>
      <c r="AB261" s="118"/>
      <c r="AC261" s="123"/>
      <c r="AD261" s="113" t="str">
        <f aca="false">IF(ISNUMBER($B261),Y261/COUNTA(Y$10:Y261),"")</f>
        <v/>
      </c>
      <c r="AE261" s="113" t="str">
        <f aca="false">IF(ISNUMBER($B261),Z261/COUNTA(Z$10:Z261),"")</f>
        <v/>
      </c>
      <c r="AF261" s="113" t="str">
        <f aca="false">IF(ISNUMBER($B261),AA261/COUNTA(AA$10:AA261),"")</f>
        <v/>
      </c>
      <c r="AG261" s="118"/>
      <c r="AH261" s="123"/>
      <c r="AI261" s="113" t="str">
        <f aca="false">IF(ISNUMBER($B261),SQRT(VAR(S$10:S261)),"")</f>
        <v/>
      </c>
      <c r="AJ261" s="113" t="str">
        <f aca="false">IF(ISNUMBER($B261),SQRT(VAR(T$10:T261)),"")</f>
        <v/>
      </c>
      <c r="AK261" s="113" t="str">
        <f aca="false">IF(ISNUMBER($B261),SQRT(VAR(U$10:U261)),"")</f>
        <v/>
      </c>
      <c r="AL261" s="118"/>
      <c r="AM261" s="118"/>
      <c r="AN261" s="117" t="str">
        <f aca="false">IF(ISBLANK(Liga_Cabron!$F261),"",IF(Liga_Cabron!$F262&lt;&gt;Liga_Cabron!$F261,Liga_Cabron!$F261,""))</f>
        <v/>
      </c>
      <c r="AO261" s="113" t="str">
        <f aca="false">IF(ISTEXT($AN261),"",Y261-SUM(AO$10:AO260))</f>
        <v/>
      </c>
      <c r="AP261" s="113" t="str">
        <f aca="false">IF(ISTEXT($AN261),"",Z261-SUM(AP$10:AP260))</f>
        <v/>
      </c>
      <c r="AQ261" s="113" t="str">
        <f aca="false">IF(ISTEXT($AN261),"",AA261-SUM(AQ$10:AQ260))</f>
        <v/>
      </c>
      <c r="AR261" s="118"/>
      <c r="AS261" s="118"/>
      <c r="AT261" s="117" t="str">
        <f aca="false">IF(ISBLANK(Liga_Cabron!$F261),"",IF(Liga_Cabron!$F262&lt;&gt;Liga_Cabron!$F261,Liga_Cabron!$F261,""))</f>
        <v/>
      </c>
      <c r="AU261" s="113" t="str">
        <f aca="false">IF(ISTEXT($AT261),"",(Y261 - SUM(AO$10:AO260))/COUNTIF(Liga_Cabron!$F$10:$F$304,"="&amp;$AT261))</f>
        <v/>
      </c>
      <c r="AV261" s="113" t="str">
        <f aca="false">IF(ISTEXT($AT261),"",(Z261 - SUM(AP$10:AP260))/COUNTIF(Liga_Cabron!$F$10:$F$304,"="&amp;$AT261))</f>
        <v/>
      </c>
      <c r="AW261" s="113" t="str">
        <f aca="false">IF(ISTEXT($AT261),"",(AA261 - SUM(AQ$10:AQ260))/COUNTIF(Liga_Cabron!$F$10:$F$304,"="&amp;$AT261))</f>
        <v/>
      </c>
      <c r="AX261" s="105" t="str">
        <f aca="false">IF(ISTEXT($AT261),"",COUNT($AU$10:$AU261))</f>
        <v/>
      </c>
      <c r="AY261" s="118"/>
      <c r="AZ261" s="117" t="str">
        <f aca="false">IF(ISBLANK(Liga_Cabron!$F261),"",IF(Liga_Cabron!$F262&lt;&gt;Liga_Cabron!$F261,Liga_Cabron!$F261,""))</f>
        <v/>
      </c>
      <c r="BA261" s="113" t="str">
        <f aca="false">IF(ISTEXT($AT261),"",(I261 - SUM(BH$10:BH260))/COUNTIF(Liga_Cabron!$F$10:$F$304,"="&amp;$AZ261))</f>
        <v/>
      </c>
      <c r="BB261" s="113" t="str">
        <f aca="false">IF(ISTEXT($AT261),"",(J261 - SUM(BI$10:BI260))/COUNTIF(Liga_Cabron!$F$10:$F$304,"="&amp;$AZ261))</f>
        <v/>
      </c>
      <c r="BC261" s="113" t="str">
        <f aca="false">IF(ISTEXT($AT261),"",(K261 - SUM(BJ$10:BJ260))/COUNTIF(Liga_Cabron!$F$10:$F$304,"="&amp;$AZ261))</f>
        <v/>
      </c>
      <c r="BD261" s="105" t="str">
        <f aca="false">IF(ISTEXT($AT261),"",COUNT($AU$10:$AU261))</f>
        <v/>
      </c>
      <c r="BE261" s="103"/>
      <c r="BF261" s="118"/>
      <c r="BG261" s="117" t="str">
        <f aca="false">IF(ISBLANK(Liga_Cabron!$F261),"",IF(Liga_Cabron!$F262&lt;&gt;Liga_Cabron!$F261,Liga_Cabron!$F261,""))</f>
        <v/>
      </c>
      <c r="BH261" s="113" t="str">
        <f aca="false">IF(ISTEXT($BG261),"",I261-SUM(BH$10:BH260))</f>
        <v/>
      </c>
      <c r="BI261" s="113" t="str">
        <f aca="false">IF(ISTEXT($BG261),"",J261-SUM(BI$10:BI260))</f>
        <v/>
      </c>
      <c r="BJ261" s="113" t="str">
        <f aca="false">IF(ISTEXT($BG261),"",K261-SUM(BJ$10:BJ260))</f>
        <v/>
      </c>
      <c r="BK261" s="118"/>
      <c r="BL261" s="118"/>
      <c r="BM261" s="124"/>
      <c r="BN261" s="113"/>
      <c r="BO261" s="113"/>
      <c r="BP261" s="113"/>
      <c r="BQ261" s="124"/>
      <c r="BR261" s="118"/>
      <c r="BS261" s="118"/>
      <c r="BT261" s="124"/>
      <c r="BU261" s="113"/>
      <c r="BV261" s="113"/>
      <c r="BW261" s="113"/>
      <c r="BX261" s="124"/>
      <c r="BY261" s="118"/>
    </row>
    <row r="262" customFormat="false" ht="13.8" hidden="false" customHeight="false" outlineLevel="0" collapsed="false">
      <c r="A262" s="46"/>
      <c r="B262" s="122" t="str">
        <f aca="false">IF(ISBLANK(Liga_Cabron!$B262),"",Liga_Cabron!$B262)</f>
        <v/>
      </c>
      <c r="C262" s="113" t="str">
        <f aca="false">IF(ISTEXT($B262),"",_xlfn.SWITCH(Liga_Cabron!AH262,$D$3,$D$2,$E$3,$E$2,$F$3,$F$2,$D$6,$D$5,$E$6,$E$5,$I$5,$D$2,$I$6,$D$2,$I$4,$D$2))</f>
        <v/>
      </c>
      <c r="D262" s="113" t="str">
        <f aca="false">IF(ISTEXT($B262),"",_xlfn.SWITCH(Liga_Cabron!AI262,$D$3,$D$2,$E$3,$E$2,$F$3,$F$2,$D$6,$D$5,$E$6,$E$5,$I$5,$D$2,$I$6,$D$2,$I$4,$D$2))</f>
        <v/>
      </c>
      <c r="E262" s="113" t="str">
        <f aca="false">IF(ISTEXT($B262),"",_xlfn.SWITCH(Liga_Cabron!AJ262,$D$3,$D$2,$E$3,$E$2,$F$3,$F$2,$D$6,$D$5,$E$6,$E$5,$I$5,$D$2,$I$6,$D$2,$I$4,$D$2))</f>
        <v/>
      </c>
      <c r="F262" s="105"/>
      <c r="G262" s="102"/>
      <c r="H262" s="102"/>
      <c r="I262" s="113" t="str">
        <f aca="false">IF(ISNUMBER($B262),I261+Liga_Cabron!AH262,"")</f>
        <v/>
      </c>
      <c r="J262" s="113" t="str">
        <f aca="false">IF(ISNUMBER($B262),J261+Liga_Cabron!AI262,"")</f>
        <v/>
      </c>
      <c r="K262" s="113" t="str">
        <f aca="false">IF(ISNUMBER($B262),K261+Liga_Cabron!AJ262,"")</f>
        <v/>
      </c>
      <c r="L262" s="118"/>
      <c r="M262" s="118"/>
      <c r="N262" s="114" t="str">
        <f aca="false">IF(ISNUMBER($B262),I262/SUM($I262:$L262),"")</f>
        <v/>
      </c>
      <c r="O262" s="114" t="str">
        <f aca="false">IF(ISNUMBER($B262),J262/SUM($I262:$L262),"")</f>
        <v/>
      </c>
      <c r="P262" s="114" t="str">
        <f aca="false">IF(ISNUMBER($B262),K262/SUM($I262:$L262),"")</f>
        <v/>
      </c>
      <c r="Q262" s="46"/>
      <c r="R262" s="102"/>
      <c r="S262" s="113" t="str">
        <f aca="false">IF(ISNUMBER(Liga_Cabron!C262),Liga_Cabron!C262,"")</f>
        <v/>
      </c>
      <c r="T262" s="113" t="str">
        <f aca="false">IF(ISNUMBER(Liga_Cabron!D262),Liga_Cabron!D262,"")</f>
        <v/>
      </c>
      <c r="U262" s="113" t="str">
        <f aca="false">IF(ISNUMBER(Liga_Cabron!E262),Liga_Cabron!E262,"")</f>
        <v/>
      </c>
      <c r="V262" s="108"/>
      <c r="W262" s="46"/>
      <c r="X262" s="102"/>
      <c r="Y262" s="113" t="str">
        <f aca="false">IF(ISNUMBER($B262),S262+Y261,"")</f>
        <v/>
      </c>
      <c r="Z262" s="113" t="str">
        <f aca="false">IF(ISNUMBER($B262),T262+Z261,"")</f>
        <v/>
      </c>
      <c r="AA262" s="113" t="str">
        <f aca="false">IF(ISNUMBER($B262),U262+AA261,"")</f>
        <v/>
      </c>
      <c r="AB262" s="118"/>
      <c r="AC262" s="123"/>
      <c r="AD262" s="113" t="str">
        <f aca="false">IF(ISNUMBER($B262),Y262/COUNTA(Y$10:Y262),"")</f>
        <v/>
      </c>
      <c r="AE262" s="113" t="str">
        <f aca="false">IF(ISNUMBER($B262),Z262/COUNTA(Z$10:Z262),"")</f>
        <v/>
      </c>
      <c r="AF262" s="113" t="str">
        <f aca="false">IF(ISNUMBER($B262),AA262/COUNTA(AA$10:AA262),"")</f>
        <v/>
      </c>
      <c r="AG262" s="118"/>
      <c r="AH262" s="123"/>
      <c r="AI262" s="113" t="str">
        <f aca="false">IF(ISNUMBER($B262),SQRT(VAR(S$10:S262)),"")</f>
        <v/>
      </c>
      <c r="AJ262" s="113" t="str">
        <f aca="false">IF(ISNUMBER($B262),SQRT(VAR(T$10:T262)),"")</f>
        <v/>
      </c>
      <c r="AK262" s="113" t="str">
        <f aca="false">IF(ISNUMBER($B262),SQRT(VAR(U$10:U262)),"")</f>
        <v/>
      </c>
      <c r="AL262" s="118"/>
      <c r="AM262" s="118"/>
      <c r="AN262" s="117" t="str">
        <f aca="false">IF(ISBLANK(Liga_Cabron!$F262),"",IF(Liga_Cabron!$F263&lt;&gt;Liga_Cabron!$F262,Liga_Cabron!$F262,""))</f>
        <v/>
      </c>
      <c r="AO262" s="113" t="str">
        <f aca="false">IF(ISTEXT($AN262),"",Y262-SUM(AO$10:AO261))</f>
        <v/>
      </c>
      <c r="AP262" s="113" t="str">
        <f aca="false">IF(ISTEXT($AN262),"",Z262-SUM(AP$10:AP261))</f>
        <v/>
      </c>
      <c r="AQ262" s="113" t="str">
        <f aca="false">IF(ISTEXT($AN262),"",AA262-SUM(AQ$10:AQ261))</f>
        <v/>
      </c>
      <c r="AR262" s="118"/>
      <c r="AS262" s="118"/>
      <c r="AT262" s="117" t="str">
        <f aca="false">IF(ISBLANK(Liga_Cabron!$F262),"",IF(Liga_Cabron!$F263&lt;&gt;Liga_Cabron!$F262,Liga_Cabron!$F262,""))</f>
        <v/>
      </c>
      <c r="AU262" s="113" t="str">
        <f aca="false">IF(ISTEXT($AT262),"",(Y262 - SUM(AO$10:AO261))/COUNTIF(Liga_Cabron!$F$10:$F$304,"="&amp;$AT262))</f>
        <v/>
      </c>
      <c r="AV262" s="113" t="str">
        <f aca="false">IF(ISTEXT($AT262),"",(Z262 - SUM(AP$10:AP261))/COUNTIF(Liga_Cabron!$F$10:$F$304,"="&amp;$AT262))</f>
        <v/>
      </c>
      <c r="AW262" s="113" t="str">
        <f aca="false">IF(ISTEXT($AT262),"",(AA262 - SUM(AQ$10:AQ261))/COUNTIF(Liga_Cabron!$F$10:$F$304,"="&amp;$AT262))</f>
        <v/>
      </c>
      <c r="AX262" s="105" t="str">
        <f aca="false">IF(ISTEXT($AT262),"",COUNT($AU$10:$AU262))</f>
        <v/>
      </c>
      <c r="AY262" s="118"/>
      <c r="AZ262" s="117" t="str">
        <f aca="false">IF(ISBLANK(Liga_Cabron!$F262),"",IF(Liga_Cabron!$F263&lt;&gt;Liga_Cabron!$F262,Liga_Cabron!$F262,""))</f>
        <v/>
      </c>
      <c r="BA262" s="113" t="str">
        <f aca="false">IF(ISTEXT($AT262),"",(I262 - SUM(BH$10:BH261))/COUNTIF(Liga_Cabron!$F$10:$F$304,"="&amp;$AZ262))</f>
        <v/>
      </c>
      <c r="BB262" s="113" t="str">
        <f aca="false">IF(ISTEXT($AT262),"",(J262 - SUM(BI$10:BI261))/COUNTIF(Liga_Cabron!$F$10:$F$304,"="&amp;$AZ262))</f>
        <v/>
      </c>
      <c r="BC262" s="113" t="str">
        <f aca="false">IF(ISTEXT($AT262),"",(K262 - SUM(BJ$10:BJ261))/COUNTIF(Liga_Cabron!$F$10:$F$304,"="&amp;$AZ262))</f>
        <v/>
      </c>
      <c r="BD262" s="105" t="str">
        <f aca="false">IF(ISTEXT($AT262),"",COUNT($AU$10:$AU262))</f>
        <v/>
      </c>
      <c r="BE262" s="103"/>
      <c r="BF262" s="118"/>
      <c r="BG262" s="117" t="str">
        <f aca="false">IF(ISBLANK(Liga_Cabron!$F262),"",IF(Liga_Cabron!$F263&lt;&gt;Liga_Cabron!$F262,Liga_Cabron!$F262,""))</f>
        <v/>
      </c>
      <c r="BH262" s="113" t="str">
        <f aca="false">IF(ISTEXT($BG262),"",I262-SUM(BH$10:BH261))</f>
        <v/>
      </c>
      <c r="BI262" s="113" t="str">
        <f aca="false">IF(ISTEXT($BG262),"",J262-SUM(BI$10:BI261))</f>
        <v/>
      </c>
      <c r="BJ262" s="113" t="str">
        <f aca="false">IF(ISTEXT($BG262),"",K262-SUM(BJ$10:BJ261))</f>
        <v/>
      </c>
      <c r="BK262" s="118"/>
      <c r="BL262" s="118"/>
      <c r="BM262" s="124"/>
      <c r="BN262" s="113"/>
      <c r="BO262" s="113"/>
      <c r="BP262" s="113"/>
      <c r="BQ262" s="124"/>
      <c r="BR262" s="118"/>
      <c r="BS262" s="118"/>
      <c r="BT262" s="124"/>
      <c r="BU262" s="113"/>
      <c r="BV262" s="113"/>
      <c r="BW262" s="113"/>
      <c r="BX262" s="124"/>
      <c r="BY262" s="118"/>
    </row>
    <row r="263" customFormat="false" ht="13.8" hidden="false" customHeight="false" outlineLevel="0" collapsed="false">
      <c r="A263" s="46"/>
      <c r="B263" s="122" t="str">
        <f aca="false">IF(ISBLANK(Liga_Cabron!$B263),"",Liga_Cabron!$B263)</f>
        <v/>
      </c>
      <c r="C263" s="113" t="str">
        <f aca="false">IF(ISTEXT($B263),"",_xlfn.SWITCH(Liga_Cabron!AH263,$D$3,$D$2,$E$3,$E$2,$F$3,$F$2,$D$6,$D$5,$E$6,$E$5,$I$5,$D$2,$I$6,$D$2,$I$4,$D$2))</f>
        <v/>
      </c>
      <c r="D263" s="113" t="str">
        <f aca="false">IF(ISTEXT($B263),"",_xlfn.SWITCH(Liga_Cabron!AI263,$D$3,$D$2,$E$3,$E$2,$F$3,$F$2,$D$6,$D$5,$E$6,$E$5,$I$5,$D$2,$I$6,$D$2,$I$4,$D$2))</f>
        <v/>
      </c>
      <c r="E263" s="113" t="str">
        <f aca="false">IF(ISTEXT($B263),"",_xlfn.SWITCH(Liga_Cabron!AJ263,$D$3,$D$2,$E$3,$E$2,$F$3,$F$2,$D$6,$D$5,$E$6,$E$5,$I$5,$D$2,$I$6,$D$2,$I$4,$D$2))</f>
        <v/>
      </c>
      <c r="F263" s="105"/>
      <c r="G263" s="102"/>
      <c r="H263" s="102"/>
      <c r="I263" s="113" t="str">
        <f aca="false">IF(ISNUMBER($B263),I262+Liga_Cabron!AH263,"")</f>
        <v/>
      </c>
      <c r="J263" s="113" t="str">
        <f aca="false">IF(ISNUMBER($B263),J262+Liga_Cabron!AI263,"")</f>
        <v/>
      </c>
      <c r="K263" s="113" t="str">
        <f aca="false">IF(ISNUMBER($B263),K262+Liga_Cabron!AJ263,"")</f>
        <v/>
      </c>
      <c r="L263" s="118"/>
      <c r="M263" s="118"/>
      <c r="N263" s="114" t="str">
        <f aca="false">IF(ISNUMBER($B263),I263/SUM($I263:$L263),"")</f>
        <v/>
      </c>
      <c r="O263" s="114" t="str">
        <f aca="false">IF(ISNUMBER($B263),J263/SUM($I263:$L263),"")</f>
        <v/>
      </c>
      <c r="P263" s="114" t="str">
        <f aca="false">IF(ISNUMBER($B263),K263/SUM($I263:$L263),"")</f>
        <v/>
      </c>
      <c r="Q263" s="46"/>
      <c r="R263" s="102"/>
      <c r="S263" s="113" t="str">
        <f aca="false">IF(ISNUMBER(Liga_Cabron!C263),Liga_Cabron!C263,"")</f>
        <v/>
      </c>
      <c r="T263" s="113" t="str">
        <f aca="false">IF(ISNUMBER(Liga_Cabron!D263),Liga_Cabron!D263,"")</f>
        <v/>
      </c>
      <c r="U263" s="113" t="str">
        <f aca="false">IF(ISNUMBER(Liga_Cabron!E263),Liga_Cabron!E263,"")</f>
        <v/>
      </c>
      <c r="V263" s="108"/>
      <c r="W263" s="46"/>
      <c r="X263" s="102"/>
      <c r="Y263" s="113" t="str">
        <f aca="false">IF(ISNUMBER($B263),S263+Y262,"")</f>
        <v/>
      </c>
      <c r="Z263" s="113" t="str">
        <f aca="false">IF(ISNUMBER($B263),T263+Z262,"")</f>
        <v/>
      </c>
      <c r="AA263" s="113" t="str">
        <f aca="false">IF(ISNUMBER($B263),U263+AA262,"")</f>
        <v/>
      </c>
      <c r="AB263" s="118"/>
      <c r="AC263" s="123"/>
      <c r="AD263" s="113" t="str">
        <f aca="false">IF(ISNUMBER($B263),Y263/COUNTA(Y$10:Y263),"")</f>
        <v/>
      </c>
      <c r="AE263" s="113" t="str">
        <f aca="false">IF(ISNUMBER($B263),Z263/COUNTA(Z$10:Z263),"")</f>
        <v/>
      </c>
      <c r="AF263" s="113" t="str">
        <f aca="false">IF(ISNUMBER($B263),AA263/COUNTA(AA$10:AA263),"")</f>
        <v/>
      </c>
      <c r="AG263" s="118"/>
      <c r="AH263" s="123"/>
      <c r="AI263" s="113" t="str">
        <f aca="false">IF(ISNUMBER($B263),SQRT(VAR(S$10:S263)),"")</f>
        <v/>
      </c>
      <c r="AJ263" s="113" t="str">
        <f aca="false">IF(ISNUMBER($B263),SQRT(VAR(T$10:T263)),"")</f>
        <v/>
      </c>
      <c r="AK263" s="113" t="str">
        <f aca="false">IF(ISNUMBER($B263),SQRT(VAR(U$10:U263)),"")</f>
        <v/>
      </c>
      <c r="AL263" s="118"/>
      <c r="AM263" s="118"/>
      <c r="AN263" s="117" t="str">
        <f aca="false">IF(ISBLANK(Liga_Cabron!$F263),"",IF(Liga_Cabron!$F264&lt;&gt;Liga_Cabron!$F263,Liga_Cabron!$F263,""))</f>
        <v/>
      </c>
      <c r="AO263" s="113" t="str">
        <f aca="false">IF(ISTEXT($AN263),"",Y263-SUM(AO$10:AO262))</f>
        <v/>
      </c>
      <c r="AP263" s="113" t="str">
        <f aca="false">IF(ISTEXT($AN263),"",Z263-SUM(AP$10:AP262))</f>
        <v/>
      </c>
      <c r="AQ263" s="113" t="str">
        <f aca="false">IF(ISTEXT($AN263),"",AA263-SUM(AQ$10:AQ262))</f>
        <v/>
      </c>
      <c r="AR263" s="118"/>
      <c r="AS263" s="118"/>
      <c r="AT263" s="117" t="str">
        <f aca="false">IF(ISBLANK(Liga_Cabron!$F263),"",IF(Liga_Cabron!$F264&lt;&gt;Liga_Cabron!$F263,Liga_Cabron!$F263,""))</f>
        <v/>
      </c>
      <c r="AU263" s="113" t="str">
        <f aca="false">IF(ISTEXT($AT263),"",(Y263 - SUM(AO$10:AO262))/COUNTIF(Liga_Cabron!$F$10:$F$304,"="&amp;$AT263))</f>
        <v/>
      </c>
      <c r="AV263" s="113" t="str">
        <f aca="false">IF(ISTEXT($AT263),"",(Z263 - SUM(AP$10:AP262))/COUNTIF(Liga_Cabron!$F$10:$F$304,"="&amp;$AT263))</f>
        <v/>
      </c>
      <c r="AW263" s="113" t="str">
        <f aca="false">IF(ISTEXT($AT263),"",(AA263 - SUM(AQ$10:AQ262))/COUNTIF(Liga_Cabron!$F$10:$F$304,"="&amp;$AT263))</f>
        <v/>
      </c>
      <c r="AX263" s="105" t="str">
        <f aca="false">IF(ISTEXT($AT263),"",COUNT($AU$10:$AU263))</f>
        <v/>
      </c>
      <c r="AY263" s="118"/>
      <c r="AZ263" s="117" t="str">
        <f aca="false">IF(ISBLANK(Liga_Cabron!$F263),"",IF(Liga_Cabron!$F264&lt;&gt;Liga_Cabron!$F263,Liga_Cabron!$F263,""))</f>
        <v/>
      </c>
      <c r="BA263" s="113" t="str">
        <f aca="false">IF(ISTEXT($AT263),"",(I263 - SUM(BH$10:BH262))/COUNTIF(Liga_Cabron!$F$10:$F$304,"="&amp;$AZ263))</f>
        <v/>
      </c>
      <c r="BB263" s="113" t="str">
        <f aca="false">IF(ISTEXT($AT263),"",(J263 - SUM(BI$10:BI262))/COUNTIF(Liga_Cabron!$F$10:$F$304,"="&amp;$AZ263))</f>
        <v/>
      </c>
      <c r="BC263" s="113" t="str">
        <f aca="false">IF(ISTEXT($AT263),"",(K263 - SUM(BJ$10:BJ262))/COUNTIF(Liga_Cabron!$F$10:$F$304,"="&amp;$AZ263))</f>
        <v/>
      </c>
      <c r="BD263" s="105" t="str">
        <f aca="false">IF(ISTEXT($AT263),"",COUNT($AU$10:$AU263))</f>
        <v/>
      </c>
      <c r="BE263" s="103"/>
      <c r="BF263" s="118"/>
      <c r="BG263" s="117" t="str">
        <f aca="false">IF(ISBLANK(Liga_Cabron!$F263),"",IF(Liga_Cabron!$F264&lt;&gt;Liga_Cabron!$F263,Liga_Cabron!$F263,""))</f>
        <v/>
      </c>
      <c r="BH263" s="113" t="str">
        <f aca="false">IF(ISTEXT($BG263),"",I263-SUM(BH$10:BH262))</f>
        <v/>
      </c>
      <c r="BI263" s="113" t="str">
        <f aca="false">IF(ISTEXT($BG263),"",J263-SUM(BI$10:BI262))</f>
        <v/>
      </c>
      <c r="BJ263" s="113" t="str">
        <f aca="false">IF(ISTEXT($BG263),"",K263-SUM(BJ$10:BJ262))</f>
        <v/>
      </c>
      <c r="BK263" s="118"/>
      <c r="BL263" s="118"/>
      <c r="BM263" s="124"/>
      <c r="BN263" s="113"/>
      <c r="BO263" s="113"/>
      <c r="BP263" s="113"/>
      <c r="BQ263" s="124"/>
      <c r="BR263" s="118"/>
      <c r="BS263" s="118"/>
      <c r="BT263" s="124"/>
      <c r="BU263" s="113"/>
      <c r="BV263" s="113"/>
      <c r="BW263" s="113"/>
      <c r="BX263" s="124"/>
      <c r="BY263" s="118"/>
    </row>
    <row r="264" customFormat="false" ht="13.8" hidden="false" customHeight="false" outlineLevel="0" collapsed="false">
      <c r="A264" s="46"/>
      <c r="B264" s="122" t="str">
        <f aca="false">IF(ISBLANK(Liga_Cabron!$B264),"",Liga_Cabron!$B264)</f>
        <v/>
      </c>
      <c r="C264" s="113" t="str">
        <f aca="false">IF(ISTEXT($B264),"",_xlfn.SWITCH(Liga_Cabron!AH264,$D$3,$D$2,$E$3,$E$2,$F$3,$F$2,$D$6,$D$5,$E$6,$E$5,$I$5,$D$2,$I$6,$D$2,$I$4,$D$2))</f>
        <v/>
      </c>
      <c r="D264" s="113" t="str">
        <f aca="false">IF(ISTEXT($B264),"",_xlfn.SWITCH(Liga_Cabron!AI264,$D$3,$D$2,$E$3,$E$2,$F$3,$F$2,$D$6,$D$5,$E$6,$E$5,$I$5,$D$2,$I$6,$D$2,$I$4,$D$2))</f>
        <v/>
      </c>
      <c r="E264" s="113" t="str">
        <f aca="false">IF(ISTEXT($B264),"",_xlfn.SWITCH(Liga_Cabron!AJ264,$D$3,$D$2,$E$3,$E$2,$F$3,$F$2,$D$6,$D$5,$E$6,$E$5,$I$5,$D$2,$I$6,$D$2,$I$4,$D$2))</f>
        <v/>
      </c>
      <c r="F264" s="105"/>
      <c r="G264" s="102"/>
      <c r="H264" s="102"/>
      <c r="I264" s="113" t="str">
        <f aca="false">IF(ISNUMBER($B264),I263+Liga_Cabron!AH264,"")</f>
        <v/>
      </c>
      <c r="J264" s="113" t="str">
        <f aca="false">IF(ISNUMBER($B264),J263+Liga_Cabron!AI264,"")</f>
        <v/>
      </c>
      <c r="K264" s="113" t="str">
        <f aca="false">IF(ISNUMBER($B264),K263+Liga_Cabron!AJ264,"")</f>
        <v/>
      </c>
      <c r="L264" s="118"/>
      <c r="M264" s="118"/>
      <c r="N264" s="114" t="str">
        <f aca="false">IF(ISNUMBER($B264),I264/SUM($I264:$L264),"")</f>
        <v/>
      </c>
      <c r="O264" s="114" t="str">
        <f aca="false">IF(ISNUMBER($B264),J264/SUM($I264:$L264),"")</f>
        <v/>
      </c>
      <c r="P264" s="114" t="str">
        <f aca="false">IF(ISNUMBER($B264),K264/SUM($I264:$L264),"")</f>
        <v/>
      </c>
      <c r="Q264" s="46"/>
      <c r="R264" s="102"/>
      <c r="S264" s="113" t="str">
        <f aca="false">IF(ISNUMBER(Liga_Cabron!C264),Liga_Cabron!C264,"")</f>
        <v/>
      </c>
      <c r="T264" s="113" t="str">
        <f aca="false">IF(ISNUMBER(Liga_Cabron!D264),Liga_Cabron!D264,"")</f>
        <v/>
      </c>
      <c r="U264" s="113" t="str">
        <f aca="false">IF(ISNUMBER(Liga_Cabron!E264),Liga_Cabron!E264,"")</f>
        <v/>
      </c>
      <c r="V264" s="108"/>
      <c r="W264" s="46"/>
      <c r="X264" s="102"/>
      <c r="Y264" s="113" t="str">
        <f aca="false">IF(ISNUMBER($B264),S264+Y263,"")</f>
        <v/>
      </c>
      <c r="Z264" s="113" t="str">
        <f aca="false">IF(ISNUMBER($B264),T264+Z263,"")</f>
        <v/>
      </c>
      <c r="AA264" s="113" t="str">
        <f aca="false">IF(ISNUMBER($B264),U264+AA263,"")</f>
        <v/>
      </c>
      <c r="AB264" s="118"/>
      <c r="AC264" s="123"/>
      <c r="AD264" s="113" t="str">
        <f aca="false">IF(ISNUMBER($B264),Y264/COUNTA(Y$10:Y264),"")</f>
        <v/>
      </c>
      <c r="AE264" s="113" t="str">
        <f aca="false">IF(ISNUMBER($B264),Z264/COUNTA(Z$10:Z264),"")</f>
        <v/>
      </c>
      <c r="AF264" s="113" t="str">
        <f aca="false">IF(ISNUMBER($B264),AA264/COUNTA(AA$10:AA264),"")</f>
        <v/>
      </c>
      <c r="AG264" s="118"/>
      <c r="AH264" s="123"/>
      <c r="AI264" s="113" t="str">
        <f aca="false">IF(ISNUMBER($B264),SQRT(VAR(S$10:S264)),"")</f>
        <v/>
      </c>
      <c r="AJ264" s="113" t="str">
        <f aca="false">IF(ISNUMBER($B264),SQRT(VAR(T$10:T264)),"")</f>
        <v/>
      </c>
      <c r="AK264" s="113" t="str">
        <f aca="false">IF(ISNUMBER($B264),SQRT(VAR(U$10:U264)),"")</f>
        <v/>
      </c>
      <c r="AL264" s="118"/>
      <c r="AM264" s="118"/>
      <c r="AN264" s="117" t="str">
        <f aca="false">IF(ISBLANK(Liga_Cabron!$F264),"",IF(Liga_Cabron!$F265&lt;&gt;Liga_Cabron!$F264,Liga_Cabron!$F264,""))</f>
        <v/>
      </c>
      <c r="AO264" s="113" t="str">
        <f aca="false">IF(ISTEXT($AN264),"",Y264-SUM(AO$10:AO263))</f>
        <v/>
      </c>
      <c r="AP264" s="113" t="str">
        <f aca="false">IF(ISTEXT($AN264),"",Z264-SUM(AP$10:AP263))</f>
        <v/>
      </c>
      <c r="AQ264" s="113" t="str">
        <f aca="false">IF(ISTEXT($AN264),"",AA264-SUM(AQ$10:AQ263))</f>
        <v/>
      </c>
      <c r="AR264" s="118"/>
      <c r="AS264" s="118"/>
      <c r="AT264" s="117" t="str">
        <f aca="false">IF(ISBLANK(Liga_Cabron!$F264),"",IF(Liga_Cabron!$F265&lt;&gt;Liga_Cabron!$F264,Liga_Cabron!$F264,""))</f>
        <v/>
      </c>
      <c r="AU264" s="113" t="str">
        <f aca="false">IF(ISTEXT($AT264),"",(Y264 - SUM(AO$10:AO263))/COUNTIF(Liga_Cabron!$F$10:$F$304,"="&amp;$AT264))</f>
        <v/>
      </c>
      <c r="AV264" s="113" t="str">
        <f aca="false">IF(ISTEXT($AT264),"",(Z264 - SUM(AP$10:AP263))/COUNTIF(Liga_Cabron!$F$10:$F$304,"="&amp;$AT264))</f>
        <v/>
      </c>
      <c r="AW264" s="113" t="str">
        <f aca="false">IF(ISTEXT($AT264),"",(AA264 - SUM(AQ$10:AQ263))/COUNTIF(Liga_Cabron!$F$10:$F$304,"="&amp;$AT264))</f>
        <v/>
      </c>
      <c r="AX264" s="105" t="str">
        <f aca="false">IF(ISTEXT($AT264),"",COUNT($AU$10:$AU264))</f>
        <v/>
      </c>
      <c r="AY264" s="118"/>
      <c r="AZ264" s="117" t="str">
        <f aca="false">IF(ISBLANK(Liga_Cabron!$F264),"",IF(Liga_Cabron!$F265&lt;&gt;Liga_Cabron!$F264,Liga_Cabron!$F264,""))</f>
        <v/>
      </c>
      <c r="BA264" s="113" t="str">
        <f aca="false">IF(ISTEXT($AT264),"",(I264 - SUM(BH$10:BH263))/COUNTIF(Liga_Cabron!$F$10:$F$304,"="&amp;$AZ264))</f>
        <v/>
      </c>
      <c r="BB264" s="113" t="str">
        <f aca="false">IF(ISTEXT($AT264),"",(J264 - SUM(BI$10:BI263))/COUNTIF(Liga_Cabron!$F$10:$F$304,"="&amp;$AZ264))</f>
        <v/>
      </c>
      <c r="BC264" s="113" t="str">
        <f aca="false">IF(ISTEXT($AT264),"",(K264 - SUM(BJ$10:BJ263))/COUNTIF(Liga_Cabron!$F$10:$F$304,"="&amp;$AZ264))</f>
        <v/>
      </c>
      <c r="BD264" s="105" t="str">
        <f aca="false">IF(ISTEXT($AT264),"",COUNT($AU$10:$AU264))</f>
        <v/>
      </c>
      <c r="BE264" s="103"/>
      <c r="BF264" s="118"/>
      <c r="BG264" s="117" t="str">
        <f aca="false">IF(ISBLANK(Liga_Cabron!$F264),"",IF(Liga_Cabron!$F265&lt;&gt;Liga_Cabron!$F264,Liga_Cabron!$F264,""))</f>
        <v/>
      </c>
      <c r="BH264" s="113" t="str">
        <f aca="false">IF(ISTEXT($BG264),"",I264-SUM(BH$10:BH263))</f>
        <v/>
      </c>
      <c r="BI264" s="113" t="str">
        <f aca="false">IF(ISTEXT($BG264),"",J264-SUM(BI$10:BI263))</f>
        <v/>
      </c>
      <c r="BJ264" s="113" t="str">
        <f aca="false">IF(ISTEXT($BG264),"",K264-SUM(BJ$10:BJ263))</f>
        <v/>
      </c>
      <c r="BK264" s="118"/>
      <c r="BL264" s="118"/>
      <c r="BM264" s="124"/>
      <c r="BN264" s="113"/>
      <c r="BO264" s="113"/>
      <c r="BP264" s="113"/>
      <c r="BQ264" s="124"/>
      <c r="BR264" s="118"/>
      <c r="BS264" s="118"/>
      <c r="BT264" s="124"/>
      <c r="BU264" s="113"/>
      <c r="BV264" s="113"/>
      <c r="BW264" s="113"/>
      <c r="BX264" s="124"/>
      <c r="BY264" s="118"/>
    </row>
    <row r="265" customFormat="false" ht="13.8" hidden="false" customHeight="false" outlineLevel="0" collapsed="false">
      <c r="A265" s="46"/>
      <c r="B265" s="122" t="str">
        <f aca="false">IF(ISBLANK(Liga_Cabron!$B265),"",Liga_Cabron!$B265)</f>
        <v/>
      </c>
      <c r="C265" s="113" t="str">
        <f aca="false">IF(ISTEXT($B265),"",_xlfn.SWITCH(Liga_Cabron!AH265,$D$3,$D$2,$E$3,$E$2,$F$3,$F$2,$D$6,$D$5,$E$6,$E$5,$I$5,$D$2,$I$6,$D$2,$I$4,$D$2))</f>
        <v/>
      </c>
      <c r="D265" s="113" t="str">
        <f aca="false">IF(ISTEXT($B265),"",_xlfn.SWITCH(Liga_Cabron!AI265,$D$3,$D$2,$E$3,$E$2,$F$3,$F$2,$D$6,$D$5,$E$6,$E$5,$I$5,$D$2,$I$6,$D$2,$I$4,$D$2))</f>
        <v/>
      </c>
      <c r="E265" s="113" t="str">
        <f aca="false">IF(ISTEXT($B265),"",_xlfn.SWITCH(Liga_Cabron!AJ265,$D$3,$D$2,$E$3,$E$2,$F$3,$F$2,$D$6,$D$5,$E$6,$E$5,$I$5,$D$2,$I$6,$D$2,$I$4,$D$2))</f>
        <v/>
      </c>
      <c r="F265" s="105"/>
      <c r="G265" s="102"/>
      <c r="H265" s="102"/>
      <c r="I265" s="113" t="str">
        <f aca="false">IF(ISNUMBER($B265),I264+Liga_Cabron!AH265,"")</f>
        <v/>
      </c>
      <c r="J265" s="113" t="str">
        <f aca="false">IF(ISNUMBER($B265),J264+Liga_Cabron!AI265,"")</f>
        <v/>
      </c>
      <c r="K265" s="113" t="str">
        <f aca="false">IF(ISNUMBER($B265),K264+Liga_Cabron!AJ265,"")</f>
        <v/>
      </c>
      <c r="L265" s="118"/>
      <c r="M265" s="118"/>
      <c r="N265" s="114" t="str">
        <f aca="false">IF(ISNUMBER($B265),I265/SUM($I265:$L265),"")</f>
        <v/>
      </c>
      <c r="O265" s="114" t="str">
        <f aca="false">IF(ISNUMBER($B265),J265/SUM($I265:$L265),"")</f>
        <v/>
      </c>
      <c r="P265" s="114" t="str">
        <f aca="false">IF(ISNUMBER($B265),K265/SUM($I265:$L265),"")</f>
        <v/>
      </c>
      <c r="Q265" s="46"/>
      <c r="R265" s="102"/>
      <c r="S265" s="113" t="str">
        <f aca="false">IF(ISNUMBER(Liga_Cabron!C265),Liga_Cabron!C265,"")</f>
        <v/>
      </c>
      <c r="T265" s="113" t="str">
        <f aca="false">IF(ISNUMBER(Liga_Cabron!D265),Liga_Cabron!D265,"")</f>
        <v/>
      </c>
      <c r="U265" s="113" t="str">
        <f aca="false">IF(ISNUMBER(Liga_Cabron!E265),Liga_Cabron!E265,"")</f>
        <v/>
      </c>
      <c r="V265" s="108"/>
      <c r="W265" s="46"/>
      <c r="X265" s="102"/>
      <c r="Y265" s="113" t="str">
        <f aca="false">IF(ISNUMBER($B265),S265+Y264,"")</f>
        <v/>
      </c>
      <c r="Z265" s="113" t="str">
        <f aca="false">IF(ISNUMBER($B265),T265+Z264,"")</f>
        <v/>
      </c>
      <c r="AA265" s="113" t="str">
        <f aca="false">IF(ISNUMBER($B265),U265+AA264,"")</f>
        <v/>
      </c>
      <c r="AB265" s="118"/>
      <c r="AC265" s="123"/>
      <c r="AD265" s="113" t="str">
        <f aca="false">IF(ISNUMBER($B265),Y265/COUNTA(Y$10:Y265),"")</f>
        <v/>
      </c>
      <c r="AE265" s="113" t="str">
        <f aca="false">IF(ISNUMBER($B265),Z265/COUNTA(Z$10:Z265),"")</f>
        <v/>
      </c>
      <c r="AF265" s="113" t="str">
        <f aca="false">IF(ISNUMBER($B265),AA265/COUNTA(AA$10:AA265),"")</f>
        <v/>
      </c>
      <c r="AG265" s="118"/>
      <c r="AH265" s="123"/>
      <c r="AI265" s="113" t="str">
        <f aca="false">IF(ISNUMBER($B265),SQRT(VAR(S$10:S265)),"")</f>
        <v/>
      </c>
      <c r="AJ265" s="113" t="str">
        <f aca="false">IF(ISNUMBER($B265),SQRT(VAR(T$10:T265)),"")</f>
        <v/>
      </c>
      <c r="AK265" s="113" t="str">
        <f aca="false">IF(ISNUMBER($B265),SQRT(VAR(U$10:U265)),"")</f>
        <v/>
      </c>
      <c r="AL265" s="118"/>
      <c r="AM265" s="118"/>
      <c r="AN265" s="117" t="str">
        <f aca="false">IF(ISBLANK(Liga_Cabron!$F265),"",IF(Liga_Cabron!$F266&lt;&gt;Liga_Cabron!$F265,Liga_Cabron!$F265,""))</f>
        <v/>
      </c>
      <c r="AO265" s="113" t="str">
        <f aca="false">IF(ISTEXT($AN265),"",Y265-SUM(AO$10:AO264))</f>
        <v/>
      </c>
      <c r="AP265" s="113" t="str">
        <f aca="false">IF(ISTEXT($AN265),"",Z265-SUM(AP$10:AP264))</f>
        <v/>
      </c>
      <c r="AQ265" s="113" t="str">
        <f aca="false">IF(ISTEXT($AN265),"",AA265-SUM(AQ$10:AQ264))</f>
        <v/>
      </c>
      <c r="AR265" s="118"/>
      <c r="AS265" s="118"/>
      <c r="AT265" s="117" t="str">
        <f aca="false">IF(ISBLANK(Liga_Cabron!$F265),"",IF(Liga_Cabron!$F266&lt;&gt;Liga_Cabron!$F265,Liga_Cabron!$F265,""))</f>
        <v/>
      </c>
      <c r="AU265" s="113" t="str">
        <f aca="false">IF(ISTEXT($AT265),"",(Y265 - SUM(AO$10:AO264))/COUNTIF(Liga_Cabron!$F$10:$F$304,"="&amp;$AT265))</f>
        <v/>
      </c>
      <c r="AV265" s="113" t="str">
        <f aca="false">IF(ISTEXT($AT265),"",(Z265 - SUM(AP$10:AP264))/COUNTIF(Liga_Cabron!$F$10:$F$304,"="&amp;$AT265))</f>
        <v/>
      </c>
      <c r="AW265" s="113" t="str">
        <f aca="false">IF(ISTEXT($AT265),"",(AA265 - SUM(AQ$10:AQ264))/COUNTIF(Liga_Cabron!$F$10:$F$304,"="&amp;$AT265))</f>
        <v/>
      </c>
      <c r="AX265" s="105" t="str">
        <f aca="false">IF(ISTEXT($AT265),"",COUNT($AU$10:$AU265))</f>
        <v/>
      </c>
      <c r="AY265" s="118"/>
      <c r="AZ265" s="117" t="str">
        <f aca="false">IF(ISBLANK(Liga_Cabron!$F265),"",IF(Liga_Cabron!$F266&lt;&gt;Liga_Cabron!$F265,Liga_Cabron!$F265,""))</f>
        <v/>
      </c>
      <c r="BA265" s="113" t="str">
        <f aca="false">IF(ISTEXT($AT265),"",(I265 - SUM(BH$10:BH264))/COUNTIF(Liga_Cabron!$F$10:$F$304,"="&amp;$AZ265))</f>
        <v/>
      </c>
      <c r="BB265" s="113" t="str">
        <f aca="false">IF(ISTEXT($AT265),"",(J265 - SUM(BI$10:BI264))/COUNTIF(Liga_Cabron!$F$10:$F$304,"="&amp;$AZ265))</f>
        <v/>
      </c>
      <c r="BC265" s="113" t="str">
        <f aca="false">IF(ISTEXT($AT265),"",(K265 - SUM(BJ$10:BJ264))/COUNTIF(Liga_Cabron!$F$10:$F$304,"="&amp;$AZ265))</f>
        <v/>
      </c>
      <c r="BD265" s="105" t="str">
        <f aca="false">IF(ISTEXT($AT265),"",COUNT($AU$10:$AU265))</f>
        <v/>
      </c>
      <c r="BE265" s="103"/>
      <c r="BF265" s="118"/>
      <c r="BG265" s="117" t="str">
        <f aca="false">IF(ISBLANK(Liga_Cabron!$F265),"",IF(Liga_Cabron!$F266&lt;&gt;Liga_Cabron!$F265,Liga_Cabron!$F265,""))</f>
        <v/>
      </c>
      <c r="BH265" s="113" t="str">
        <f aca="false">IF(ISTEXT($BG265),"",I265-SUM(BH$10:BH264))</f>
        <v/>
      </c>
      <c r="BI265" s="113" t="str">
        <f aca="false">IF(ISTEXT($BG265),"",J265-SUM(BI$10:BI264))</f>
        <v/>
      </c>
      <c r="BJ265" s="113" t="str">
        <f aca="false">IF(ISTEXT($BG265),"",K265-SUM(BJ$10:BJ264))</f>
        <v/>
      </c>
      <c r="BK265" s="118"/>
      <c r="BL265" s="118"/>
      <c r="BM265" s="124"/>
      <c r="BN265" s="113"/>
      <c r="BO265" s="113"/>
      <c r="BP265" s="113"/>
      <c r="BQ265" s="124"/>
      <c r="BR265" s="118"/>
      <c r="BS265" s="118"/>
      <c r="BT265" s="124"/>
      <c r="BU265" s="113"/>
      <c r="BV265" s="113"/>
      <c r="BW265" s="113"/>
      <c r="BX265" s="124"/>
      <c r="BY265" s="118"/>
    </row>
    <row r="266" customFormat="false" ht="13.8" hidden="false" customHeight="false" outlineLevel="0" collapsed="false">
      <c r="A266" s="46"/>
      <c r="B266" s="122" t="str">
        <f aca="false">IF(ISBLANK(Liga_Cabron!$B266),"",Liga_Cabron!$B266)</f>
        <v/>
      </c>
      <c r="C266" s="113" t="str">
        <f aca="false">IF(ISTEXT($B266),"",_xlfn.SWITCH(Liga_Cabron!AH266,$D$3,$D$2,$E$3,$E$2,$F$3,$F$2,$D$6,$D$5,$E$6,$E$5,$I$5,$D$2,$I$6,$D$2,$I$4,$D$2))</f>
        <v/>
      </c>
      <c r="D266" s="113" t="str">
        <f aca="false">IF(ISTEXT($B266),"",_xlfn.SWITCH(Liga_Cabron!AI266,$D$3,$D$2,$E$3,$E$2,$F$3,$F$2,$D$6,$D$5,$E$6,$E$5,$I$5,$D$2,$I$6,$D$2,$I$4,$D$2))</f>
        <v/>
      </c>
      <c r="E266" s="113" t="str">
        <f aca="false">IF(ISTEXT($B266),"",_xlfn.SWITCH(Liga_Cabron!AJ266,$D$3,$D$2,$E$3,$E$2,$F$3,$F$2,$D$6,$D$5,$E$6,$E$5,$I$5,$D$2,$I$6,$D$2,$I$4,$D$2))</f>
        <v/>
      </c>
      <c r="F266" s="105"/>
      <c r="G266" s="102"/>
      <c r="H266" s="102"/>
      <c r="I266" s="113" t="str">
        <f aca="false">IF(ISNUMBER($B266),I265+Liga_Cabron!AH266,"")</f>
        <v/>
      </c>
      <c r="J266" s="113" t="str">
        <f aca="false">IF(ISNUMBER($B266),J265+Liga_Cabron!AI266,"")</f>
        <v/>
      </c>
      <c r="K266" s="113" t="str">
        <f aca="false">IF(ISNUMBER($B266),K265+Liga_Cabron!AJ266,"")</f>
        <v/>
      </c>
      <c r="L266" s="118"/>
      <c r="M266" s="118"/>
      <c r="N266" s="114" t="str">
        <f aca="false">IF(ISNUMBER($B266),I266/SUM($I266:$L266),"")</f>
        <v/>
      </c>
      <c r="O266" s="114" t="str">
        <f aca="false">IF(ISNUMBER($B266),J266/SUM($I266:$L266),"")</f>
        <v/>
      </c>
      <c r="P266" s="114" t="str">
        <f aca="false">IF(ISNUMBER($B266),K266/SUM($I266:$L266),"")</f>
        <v/>
      </c>
      <c r="Q266" s="46"/>
      <c r="R266" s="102"/>
      <c r="S266" s="113" t="str">
        <f aca="false">IF(ISNUMBER(Liga_Cabron!C266),Liga_Cabron!C266,"")</f>
        <v/>
      </c>
      <c r="T266" s="113" t="str">
        <f aca="false">IF(ISNUMBER(Liga_Cabron!D266),Liga_Cabron!D266,"")</f>
        <v/>
      </c>
      <c r="U266" s="113" t="str">
        <f aca="false">IF(ISNUMBER(Liga_Cabron!E266),Liga_Cabron!E266,"")</f>
        <v/>
      </c>
      <c r="V266" s="108"/>
      <c r="W266" s="46"/>
      <c r="X266" s="102"/>
      <c r="Y266" s="113" t="str">
        <f aca="false">IF(ISNUMBER($B266),S266+Y265,"")</f>
        <v/>
      </c>
      <c r="Z266" s="113" t="str">
        <f aca="false">IF(ISNUMBER($B266),T266+Z265,"")</f>
        <v/>
      </c>
      <c r="AA266" s="113" t="str">
        <f aca="false">IF(ISNUMBER($B266),U266+AA265,"")</f>
        <v/>
      </c>
      <c r="AB266" s="118"/>
      <c r="AC266" s="123"/>
      <c r="AD266" s="113" t="str">
        <f aca="false">IF(ISNUMBER($B266),Y266/COUNTA(Y$10:Y266),"")</f>
        <v/>
      </c>
      <c r="AE266" s="113" t="str">
        <f aca="false">IF(ISNUMBER($B266),Z266/COUNTA(Z$10:Z266),"")</f>
        <v/>
      </c>
      <c r="AF266" s="113" t="str">
        <f aca="false">IF(ISNUMBER($B266),AA266/COUNTA(AA$10:AA266),"")</f>
        <v/>
      </c>
      <c r="AG266" s="118"/>
      <c r="AH266" s="123"/>
      <c r="AI266" s="113" t="str">
        <f aca="false">IF(ISNUMBER($B266),SQRT(VAR(S$10:S266)),"")</f>
        <v/>
      </c>
      <c r="AJ266" s="113" t="str">
        <f aca="false">IF(ISNUMBER($B266),SQRT(VAR(T$10:T266)),"")</f>
        <v/>
      </c>
      <c r="AK266" s="113" t="str">
        <f aca="false">IF(ISNUMBER($B266),SQRT(VAR(U$10:U266)),"")</f>
        <v/>
      </c>
      <c r="AL266" s="118"/>
      <c r="AM266" s="118"/>
      <c r="AN266" s="117" t="str">
        <f aca="false">IF(ISBLANK(Liga_Cabron!$F266),"",IF(Liga_Cabron!$F267&lt;&gt;Liga_Cabron!$F266,Liga_Cabron!$F266,""))</f>
        <v/>
      </c>
      <c r="AO266" s="113" t="str">
        <f aca="false">IF(ISTEXT($AN266),"",Y266-SUM(AO$10:AO265))</f>
        <v/>
      </c>
      <c r="AP266" s="113" t="str">
        <f aca="false">IF(ISTEXT($AN266),"",Z266-SUM(AP$10:AP265))</f>
        <v/>
      </c>
      <c r="AQ266" s="113" t="str">
        <f aca="false">IF(ISTEXT($AN266),"",AA266-SUM(AQ$10:AQ265))</f>
        <v/>
      </c>
      <c r="AR266" s="118"/>
      <c r="AS266" s="118"/>
      <c r="AT266" s="117" t="str">
        <f aca="false">IF(ISBLANK(Liga_Cabron!$F266),"",IF(Liga_Cabron!$F267&lt;&gt;Liga_Cabron!$F266,Liga_Cabron!$F266,""))</f>
        <v/>
      </c>
      <c r="AU266" s="113" t="str">
        <f aca="false">IF(ISTEXT($AT266),"",(Y266 - SUM(AO$10:AO265))/COUNTIF(Liga_Cabron!$F$10:$F$304,"="&amp;$AT266))</f>
        <v/>
      </c>
      <c r="AV266" s="113" t="str">
        <f aca="false">IF(ISTEXT($AT266),"",(Z266 - SUM(AP$10:AP265))/COUNTIF(Liga_Cabron!$F$10:$F$304,"="&amp;$AT266))</f>
        <v/>
      </c>
      <c r="AW266" s="113" t="str">
        <f aca="false">IF(ISTEXT($AT266),"",(AA266 - SUM(AQ$10:AQ265))/COUNTIF(Liga_Cabron!$F$10:$F$304,"="&amp;$AT266))</f>
        <v/>
      </c>
      <c r="AX266" s="105" t="str">
        <f aca="false">IF(ISTEXT($AT266),"",COUNT($AU$10:$AU266))</f>
        <v/>
      </c>
      <c r="AY266" s="118"/>
      <c r="AZ266" s="117" t="str">
        <f aca="false">IF(ISBLANK(Liga_Cabron!$F266),"",IF(Liga_Cabron!$F267&lt;&gt;Liga_Cabron!$F266,Liga_Cabron!$F266,""))</f>
        <v/>
      </c>
      <c r="BA266" s="113" t="str">
        <f aca="false">IF(ISTEXT($AT266),"",(I266 - SUM(BH$10:BH265))/COUNTIF(Liga_Cabron!$F$10:$F$304,"="&amp;$AZ266))</f>
        <v/>
      </c>
      <c r="BB266" s="113" t="str">
        <f aca="false">IF(ISTEXT($AT266),"",(J266 - SUM(BI$10:BI265))/COUNTIF(Liga_Cabron!$F$10:$F$304,"="&amp;$AZ266))</f>
        <v/>
      </c>
      <c r="BC266" s="113" t="str">
        <f aca="false">IF(ISTEXT($AT266),"",(K266 - SUM(BJ$10:BJ265))/COUNTIF(Liga_Cabron!$F$10:$F$304,"="&amp;$AZ266))</f>
        <v/>
      </c>
      <c r="BD266" s="105" t="str">
        <f aca="false">IF(ISTEXT($AT266),"",COUNT($AU$10:$AU266))</f>
        <v/>
      </c>
      <c r="BE266" s="103"/>
      <c r="BF266" s="118"/>
      <c r="BG266" s="117" t="str">
        <f aca="false">IF(ISBLANK(Liga_Cabron!$F266),"",IF(Liga_Cabron!$F267&lt;&gt;Liga_Cabron!$F266,Liga_Cabron!$F266,""))</f>
        <v/>
      </c>
      <c r="BH266" s="113" t="str">
        <f aca="false">IF(ISTEXT($BG266),"",I266-SUM(BH$10:BH265))</f>
        <v/>
      </c>
      <c r="BI266" s="113" t="str">
        <f aca="false">IF(ISTEXT($BG266),"",J266-SUM(BI$10:BI265))</f>
        <v/>
      </c>
      <c r="BJ266" s="113" t="str">
        <f aca="false">IF(ISTEXT($BG266),"",K266-SUM(BJ$10:BJ265))</f>
        <v/>
      </c>
      <c r="BK266" s="118"/>
      <c r="BL266" s="118"/>
      <c r="BM266" s="124"/>
      <c r="BN266" s="113"/>
      <c r="BO266" s="113"/>
      <c r="BP266" s="113"/>
      <c r="BQ266" s="124"/>
      <c r="BR266" s="118"/>
      <c r="BS266" s="118"/>
      <c r="BT266" s="124"/>
      <c r="BU266" s="113"/>
      <c r="BV266" s="113"/>
      <c r="BW266" s="113"/>
      <c r="BX266" s="124"/>
      <c r="BY266" s="118"/>
    </row>
    <row r="267" customFormat="false" ht="13.8" hidden="false" customHeight="false" outlineLevel="0" collapsed="false">
      <c r="A267" s="46"/>
      <c r="B267" s="122" t="str">
        <f aca="false">IF(ISBLANK(Liga_Cabron!$B267),"",Liga_Cabron!$B267)</f>
        <v/>
      </c>
      <c r="C267" s="113" t="str">
        <f aca="false">IF(ISTEXT($B267),"",_xlfn.SWITCH(Liga_Cabron!AH267,$D$3,$D$2,$E$3,$E$2,$F$3,$F$2,$D$6,$D$5,$E$6,$E$5,$I$5,$D$2,$I$6,$D$2,$I$4,$D$2))</f>
        <v/>
      </c>
      <c r="D267" s="113" t="str">
        <f aca="false">IF(ISTEXT($B267),"",_xlfn.SWITCH(Liga_Cabron!AI267,$D$3,$D$2,$E$3,$E$2,$F$3,$F$2,$D$6,$D$5,$E$6,$E$5,$I$5,$D$2,$I$6,$D$2,$I$4,$D$2))</f>
        <v/>
      </c>
      <c r="E267" s="113" t="str">
        <f aca="false">IF(ISTEXT($B267),"",_xlfn.SWITCH(Liga_Cabron!AJ267,$D$3,$D$2,$E$3,$E$2,$F$3,$F$2,$D$6,$D$5,$E$6,$E$5,$I$5,$D$2,$I$6,$D$2,$I$4,$D$2))</f>
        <v/>
      </c>
      <c r="F267" s="105"/>
      <c r="G267" s="102"/>
      <c r="H267" s="102"/>
      <c r="I267" s="113" t="str">
        <f aca="false">IF(ISNUMBER($B267),I266+Liga_Cabron!AH267,"")</f>
        <v/>
      </c>
      <c r="J267" s="113" t="str">
        <f aca="false">IF(ISNUMBER($B267),J266+Liga_Cabron!AI267,"")</f>
        <v/>
      </c>
      <c r="K267" s="113" t="str">
        <f aca="false">IF(ISNUMBER($B267),K266+Liga_Cabron!AJ267,"")</f>
        <v/>
      </c>
      <c r="L267" s="118"/>
      <c r="M267" s="118"/>
      <c r="N267" s="114" t="str">
        <f aca="false">IF(ISNUMBER($B267),I267/SUM($I267:$L267),"")</f>
        <v/>
      </c>
      <c r="O267" s="114" t="str">
        <f aca="false">IF(ISNUMBER($B267),J267/SUM($I267:$L267),"")</f>
        <v/>
      </c>
      <c r="P267" s="114" t="str">
        <f aca="false">IF(ISNUMBER($B267),K267/SUM($I267:$L267),"")</f>
        <v/>
      </c>
      <c r="Q267" s="46"/>
      <c r="R267" s="102"/>
      <c r="S267" s="113" t="str">
        <f aca="false">IF(ISNUMBER(Liga_Cabron!C267),Liga_Cabron!C267,"")</f>
        <v/>
      </c>
      <c r="T267" s="113" t="str">
        <f aca="false">IF(ISNUMBER(Liga_Cabron!D267),Liga_Cabron!D267,"")</f>
        <v/>
      </c>
      <c r="U267" s="113" t="str">
        <f aca="false">IF(ISNUMBER(Liga_Cabron!E267),Liga_Cabron!E267,"")</f>
        <v/>
      </c>
      <c r="V267" s="108"/>
      <c r="W267" s="46"/>
      <c r="X267" s="102"/>
      <c r="Y267" s="113" t="str">
        <f aca="false">IF(ISNUMBER($B267),S267+Y266,"")</f>
        <v/>
      </c>
      <c r="Z267" s="113" t="str">
        <f aca="false">IF(ISNUMBER($B267),T267+Z266,"")</f>
        <v/>
      </c>
      <c r="AA267" s="113" t="str">
        <f aca="false">IF(ISNUMBER($B267),U267+AA266,"")</f>
        <v/>
      </c>
      <c r="AB267" s="118"/>
      <c r="AC267" s="123"/>
      <c r="AD267" s="113" t="str">
        <f aca="false">IF(ISNUMBER($B267),Y267/COUNTA(Y$10:Y267),"")</f>
        <v/>
      </c>
      <c r="AE267" s="113" t="str">
        <f aca="false">IF(ISNUMBER($B267),Z267/COUNTA(Z$10:Z267),"")</f>
        <v/>
      </c>
      <c r="AF267" s="113" t="str">
        <f aca="false">IF(ISNUMBER($B267),AA267/COUNTA(AA$10:AA267),"")</f>
        <v/>
      </c>
      <c r="AG267" s="118"/>
      <c r="AH267" s="123"/>
      <c r="AI267" s="113" t="str">
        <f aca="false">IF(ISNUMBER($B267),SQRT(VAR(S$10:S267)),"")</f>
        <v/>
      </c>
      <c r="AJ267" s="113" t="str">
        <f aca="false">IF(ISNUMBER($B267),SQRT(VAR(T$10:T267)),"")</f>
        <v/>
      </c>
      <c r="AK267" s="113" t="str">
        <f aca="false">IF(ISNUMBER($B267),SQRT(VAR(U$10:U267)),"")</f>
        <v/>
      </c>
      <c r="AL267" s="118"/>
      <c r="AM267" s="118"/>
      <c r="AN267" s="117" t="str">
        <f aca="false">IF(ISBLANK(Liga_Cabron!$F267),"",IF(Liga_Cabron!$F268&lt;&gt;Liga_Cabron!$F267,Liga_Cabron!$F267,""))</f>
        <v/>
      </c>
      <c r="AO267" s="113" t="str">
        <f aca="false">IF(ISTEXT($AN267),"",Y267-SUM(AO$10:AO266))</f>
        <v/>
      </c>
      <c r="AP267" s="113" t="str">
        <f aca="false">IF(ISTEXT($AN267),"",Z267-SUM(AP$10:AP266))</f>
        <v/>
      </c>
      <c r="AQ267" s="113" t="str">
        <f aca="false">IF(ISTEXT($AN267),"",AA267-SUM(AQ$10:AQ266))</f>
        <v/>
      </c>
      <c r="AR267" s="118"/>
      <c r="AS267" s="118"/>
      <c r="AT267" s="117" t="str">
        <f aca="false">IF(ISBLANK(Liga_Cabron!$F267),"",IF(Liga_Cabron!$F268&lt;&gt;Liga_Cabron!$F267,Liga_Cabron!$F267,""))</f>
        <v/>
      </c>
      <c r="AU267" s="113" t="str">
        <f aca="false">IF(ISTEXT($AT267),"",(Y267 - SUM(AO$10:AO266))/COUNTIF(Liga_Cabron!$F$10:$F$304,"="&amp;$AT267))</f>
        <v/>
      </c>
      <c r="AV267" s="113" t="str">
        <f aca="false">IF(ISTEXT($AT267),"",(Z267 - SUM(AP$10:AP266))/COUNTIF(Liga_Cabron!$F$10:$F$304,"="&amp;$AT267))</f>
        <v/>
      </c>
      <c r="AW267" s="113" t="str">
        <f aca="false">IF(ISTEXT($AT267),"",(AA267 - SUM(AQ$10:AQ266))/COUNTIF(Liga_Cabron!$F$10:$F$304,"="&amp;$AT267))</f>
        <v/>
      </c>
      <c r="AX267" s="105" t="str">
        <f aca="false">IF(ISTEXT($AT267),"",COUNT($AU$10:$AU267))</f>
        <v/>
      </c>
      <c r="AY267" s="118"/>
      <c r="AZ267" s="117" t="str">
        <f aca="false">IF(ISBLANK(Liga_Cabron!$F267),"",IF(Liga_Cabron!$F268&lt;&gt;Liga_Cabron!$F267,Liga_Cabron!$F267,""))</f>
        <v/>
      </c>
      <c r="BA267" s="113" t="str">
        <f aca="false">IF(ISTEXT($AT267),"",(I267 - SUM(BH$10:BH266))/COUNTIF(Liga_Cabron!$F$10:$F$304,"="&amp;$AZ267))</f>
        <v/>
      </c>
      <c r="BB267" s="113" t="str">
        <f aca="false">IF(ISTEXT($AT267),"",(J267 - SUM(BI$10:BI266))/COUNTIF(Liga_Cabron!$F$10:$F$304,"="&amp;$AZ267))</f>
        <v/>
      </c>
      <c r="BC267" s="113" t="str">
        <f aca="false">IF(ISTEXT($AT267),"",(K267 - SUM(BJ$10:BJ266))/COUNTIF(Liga_Cabron!$F$10:$F$304,"="&amp;$AZ267))</f>
        <v/>
      </c>
      <c r="BD267" s="105" t="str">
        <f aca="false">IF(ISTEXT($AT267),"",COUNT($AU$10:$AU267))</f>
        <v/>
      </c>
      <c r="BE267" s="103"/>
      <c r="BF267" s="118"/>
      <c r="BG267" s="117" t="str">
        <f aca="false">IF(ISBLANK(Liga_Cabron!$F267),"",IF(Liga_Cabron!$F268&lt;&gt;Liga_Cabron!$F267,Liga_Cabron!$F267,""))</f>
        <v/>
      </c>
      <c r="BH267" s="113" t="str">
        <f aca="false">IF(ISTEXT($BG267),"",I267-SUM(BH$10:BH266))</f>
        <v/>
      </c>
      <c r="BI267" s="113" t="str">
        <f aca="false">IF(ISTEXT($BG267),"",J267-SUM(BI$10:BI266))</f>
        <v/>
      </c>
      <c r="BJ267" s="113" t="str">
        <f aca="false">IF(ISTEXT($BG267),"",K267-SUM(BJ$10:BJ266))</f>
        <v/>
      </c>
      <c r="BK267" s="118"/>
      <c r="BL267" s="118"/>
      <c r="BM267" s="124"/>
      <c r="BN267" s="113"/>
      <c r="BO267" s="113"/>
      <c r="BP267" s="113"/>
      <c r="BQ267" s="124"/>
      <c r="BR267" s="118"/>
      <c r="BS267" s="118"/>
      <c r="BT267" s="124"/>
      <c r="BU267" s="113"/>
      <c r="BV267" s="113"/>
      <c r="BW267" s="113"/>
      <c r="BX267" s="124"/>
      <c r="BY267" s="118"/>
    </row>
    <row r="268" customFormat="false" ht="13.8" hidden="false" customHeight="false" outlineLevel="0" collapsed="false">
      <c r="A268" s="46"/>
      <c r="B268" s="122" t="str">
        <f aca="false">IF(ISBLANK(Liga_Cabron!$B268),"",Liga_Cabron!$B268)</f>
        <v/>
      </c>
      <c r="C268" s="113" t="str">
        <f aca="false">IF(ISTEXT($B268),"",_xlfn.SWITCH(Liga_Cabron!AH268,$D$3,$D$2,$E$3,$E$2,$F$3,$F$2,$D$6,$D$5,$E$6,$E$5,$I$5,$D$2,$I$6,$D$2,$I$4,$D$2))</f>
        <v/>
      </c>
      <c r="D268" s="113" t="str">
        <f aca="false">IF(ISTEXT($B268),"",_xlfn.SWITCH(Liga_Cabron!AI268,$D$3,$D$2,$E$3,$E$2,$F$3,$F$2,$D$6,$D$5,$E$6,$E$5,$I$5,$D$2,$I$6,$D$2,$I$4,$D$2))</f>
        <v/>
      </c>
      <c r="E268" s="113" t="str">
        <f aca="false">IF(ISTEXT($B268),"",_xlfn.SWITCH(Liga_Cabron!AJ268,$D$3,$D$2,$E$3,$E$2,$F$3,$F$2,$D$6,$D$5,$E$6,$E$5,$I$5,$D$2,$I$6,$D$2,$I$4,$D$2))</f>
        <v/>
      </c>
      <c r="F268" s="105"/>
      <c r="G268" s="102"/>
      <c r="H268" s="102"/>
      <c r="I268" s="113" t="str">
        <f aca="false">IF(ISNUMBER($B268),I267+Liga_Cabron!AH268,"")</f>
        <v/>
      </c>
      <c r="J268" s="113" t="str">
        <f aca="false">IF(ISNUMBER($B268),J267+Liga_Cabron!AI268,"")</f>
        <v/>
      </c>
      <c r="K268" s="113" t="str">
        <f aca="false">IF(ISNUMBER($B268),K267+Liga_Cabron!AJ268,"")</f>
        <v/>
      </c>
      <c r="L268" s="118"/>
      <c r="M268" s="118"/>
      <c r="N268" s="114" t="str">
        <f aca="false">IF(ISNUMBER($B268),I268/SUM($I268:$L268),"")</f>
        <v/>
      </c>
      <c r="O268" s="114" t="str">
        <f aca="false">IF(ISNUMBER($B268),J268/SUM($I268:$L268),"")</f>
        <v/>
      </c>
      <c r="P268" s="114" t="str">
        <f aca="false">IF(ISNUMBER($B268),K268/SUM($I268:$L268),"")</f>
        <v/>
      </c>
      <c r="Q268" s="46"/>
      <c r="R268" s="102"/>
      <c r="S268" s="113" t="str">
        <f aca="false">IF(ISNUMBER(Liga_Cabron!C268),Liga_Cabron!C268,"")</f>
        <v/>
      </c>
      <c r="T268" s="113" t="str">
        <f aca="false">IF(ISNUMBER(Liga_Cabron!D268),Liga_Cabron!D268,"")</f>
        <v/>
      </c>
      <c r="U268" s="113" t="str">
        <f aca="false">IF(ISNUMBER(Liga_Cabron!E268),Liga_Cabron!E268,"")</f>
        <v/>
      </c>
      <c r="V268" s="108"/>
      <c r="W268" s="46"/>
      <c r="X268" s="102"/>
      <c r="Y268" s="113" t="str">
        <f aca="false">IF(ISNUMBER($B268),S268+Y267,"")</f>
        <v/>
      </c>
      <c r="Z268" s="113" t="str">
        <f aca="false">IF(ISNUMBER($B268),T268+Z267,"")</f>
        <v/>
      </c>
      <c r="AA268" s="113" t="str">
        <f aca="false">IF(ISNUMBER($B268),U268+AA267,"")</f>
        <v/>
      </c>
      <c r="AB268" s="118"/>
      <c r="AC268" s="123"/>
      <c r="AD268" s="113" t="str">
        <f aca="false">IF(ISNUMBER($B268),Y268/COUNTA(Y$10:Y268),"")</f>
        <v/>
      </c>
      <c r="AE268" s="113" t="str">
        <f aca="false">IF(ISNUMBER($B268),Z268/COUNTA(Z$10:Z268),"")</f>
        <v/>
      </c>
      <c r="AF268" s="113" t="str">
        <f aca="false">IF(ISNUMBER($B268),AA268/COUNTA(AA$10:AA268),"")</f>
        <v/>
      </c>
      <c r="AG268" s="118"/>
      <c r="AH268" s="123"/>
      <c r="AI268" s="113" t="str">
        <f aca="false">IF(ISNUMBER($B268),SQRT(VAR(S$10:S268)),"")</f>
        <v/>
      </c>
      <c r="AJ268" s="113" t="str">
        <f aca="false">IF(ISNUMBER($B268),SQRT(VAR(T$10:T268)),"")</f>
        <v/>
      </c>
      <c r="AK268" s="113" t="str">
        <f aca="false">IF(ISNUMBER($B268),SQRT(VAR(U$10:U268)),"")</f>
        <v/>
      </c>
      <c r="AL268" s="118"/>
      <c r="AM268" s="118"/>
      <c r="AN268" s="117" t="str">
        <f aca="false">IF(ISBLANK(Liga_Cabron!$F268),"",IF(Liga_Cabron!$F269&lt;&gt;Liga_Cabron!$F268,Liga_Cabron!$F268,""))</f>
        <v/>
      </c>
      <c r="AO268" s="113" t="str">
        <f aca="false">IF(ISTEXT($AN268),"",Y268-SUM(AO$10:AO267))</f>
        <v/>
      </c>
      <c r="AP268" s="113" t="str">
        <f aca="false">IF(ISTEXT($AN268),"",Z268-SUM(AP$10:AP267))</f>
        <v/>
      </c>
      <c r="AQ268" s="113" t="str">
        <f aca="false">IF(ISTEXT($AN268),"",AA268-SUM(AQ$10:AQ267))</f>
        <v/>
      </c>
      <c r="AR268" s="118"/>
      <c r="AS268" s="118"/>
      <c r="AT268" s="117" t="str">
        <f aca="false">IF(ISBLANK(Liga_Cabron!$F268),"",IF(Liga_Cabron!$F269&lt;&gt;Liga_Cabron!$F268,Liga_Cabron!$F268,""))</f>
        <v/>
      </c>
      <c r="AU268" s="113" t="str">
        <f aca="false">IF(ISTEXT($AT268),"",(Y268 - SUM(AO$10:AO267))/COUNTIF(Liga_Cabron!$F$10:$F$304,"="&amp;$AT268))</f>
        <v/>
      </c>
      <c r="AV268" s="113" t="str">
        <f aca="false">IF(ISTEXT($AT268),"",(Z268 - SUM(AP$10:AP267))/COUNTIF(Liga_Cabron!$F$10:$F$304,"="&amp;$AT268))</f>
        <v/>
      </c>
      <c r="AW268" s="113" t="str">
        <f aca="false">IF(ISTEXT($AT268),"",(AA268 - SUM(AQ$10:AQ267))/COUNTIF(Liga_Cabron!$F$10:$F$304,"="&amp;$AT268))</f>
        <v/>
      </c>
      <c r="AX268" s="105" t="str">
        <f aca="false">IF(ISTEXT($AT268),"",COUNT($AU$10:$AU268))</f>
        <v/>
      </c>
      <c r="AY268" s="118"/>
      <c r="AZ268" s="117" t="str">
        <f aca="false">IF(ISBLANK(Liga_Cabron!$F268),"",IF(Liga_Cabron!$F269&lt;&gt;Liga_Cabron!$F268,Liga_Cabron!$F268,""))</f>
        <v/>
      </c>
      <c r="BA268" s="113" t="str">
        <f aca="false">IF(ISTEXT($AT268),"",(I268 - SUM(BH$10:BH267))/COUNTIF(Liga_Cabron!$F$10:$F$304,"="&amp;$AZ268))</f>
        <v/>
      </c>
      <c r="BB268" s="113" t="str">
        <f aca="false">IF(ISTEXT($AT268),"",(J268 - SUM(BI$10:BI267))/COUNTIF(Liga_Cabron!$F$10:$F$304,"="&amp;$AZ268))</f>
        <v/>
      </c>
      <c r="BC268" s="113" t="str">
        <f aca="false">IF(ISTEXT($AT268),"",(K268 - SUM(BJ$10:BJ267))/COUNTIF(Liga_Cabron!$F$10:$F$304,"="&amp;$AZ268))</f>
        <v/>
      </c>
      <c r="BD268" s="105" t="str">
        <f aca="false">IF(ISTEXT($AT268),"",COUNT($AU$10:$AU268))</f>
        <v/>
      </c>
      <c r="BE268" s="103"/>
      <c r="BF268" s="118"/>
      <c r="BG268" s="117" t="str">
        <f aca="false">IF(ISBLANK(Liga_Cabron!$F268),"",IF(Liga_Cabron!$F269&lt;&gt;Liga_Cabron!$F268,Liga_Cabron!$F268,""))</f>
        <v/>
      </c>
      <c r="BH268" s="113" t="str">
        <f aca="false">IF(ISTEXT($BG268),"",I268-SUM(BH$10:BH267))</f>
        <v/>
      </c>
      <c r="BI268" s="113" t="str">
        <f aca="false">IF(ISTEXT($BG268),"",J268-SUM(BI$10:BI267))</f>
        <v/>
      </c>
      <c r="BJ268" s="113" t="str">
        <f aca="false">IF(ISTEXT($BG268),"",K268-SUM(BJ$10:BJ267))</f>
        <v/>
      </c>
      <c r="BK268" s="118"/>
      <c r="BL268" s="118"/>
      <c r="BM268" s="124"/>
      <c r="BN268" s="113"/>
      <c r="BO268" s="113"/>
      <c r="BP268" s="113"/>
      <c r="BQ268" s="124"/>
      <c r="BR268" s="118"/>
      <c r="BS268" s="118"/>
      <c r="BT268" s="124"/>
      <c r="BU268" s="113"/>
      <c r="BV268" s="113"/>
      <c r="BW268" s="113"/>
      <c r="BX268" s="124"/>
      <c r="BY268" s="118"/>
    </row>
    <row r="269" customFormat="false" ht="13.8" hidden="false" customHeight="false" outlineLevel="0" collapsed="false">
      <c r="A269" s="46"/>
      <c r="B269" s="122" t="str">
        <f aca="false">IF(ISBLANK(Liga_Cabron!$B269),"",Liga_Cabron!$B269)</f>
        <v/>
      </c>
      <c r="C269" s="113" t="str">
        <f aca="false">IF(ISTEXT($B269),"",_xlfn.SWITCH(Liga_Cabron!AH269,$D$3,$D$2,$E$3,$E$2,$F$3,$F$2,$D$6,$D$5,$E$6,$E$5,$I$5,$D$2,$I$6,$D$2,$I$4,$D$2))</f>
        <v/>
      </c>
      <c r="D269" s="113" t="str">
        <f aca="false">IF(ISTEXT($B269),"",_xlfn.SWITCH(Liga_Cabron!AI269,$D$3,$D$2,$E$3,$E$2,$F$3,$F$2,$D$6,$D$5,$E$6,$E$5,$I$5,$D$2,$I$6,$D$2,$I$4,$D$2))</f>
        <v/>
      </c>
      <c r="E269" s="113" t="str">
        <f aca="false">IF(ISTEXT($B269),"",_xlfn.SWITCH(Liga_Cabron!AJ269,$D$3,$D$2,$E$3,$E$2,$F$3,$F$2,$D$6,$D$5,$E$6,$E$5,$I$5,$D$2,$I$6,$D$2,$I$4,$D$2))</f>
        <v/>
      </c>
      <c r="F269" s="105"/>
      <c r="G269" s="102"/>
      <c r="H269" s="102"/>
      <c r="I269" s="113" t="str">
        <f aca="false">IF(ISNUMBER($B269),I268+Liga_Cabron!AH269,"")</f>
        <v/>
      </c>
      <c r="J269" s="113" t="str">
        <f aca="false">IF(ISNUMBER($B269),J268+Liga_Cabron!AI269,"")</f>
        <v/>
      </c>
      <c r="K269" s="113" t="str">
        <f aca="false">IF(ISNUMBER($B269),K268+Liga_Cabron!AJ269,"")</f>
        <v/>
      </c>
      <c r="L269" s="118"/>
      <c r="M269" s="118"/>
      <c r="N269" s="114" t="str">
        <f aca="false">IF(ISNUMBER($B269),I269/SUM($I269:$L269),"")</f>
        <v/>
      </c>
      <c r="O269" s="114" t="str">
        <f aca="false">IF(ISNUMBER($B269),J269/SUM($I269:$L269),"")</f>
        <v/>
      </c>
      <c r="P269" s="114" t="str">
        <f aca="false">IF(ISNUMBER($B269),K269/SUM($I269:$L269),"")</f>
        <v/>
      </c>
      <c r="Q269" s="46"/>
      <c r="R269" s="102"/>
      <c r="S269" s="113" t="str">
        <f aca="false">IF(ISNUMBER(Liga_Cabron!C269),Liga_Cabron!C269,"")</f>
        <v/>
      </c>
      <c r="T269" s="113" t="str">
        <f aca="false">IF(ISNUMBER(Liga_Cabron!D269),Liga_Cabron!D269,"")</f>
        <v/>
      </c>
      <c r="U269" s="113" t="str">
        <f aca="false">IF(ISNUMBER(Liga_Cabron!E269),Liga_Cabron!E269,"")</f>
        <v/>
      </c>
      <c r="V269" s="108"/>
      <c r="W269" s="46"/>
      <c r="X269" s="102"/>
      <c r="Y269" s="113" t="str">
        <f aca="false">IF(ISNUMBER($B269),S269+Y268,"")</f>
        <v/>
      </c>
      <c r="Z269" s="113" t="str">
        <f aca="false">IF(ISNUMBER($B269),T269+Z268,"")</f>
        <v/>
      </c>
      <c r="AA269" s="113" t="str">
        <f aca="false">IF(ISNUMBER($B269),U269+AA268,"")</f>
        <v/>
      </c>
      <c r="AB269" s="118"/>
      <c r="AC269" s="123"/>
      <c r="AD269" s="113" t="str">
        <f aca="false">IF(ISNUMBER($B269),Y269/COUNTA(Y$10:Y269),"")</f>
        <v/>
      </c>
      <c r="AE269" s="113" t="str">
        <f aca="false">IF(ISNUMBER($B269),Z269/COUNTA(Z$10:Z269),"")</f>
        <v/>
      </c>
      <c r="AF269" s="113" t="str">
        <f aca="false">IF(ISNUMBER($B269),AA269/COUNTA(AA$10:AA269),"")</f>
        <v/>
      </c>
      <c r="AG269" s="118"/>
      <c r="AH269" s="123"/>
      <c r="AI269" s="113" t="str">
        <f aca="false">IF(ISNUMBER($B269),SQRT(VAR(S$10:S269)),"")</f>
        <v/>
      </c>
      <c r="AJ269" s="113" t="str">
        <f aca="false">IF(ISNUMBER($B269),SQRT(VAR(T$10:T269)),"")</f>
        <v/>
      </c>
      <c r="AK269" s="113" t="str">
        <f aca="false">IF(ISNUMBER($B269),SQRT(VAR(U$10:U269)),"")</f>
        <v/>
      </c>
      <c r="AL269" s="118"/>
      <c r="AM269" s="118"/>
      <c r="AN269" s="117" t="str">
        <f aca="false">IF(ISBLANK(Liga_Cabron!$F269),"",IF(Liga_Cabron!$F270&lt;&gt;Liga_Cabron!$F269,Liga_Cabron!$F269,""))</f>
        <v/>
      </c>
      <c r="AO269" s="113" t="str">
        <f aca="false">IF(ISTEXT($AN269),"",Y269-SUM(AO$10:AO268))</f>
        <v/>
      </c>
      <c r="AP269" s="113" t="str">
        <f aca="false">IF(ISTEXT($AN269),"",Z269-SUM(AP$10:AP268))</f>
        <v/>
      </c>
      <c r="AQ269" s="113" t="str">
        <f aca="false">IF(ISTEXT($AN269),"",AA269-SUM(AQ$10:AQ268))</f>
        <v/>
      </c>
      <c r="AR269" s="118"/>
      <c r="AS269" s="118"/>
      <c r="AT269" s="117" t="str">
        <f aca="false">IF(ISBLANK(Liga_Cabron!$F269),"",IF(Liga_Cabron!$F270&lt;&gt;Liga_Cabron!$F269,Liga_Cabron!$F269,""))</f>
        <v/>
      </c>
      <c r="AU269" s="113" t="str">
        <f aca="false">IF(ISTEXT($AT269),"",(Y269 - SUM(AO$10:AO268))/COUNTIF(Liga_Cabron!$F$10:$F$304,"="&amp;$AT269))</f>
        <v/>
      </c>
      <c r="AV269" s="113" t="str">
        <f aca="false">IF(ISTEXT($AT269),"",(Z269 - SUM(AP$10:AP268))/COUNTIF(Liga_Cabron!$F$10:$F$304,"="&amp;$AT269))</f>
        <v/>
      </c>
      <c r="AW269" s="113" t="str">
        <f aca="false">IF(ISTEXT($AT269),"",(AA269 - SUM(AQ$10:AQ268))/COUNTIF(Liga_Cabron!$F$10:$F$304,"="&amp;$AT269))</f>
        <v/>
      </c>
      <c r="AX269" s="105" t="str">
        <f aca="false">IF(ISTEXT($AT269),"",COUNT($AU$10:$AU269))</f>
        <v/>
      </c>
      <c r="AY269" s="118"/>
      <c r="AZ269" s="117" t="str">
        <f aca="false">IF(ISBLANK(Liga_Cabron!$F269),"",IF(Liga_Cabron!$F270&lt;&gt;Liga_Cabron!$F269,Liga_Cabron!$F269,""))</f>
        <v/>
      </c>
      <c r="BA269" s="113" t="str">
        <f aca="false">IF(ISTEXT($AT269),"",(I269 - SUM(BH$10:BH268))/COUNTIF(Liga_Cabron!$F$10:$F$304,"="&amp;$AZ269))</f>
        <v/>
      </c>
      <c r="BB269" s="113" t="str">
        <f aca="false">IF(ISTEXT($AT269),"",(J269 - SUM(BI$10:BI268))/COUNTIF(Liga_Cabron!$F$10:$F$304,"="&amp;$AZ269))</f>
        <v/>
      </c>
      <c r="BC269" s="113" t="str">
        <f aca="false">IF(ISTEXT($AT269),"",(K269 - SUM(BJ$10:BJ268))/COUNTIF(Liga_Cabron!$F$10:$F$304,"="&amp;$AZ269))</f>
        <v/>
      </c>
      <c r="BD269" s="105" t="str">
        <f aca="false">IF(ISTEXT($AT269),"",COUNT($AU$10:$AU269))</f>
        <v/>
      </c>
      <c r="BE269" s="103"/>
      <c r="BF269" s="118"/>
      <c r="BG269" s="117" t="str">
        <f aca="false">IF(ISBLANK(Liga_Cabron!$F269),"",IF(Liga_Cabron!$F270&lt;&gt;Liga_Cabron!$F269,Liga_Cabron!$F269,""))</f>
        <v/>
      </c>
      <c r="BH269" s="113" t="str">
        <f aca="false">IF(ISTEXT($BG269),"",I269-SUM(BH$10:BH268))</f>
        <v/>
      </c>
      <c r="BI269" s="113" t="str">
        <f aca="false">IF(ISTEXT($BG269),"",J269-SUM(BI$10:BI268))</f>
        <v/>
      </c>
      <c r="BJ269" s="113" t="str">
        <f aca="false">IF(ISTEXT($BG269),"",K269-SUM(BJ$10:BJ268))</f>
        <v/>
      </c>
      <c r="BK269" s="118"/>
      <c r="BL269" s="118"/>
      <c r="BM269" s="124"/>
      <c r="BN269" s="113"/>
      <c r="BO269" s="113"/>
      <c r="BP269" s="113"/>
      <c r="BQ269" s="124"/>
      <c r="BR269" s="118"/>
      <c r="BS269" s="118"/>
      <c r="BT269" s="124"/>
      <c r="BU269" s="113"/>
      <c r="BV269" s="113"/>
      <c r="BW269" s="113"/>
      <c r="BX269" s="124"/>
      <c r="BY269" s="118"/>
    </row>
    <row r="270" customFormat="false" ht="13.8" hidden="false" customHeight="false" outlineLevel="0" collapsed="false">
      <c r="A270" s="46"/>
      <c r="B270" s="122" t="str">
        <f aca="false">IF(ISBLANK(Liga_Cabron!$B270),"",Liga_Cabron!$B270)</f>
        <v/>
      </c>
      <c r="C270" s="113" t="str">
        <f aca="false">IF(ISTEXT($B270),"",_xlfn.SWITCH(Liga_Cabron!AH270,$D$3,$D$2,$E$3,$E$2,$F$3,$F$2,$D$6,$D$5,$E$6,$E$5,$I$5,$D$2,$I$6,$D$2,$I$4,$D$2))</f>
        <v/>
      </c>
      <c r="D270" s="113" t="str">
        <f aca="false">IF(ISTEXT($B270),"",_xlfn.SWITCH(Liga_Cabron!AI270,$D$3,$D$2,$E$3,$E$2,$F$3,$F$2,$D$6,$D$5,$E$6,$E$5,$I$5,$D$2,$I$6,$D$2,$I$4,$D$2))</f>
        <v/>
      </c>
      <c r="E270" s="113" t="str">
        <f aca="false">IF(ISTEXT($B270),"",_xlfn.SWITCH(Liga_Cabron!AJ270,$D$3,$D$2,$E$3,$E$2,$F$3,$F$2,$D$6,$D$5,$E$6,$E$5,$I$5,$D$2,$I$6,$D$2,$I$4,$D$2))</f>
        <v/>
      </c>
      <c r="F270" s="105"/>
      <c r="G270" s="102"/>
      <c r="H270" s="102"/>
      <c r="I270" s="113" t="str">
        <f aca="false">IF(ISNUMBER($B270),I269+Liga_Cabron!AH270,"")</f>
        <v/>
      </c>
      <c r="J270" s="113" t="str">
        <f aca="false">IF(ISNUMBER($B270),J269+Liga_Cabron!AI270,"")</f>
        <v/>
      </c>
      <c r="K270" s="113" t="str">
        <f aca="false">IF(ISNUMBER($B270),K269+Liga_Cabron!AJ270,"")</f>
        <v/>
      </c>
      <c r="L270" s="118"/>
      <c r="M270" s="118"/>
      <c r="N270" s="114" t="str">
        <f aca="false">IF(ISNUMBER($B270),I270/SUM($I270:$L270),"")</f>
        <v/>
      </c>
      <c r="O270" s="114" t="str">
        <f aca="false">IF(ISNUMBER($B270),J270/SUM($I270:$L270),"")</f>
        <v/>
      </c>
      <c r="P270" s="114" t="str">
        <f aca="false">IF(ISNUMBER($B270),K270/SUM($I270:$L270),"")</f>
        <v/>
      </c>
      <c r="Q270" s="46"/>
      <c r="R270" s="102"/>
      <c r="S270" s="113" t="str">
        <f aca="false">IF(ISNUMBER(Liga_Cabron!C270),Liga_Cabron!C270,"")</f>
        <v/>
      </c>
      <c r="T270" s="113" t="str">
        <f aca="false">IF(ISNUMBER(Liga_Cabron!D270),Liga_Cabron!D270,"")</f>
        <v/>
      </c>
      <c r="U270" s="113" t="str">
        <f aca="false">IF(ISNUMBER(Liga_Cabron!E270),Liga_Cabron!E270,"")</f>
        <v/>
      </c>
      <c r="V270" s="108"/>
      <c r="W270" s="46"/>
      <c r="X270" s="102"/>
      <c r="Y270" s="113" t="str">
        <f aca="false">IF(ISNUMBER($B270),S270+Y269,"")</f>
        <v/>
      </c>
      <c r="Z270" s="113" t="str">
        <f aca="false">IF(ISNUMBER($B270),T270+Z269,"")</f>
        <v/>
      </c>
      <c r="AA270" s="113" t="str">
        <f aca="false">IF(ISNUMBER($B270),U270+AA269,"")</f>
        <v/>
      </c>
      <c r="AB270" s="118"/>
      <c r="AC270" s="123"/>
      <c r="AD270" s="113" t="str">
        <f aca="false">IF(ISNUMBER($B270),Y270/COUNTA(Y$10:Y270),"")</f>
        <v/>
      </c>
      <c r="AE270" s="113" t="str">
        <f aca="false">IF(ISNUMBER($B270),Z270/COUNTA(Z$10:Z270),"")</f>
        <v/>
      </c>
      <c r="AF270" s="113" t="str">
        <f aca="false">IF(ISNUMBER($B270),AA270/COUNTA(AA$10:AA270),"")</f>
        <v/>
      </c>
      <c r="AG270" s="118"/>
      <c r="AH270" s="123"/>
      <c r="AI270" s="113" t="str">
        <f aca="false">IF(ISNUMBER($B270),SQRT(VAR(S$10:S270)),"")</f>
        <v/>
      </c>
      <c r="AJ270" s="113" t="str">
        <f aca="false">IF(ISNUMBER($B270),SQRT(VAR(T$10:T270)),"")</f>
        <v/>
      </c>
      <c r="AK270" s="113" t="str">
        <f aca="false">IF(ISNUMBER($B270),SQRT(VAR(U$10:U270)),"")</f>
        <v/>
      </c>
      <c r="AL270" s="118"/>
      <c r="AM270" s="118"/>
      <c r="AN270" s="117" t="str">
        <f aca="false">IF(ISBLANK(Liga_Cabron!$F270),"",IF(Liga_Cabron!$F271&lt;&gt;Liga_Cabron!$F270,Liga_Cabron!$F270,""))</f>
        <v/>
      </c>
      <c r="AO270" s="113" t="str">
        <f aca="false">IF(ISTEXT($AN270),"",Y270-SUM(AO$10:AO269))</f>
        <v/>
      </c>
      <c r="AP270" s="113" t="str">
        <f aca="false">IF(ISTEXT($AN270),"",Z270-SUM(AP$10:AP269))</f>
        <v/>
      </c>
      <c r="AQ270" s="113" t="str">
        <f aca="false">IF(ISTEXT($AN270),"",AA270-SUM(AQ$10:AQ269))</f>
        <v/>
      </c>
      <c r="AR270" s="118"/>
      <c r="AS270" s="118"/>
      <c r="AT270" s="117" t="str">
        <f aca="false">IF(ISBLANK(Liga_Cabron!$F270),"",IF(Liga_Cabron!$F271&lt;&gt;Liga_Cabron!$F270,Liga_Cabron!$F270,""))</f>
        <v/>
      </c>
      <c r="AU270" s="113" t="str">
        <f aca="false">IF(ISTEXT($AT270),"",(Y270 - SUM(AO$10:AO269))/COUNTIF(Liga_Cabron!$F$10:$F$304,"="&amp;$AT270))</f>
        <v/>
      </c>
      <c r="AV270" s="113" t="str">
        <f aca="false">IF(ISTEXT($AT270),"",(Z270 - SUM(AP$10:AP269))/COUNTIF(Liga_Cabron!$F$10:$F$304,"="&amp;$AT270))</f>
        <v/>
      </c>
      <c r="AW270" s="113" t="str">
        <f aca="false">IF(ISTEXT($AT270),"",(AA270 - SUM(AQ$10:AQ269))/COUNTIF(Liga_Cabron!$F$10:$F$304,"="&amp;$AT270))</f>
        <v/>
      </c>
      <c r="AX270" s="105" t="str">
        <f aca="false">IF(ISTEXT($AT270),"",COUNT($AU$10:$AU270))</f>
        <v/>
      </c>
      <c r="AY270" s="118"/>
      <c r="AZ270" s="117" t="str">
        <f aca="false">IF(ISBLANK(Liga_Cabron!$F270),"",IF(Liga_Cabron!$F271&lt;&gt;Liga_Cabron!$F270,Liga_Cabron!$F270,""))</f>
        <v/>
      </c>
      <c r="BA270" s="113" t="str">
        <f aca="false">IF(ISTEXT($AT270),"",(I270 - SUM(BH$10:BH269))/COUNTIF(Liga_Cabron!$F$10:$F$304,"="&amp;$AZ270))</f>
        <v/>
      </c>
      <c r="BB270" s="113" t="str">
        <f aca="false">IF(ISTEXT($AT270),"",(J270 - SUM(BI$10:BI269))/COUNTIF(Liga_Cabron!$F$10:$F$304,"="&amp;$AZ270))</f>
        <v/>
      </c>
      <c r="BC270" s="113" t="str">
        <f aca="false">IF(ISTEXT($AT270),"",(K270 - SUM(BJ$10:BJ269))/COUNTIF(Liga_Cabron!$F$10:$F$304,"="&amp;$AZ270))</f>
        <v/>
      </c>
      <c r="BD270" s="105" t="str">
        <f aca="false">IF(ISTEXT($AT270),"",COUNT($AU$10:$AU270))</f>
        <v/>
      </c>
      <c r="BE270" s="103"/>
      <c r="BF270" s="118"/>
      <c r="BG270" s="117" t="str">
        <f aca="false">IF(ISBLANK(Liga_Cabron!$F270),"",IF(Liga_Cabron!$F271&lt;&gt;Liga_Cabron!$F270,Liga_Cabron!$F270,""))</f>
        <v/>
      </c>
      <c r="BH270" s="113" t="str">
        <f aca="false">IF(ISTEXT($BG270),"",I270-SUM(BH$10:BH269))</f>
        <v/>
      </c>
      <c r="BI270" s="113" t="str">
        <f aca="false">IF(ISTEXT($BG270),"",J270-SUM(BI$10:BI269))</f>
        <v/>
      </c>
      <c r="BJ270" s="113" t="str">
        <f aca="false">IF(ISTEXT($BG270),"",K270-SUM(BJ$10:BJ269))</f>
        <v/>
      </c>
      <c r="BK270" s="118"/>
      <c r="BL270" s="118"/>
      <c r="BM270" s="124"/>
      <c r="BN270" s="113"/>
      <c r="BO270" s="113"/>
      <c r="BP270" s="113"/>
      <c r="BQ270" s="124"/>
      <c r="BR270" s="118"/>
      <c r="BS270" s="118"/>
      <c r="BT270" s="124"/>
      <c r="BU270" s="113"/>
      <c r="BV270" s="113"/>
      <c r="BW270" s="113"/>
      <c r="BX270" s="124"/>
      <c r="BY270" s="118"/>
    </row>
    <row r="271" customFormat="false" ht="13.8" hidden="false" customHeight="false" outlineLevel="0" collapsed="false">
      <c r="A271" s="46"/>
      <c r="B271" s="122" t="str">
        <f aca="false">IF(ISBLANK(Liga_Cabron!$B271),"",Liga_Cabron!$B271)</f>
        <v/>
      </c>
      <c r="C271" s="113" t="str">
        <f aca="false">IF(ISTEXT($B271),"",_xlfn.SWITCH(Liga_Cabron!AH271,$D$3,$D$2,$E$3,$E$2,$F$3,$F$2,$D$6,$D$5,$E$6,$E$5,$I$5,$D$2,$I$6,$D$2,$I$4,$D$2))</f>
        <v/>
      </c>
      <c r="D271" s="113" t="str">
        <f aca="false">IF(ISTEXT($B271),"",_xlfn.SWITCH(Liga_Cabron!AI271,$D$3,$D$2,$E$3,$E$2,$F$3,$F$2,$D$6,$D$5,$E$6,$E$5,$I$5,$D$2,$I$6,$D$2,$I$4,$D$2))</f>
        <v/>
      </c>
      <c r="E271" s="113" t="str">
        <f aca="false">IF(ISTEXT($B271),"",_xlfn.SWITCH(Liga_Cabron!AJ271,$D$3,$D$2,$E$3,$E$2,$F$3,$F$2,$D$6,$D$5,$E$6,$E$5,$I$5,$D$2,$I$6,$D$2,$I$4,$D$2))</f>
        <v/>
      </c>
      <c r="F271" s="105"/>
      <c r="G271" s="102"/>
      <c r="H271" s="102"/>
      <c r="I271" s="113" t="str">
        <f aca="false">IF(ISNUMBER($B271),I270+Liga_Cabron!AH271,"")</f>
        <v/>
      </c>
      <c r="J271" s="113" t="str">
        <f aca="false">IF(ISNUMBER($B271),J270+Liga_Cabron!AI271,"")</f>
        <v/>
      </c>
      <c r="K271" s="113" t="str">
        <f aca="false">IF(ISNUMBER($B271),K270+Liga_Cabron!AJ271,"")</f>
        <v/>
      </c>
      <c r="L271" s="118"/>
      <c r="M271" s="118"/>
      <c r="N271" s="114" t="str">
        <f aca="false">IF(ISNUMBER($B271),I271/SUM($I271:$L271),"")</f>
        <v/>
      </c>
      <c r="O271" s="114" t="str">
        <f aca="false">IF(ISNUMBER($B271),J271/SUM($I271:$L271),"")</f>
        <v/>
      </c>
      <c r="P271" s="114" t="str">
        <f aca="false">IF(ISNUMBER($B271),K271/SUM($I271:$L271),"")</f>
        <v/>
      </c>
      <c r="Q271" s="46"/>
      <c r="R271" s="102"/>
      <c r="S271" s="113" t="str">
        <f aca="false">IF(ISNUMBER(Liga_Cabron!C271),Liga_Cabron!C271,"")</f>
        <v/>
      </c>
      <c r="T271" s="113" t="str">
        <f aca="false">IF(ISNUMBER(Liga_Cabron!D271),Liga_Cabron!D271,"")</f>
        <v/>
      </c>
      <c r="U271" s="113" t="str">
        <f aca="false">IF(ISNUMBER(Liga_Cabron!E271),Liga_Cabron!E271,"")</f>
        <v/>
      </c>
      <c r="V271" s="108"/>
      <c r="W271" s="46"/>
      <c r="X271" s="102"/>
      <c r="Y271" s="113" t="str">
        <f aca="false">IF(ISNUMBER($B271),S271+Y270,"")</f>
        <v/>
      </c>
      <c r="Z271" s="113" t="str">
        <f aca="false">IF(ISNUMBER($B271),T271+Z270,"")</f>
        <v/>
      </c>
      <c r="AA271" s="113" t="str">
        <f aca="false">IF(ISNUMBER($B271),U271+AA270,"")</f>
        <v/>
      </c>
      <c r="AB271" s="118"/>
      <c r="AC271" s="123"/>
      <c r="AD271" s="113" t="str">
        <f aca="false">IF(ISNUMBER($B271),Y271/COUNTA(Y$10:Y271),"")</f>
        <v/>
      </c>
      <c r="AE271" s="113" t="str">
        <f aca="false">IF(ISNUMBER($B271),Z271/COUNTA(Z$10:Z271),"")</f>
        <v/>
      </c>
      <c r="AF271" s="113" t="str">
        <f aca="false">IF(ISNUMBER($B271),AA271/COUNTA(AA$10:AA271),"")</f>
        <v/>
      </c>
      <c r="AG271" s="118"/>
      <c r="AH271" s="123"/>
      <c r="AI271" s="113" t="str">
        <f aca="false">IF(ISNUMBER($B271),SQRT(VAR(S$10:S271)),"")</f>
        <v/>
      </c>
      <c r="AJ271" s="113" t="str">
        <f aca="false">IF(ISNUMBER($B271),SQRT(VAR(T$10:T271)),"")</f>
        <v/>
      </c>
      <c r="AK271" s="113" t="str">
        <f aca="false">IF(ISNUMBER($B271),SQRT(VAR(U$10:U271)),"")</f>
        <v/>
      </c>
      <c r="AL271" s="118"/>
      <c r="AM271" s="118"/>
      <c r="AN271" s="117" t="str">
        <f aca="false">IF(ISBLANK(Liga_Cabron!$F271),"",IF(Liga_Cabron!$F272&lt;&gt;Liga_Cabron!$F271,Liga_Cabron!$F271,""))</f>
        <v/>
      </c>
      <c r="AO271" s="113" t="str">
        <f aca="false">IF(ISTEXT($AN271),"",Y271-SUM(AO$10:AO270))</f>
        <v/>
      </c>
      <c r="AP271" s="113" t="str">
        <f aca="false">IF(ISTEXT($AN271),"",Z271-SUM(AP$10:AP270))</f>
        <v/>
      </c>
      <c r="AQ271" s="113" t="str">
        <f aca="false">IF(ISTEXT($AN271),"",AA271-SUM(AQ$10:AQ270))</f>
        <v/>
      </c>
      <c r="AR271" s="118"/>
      <c r="AS271" s="118"/>
      <c r="AT271" s="117" t="str">
        <f aca="false">IF(ISBLANK(Liga_Cabron!$F271),"",IF(Liga_Cabron!$F272&lt;&gt;Liga_Cabron!$F271,Liga_Cabron!$F271,""))</f>
        <v/>
      </c>
      <c r="AU271" s="113" t="str">
        <f aca="false">IF(ISTEXT($AT271),"",(Y271 - SUM(AO$10:AO270))/COUNTIF(Liga_Cabron!$F$10:$F$304,"="&amp;$AT271))</f>
        <v/>
      </c>
      <c r="AV271" s="113" t="str">
        <f aca="false">IF(ISTEXT($AT271),"",(Z271 - SUM(AP$10:AP270))/COUNTIF(Liga_Cabron!$F$10:$F$304,"="&amp;$AT271))</f>
        <v/>
      </c>
      <c r="AW271" s="113" t="str">
        <f aca="false">IF(ISTEXT($AT271),"",(AA271 - SUM(AQ$10:AQ270))/COUNTIF(Liga_Cabron!$F$10:$F$304,"="&amp;$AT271))</f>
        <v/>
      </c>
      <c r="AX271" s="105" t="str">
        <f aca="false">IF(ISTEXT($AT271),"",COUNT($AU$10:$AU271))</f>
        <v/>
      </c>
      <c r="AY271" s="118"/>
      <c r="AZ271" s="117" t="str">
        <f aca="false">IF(ISBLANK(Liga_Cabron!$F271),"",IF(Liga_Cabron!$F272&lt;&gt;Liga_Cabron!$F271,Liga_Cabron!$F271,""))</f>
        <v/>
      </c>
      <c r="BA271" s="113" t="str">
        <f aca="false">IF(ISTEXT($AT271),"",(I271 - SUM(BH$10:BH270))/COUNTIF(Liga_Cabron!$F$10:$F$304,"="&amp;$AZ271))</f>
        <v/>
      </c>
      <c r="BB271" s="113" t="str">
        <f aca="false">IF(ISTEXT($AT271),"",(J271 - SUM(BI$10:BI270))/COUNTIF(Liga_Cabron!$F$10:$F$304,"="&amp;$AZ271))</f>
        <v/>
      </c>
      <c r="BC271" s="113" t="str">
        <f aca="false">IF(ISTEXT($AT271),"",(K271 - SUM(BJ$10:BJ270))/COUNTIF(Liga_Cabron!$F$10:$F$304,"="&amp;$AZ271))</f>
        <v/>
      </c>
      <c r="BD271" s="105" t="str">
        <f aca="false">IF(ISTEXT($AT271),"",COUNT($AU$10:$AU271))</f>
        <v/>
      </c>
      <c r="BE271" s="103"/>
      <c r="BF271" s="118"/>
      <c r="BG271" s="117" t="str">
        <f aca="false">IF(ISBLANK(Liga_Cabron!$F271),"",IF(Liga_Cabron!$F272&lt;&gt;Liga_Cabron!$F271,Liga_Cabron!$F271,""))</f>
        <v/>
      </c>
      <c r="BH271" s="113" t="str">
        <f aca="false">IF(ISTEXT($BG271),"",I271-SUM(BH$10:BH270))</f>
        <v/>
      </c>
      <c r="BI271" s="113" t="str">
        <f aca="false">IF(ISTEXT($BG271),"",J271-SUM(BI$10:BI270))</f>
        <v/>
      </c>
      <c r="BJ271" s="113" t="str">
        <f aca="false">IF(ISTEXT($BG271),"",K271-SUM(BJ$10:BJ270))</f>
        <v/>
      </c>
      <c r="BK271" s="118"/>
      <c r="BL271" s="118"/>
      <c r="BM271" s="124"/>
      <c r="BN271" s="113"/>
      <c r="BO271" s="113"/>
      <c r="BP271" s="113"/>
      <c r="BQ271" s="124"/>
      <c r="BR271" s="118"/>
      <c r="BS271" s="118"/>
      <c r="BT271" s="124"/>
      <c r="BU271" s="113"/>
      <c r="BV271" s="113"/>
      <c r="BW271" s="113"/>
      <c r="BX271" s="124"/>
      <c r="BY271" s="118"/>
    </row>
    <row r="272" customFormat="false" ht="13.8" hidden="false" customHeight="false" outlineLevel="0" collapsed="false">
      <c r="A272" s="46"/>
      <c r="B272" s="122" t="str">
        <f aca="false">IF(ISBLANK(Liga_Cabron!$B272),"",Liga_Cabron!$B272)</f>
        <v/>
      </c>
      <c r="C272" s="113" t="str">
        <f aca="false">IF(ISTEXT($B272),"",_xlfn.SWITCH(Liga_Cabron!AH272,$D$3,$D$2,$E$3,$E$2,$F$3,$F$2,$D$6,$D$5,$E$6,$E$5,$I$5,$D$2,$I$6,$D$2,$I$4,$D$2))</f>
        <v/>
      </c>
      <c r="D272" s="113" t="str">
        <f aca="false">IF(ISTEXT($B272),"",_xlfn.SWITCH(Liga_Cabron!AI272,$D$3,$D$2,$E$3,$E$2,$F$3,$F$2,$D$6,$D$5,$E$6,$E$5,$I$5,$D$2,$I$6,$D$2,$I$4,$D$2))</f>
        <v/>
      </c>
      <c r="E272" s="113" t="str">
        <f aca="false">IF(ISTEXT($B272),"",_xlfn.SWITCH(Liga_Cabron!AJ272,$D$3,$D$2,$E$3,$E$2,$F$3,$F$2,$D$6,$D$5,$E$6,$E$5,$I$5,$D$2,$I$6,$D$2,$I$4,$D$2))</f>
        <v/>
      </c>
      <c r="F272" s="105"/>
      <c r="G272" s="102"/>
      <c r="H272" s="102"/>
      <c r="I272" s="113" t="str">
        <f aca="false">IF(ISNUMBER($B272),I271+Liga_Cabron!AH272,"")</f>
        <v/>
      </c>
      <c r="J272" s="113" t="str">
        <f aca="false">IF(ISNUMBER($B272),J271+Liga_Cabron!AI272,"")</f>
        <v/>
      </c>
      <c r="K272" s="113" t="str">
        <f aca="false">IF(ISNUMBER($B272),K271+Liga_Cabron!AJ272,"")</f>
        <v/>
      </c>
      <c r="L272" s="118"/>
      <c r="M272" s="118"/>
      <c r="N272" s="114" t="str">
        <f aca="false">IF(ISNUMBER($B272),I272/SUM($I272:$L272),"")</f>
        <v/>
      </c>
      <c r="O272" s="114" t="str">
        <f aca="false">IF(ISNUMBER($B272),J272/SUM($I272:$L272),"")</f>
        <v/>
      </c>
      <c r="P272" s="114" t="str">
        <f aca="false">IF(ISNUMBER($B272),K272/SUM($I272:$L272),"")</f>
        <v/>
      </c>
      <c r="Q272" s="46"/>
      <c r="R272" s="102"/>
      <c r="S272" s="113" t="str">
        <f aca="false">IF(ISNUMBER(Liga_Cabron!C272),Liga_Cabron!C272,"")</f>
        <v/>
      </c>
      <c r="T272" s="113" t="str">
        <f aca="false">IF(ISNUMBER(Liga_Cabron!D272),Liga_Cabron!D272,"")</f>
        <v/>
      </c>
      <c r="U272" s="113" t="str">
        <f aca="false">IF(ISNUMBER(Liga_Cabron!E272),Liga_Cabron!E272,"")</f>
        <v/>
      </c>
      <c r="V272" s="108"/>
      <c r="W272" s="46"/>
      <c r="X272" s="102"/>
      <c r="Y272" s="113" t="str">
        <f aca="false">IF(ISNUMBER($B272),S272+Y271,"")</f>
        <v/>
      </c>
      <c r="Z272" s="113" t="str">
        <f aca="false">IF(ISNUMBER($B272),T272+Z271,"")</f>
        <v/>
      </c>
      <c r="AA272" s="113" t="str">
        <f aca="false">IF(ISNUMBER($B272),U272+AA271,"")</f>
        <v/>
      </c>
      <c r="AB272" s="118"/>
      <c r="AC272" s="123"/>
      <c r="AD272" s="113" t="str">
        <f aca="false">IF(ISNUMBER($B272),Y272/COUNTA(Y$10:Y272),"")</f>
        <v/>
      </c>
      <c r="AE272" s="113" t="str">
        <f aca="false">IF(ISNUMBER($B272),Z272/COUNTA(Z$10:Z272),"")</f>
        <v/>
      </c>
      <c r="AF272" s="113" t="str">
        <f aca="false">IF(ISNUMBER($B272),AA272/COUNTA(AA$10:AA272),"")</f>
        <v/>
      </c>
      <c r="AG272" s="118"/>
      <c r="AH272" s="123"/>
      <c r="AI272" s="113" t="str">
        <f aca="false">IF(ISNUMBER($B272),SQRT(VAR(S$10:S272)),"")</f>
        <v/>
      </c>
      <c r="AJ272" s="113" t="str">
        <f aca="false">IF(ISNUMBER($B272),SQRT(VAR(T$10:T272)),"")</f>
        <v/>
      </c>
      <c r="AK272" s="113" t="str">
        <f aca="false">IF(ISNUMBER($B272),SQRT(VAR(U$10:U272)),"")</f>
        <v/>
      </c>
      <c r="AL272" s="118"/>
      <c r="AM272" s="118"/>
      <c r="AN272" s="117" t="str">
        <f aca="false">IF(ISBLANK(Liga_Cabron!$F272),"",IF(Liga_Cabron!$F273&lt;&gt;Liga_Cabron!$F272,Liga_Cabron!$F272,""))</f>
        <v/>
      </c>
      <c r="AO272" s="113" t="str">
        <f aca="false">IF(ISTEXT($AN272),"",Y272-SUM(AO$10:AO271))</f>
        <v/>
      </c>
      <c r="AP272" s="113" t="str">
        <f aca="false">IF(ISTEXT($AN272),"",Z272-SUM(AP$10:AP271))</f>
        <v/>
      </c>
      <c r="AQ272" s="113" t="str">
        <f aca="false">IF(ISTEXT($AN272),"",AA272-SUM(AQ$10:AQ271))</f>
        <v/>
      </c>
      <c r="AR272" s="118"/>
      <c r="AS272" s="118"/>
      <c r="AT272" s="117" t="str">
        <f aca="false">IF(ISBLANK(Liga_Cabron!$F272),"",IF(Liga_Cabron!$F273&lt;&gt;Liga_Cabron!$F272,Liga_Cabron!$F272,""))</f>
        <v/>
      </c>
      <c r="AU272" s="113" t="str">
        <f aca="false">IF(ISTEXT($AT272),"",(Y272 - SUM(AO$10:AO271))/COUNTIF(Liga_Cabron!$F$10:$F$304,"="&amp;$AT272))</f>
        <v/>
      </c>
      <c r="AV272" s="113" t="str">
        <f aca="false">IF(ISTEXT($AT272),"",(Z272 - SUM(AP$10:AP271))/COUNTIF(Liga_Cabron!$F$10:$F$304,"="&amp;$AT272))</f>
        <v/>
      </c>
      <c r="AW272" s="113" t="str">
        <f aca="false">IF(ISTEXT($AT272),"",(AA272 - SUM(AQ$10:AQ271))/COUNTIF(Liga_Cabron!$F$10:$F$304,"="&amp;$AT272))</f>
        <v/>
      </c>
      <c r="AX272" s="105" t="str">
        <f aca="false">IF(ISTEXT($AT272),"",COUNT($AU$10:$AU272))</f>
        <v/>
      </c>
      <c r="AY272" s="118"/>
      <c r="AZ272" s="117" t="str">
        <f aca="false">IF(ISBLANK(Liga_Cabron!$F272),"",IF(Liga_Cabron!$F273&lt;&gt;Liga_Cabron!$F272,Liga_Cabron!$F272,""))</f>
        <v/>
      </c>
      <c r="BA272" s="113" t="str">
        <f aca="false">IF(ISTEXT($AT272),"",(I272 - SUM(BH$10:BH271))/COUNTIF(Liga_Cabron!$F$10:$F$304,"="&amp;$AZ272))</f>
        <v/>
      </c>
      <c r="BB272" s="113" t="str">
        <f aca="false">IF(ISTEXT($AT272),"",(J272 - SUM(BI$10:BI271))/COUNTIF(Liga_Cabron!$F$10:$F$304,"="&amp;$AZ272))</f>
        <v/>
      </c>
      <c r="BC272" s="113" t="str">
        <f aca="false">IF(ISTEXT($AT272),"",(K272 - SUM(BJ$10:BJ271))/COUNTIF(Liga_Cabron!$F$10:$F$304,"="&amp;$AZ272))</f>
        <v/>
      </c>
      <c r="BD272" s="105" t="str">
        <f aca="false">IF(ISTEXT($AT272),"",COUNT($AU$10:$AU272))</f>
        <v/>
      </c>
      <c r="BE272" s="103"/>
      <c r="BF272" s="118"/>
      <c r="BG272" s="117" t="str">
        <f aca="false">IF(ISBLANK(Liga_Cabron!$F272),"",IF(Liga_Cabron!$F273&lt;&gt;Liga_Cabron!$F272,Liga_Cabron!$F272,""))</f>
        <v/>
      </c>
      <c r="BH272" s="113" t="str">
        <f aca="false">IF(ISTEXT($BG272),"",I272-SUM(BH$10:BH271))</f>
        <v/>
      </c>
      <c r="BI272" s="113" t="str">
        <f aca="false">IF(ISTEXT($BG272),"",J272-SUM(BI$10:BI271))</f>
        <v/>
      </c>
      <c r="BJ272" s="113" t="str">
        <f aca="false">IF(ISTEXT($BG272),"",K272-SUM(BJ$10:BJ271))</f>
        <v/>
      </c>
      <c r="BK272" s="118"/>
      <c r="BL272" s="118"/>
      <c r="BM272" s="124"/>
      <c r="BN272" s="113"/>
      <c r="BO272" s="113"/>
      <c r="BP272" s="113"/>
      <c r="BQ272" s="124"/>
      <c r="BR272" s="118"/>
      <c r="BS272" s="118"/>
      <c r="BT272" s="124"/>
      <c r="BU272" s="113"/>
      <c r="BV272" s="113"/>
      <c r="BW272" s="113"/>
      <c r="BX272" s="124"/>
      <c r="BY272" s="118"/>
    </row>
    <row r="273" customFormat="false" ht="13.8" hidden="false" customHeight="false" outlineLevel="0" collapsed="false">
      <c r="A273" s="46"/>
      <c r="B273" s="122" t="str">
        <f aca="false">IF(ISBLANK(Liga_Cabron!$B273),"",Liga_Cabron!$B273)</f>
        <v/>
      </c>
      <c r="C273" s="113" t="str">
        <f aca="false">IF(ISTEXT($B273),"",_xlfn.SWITCH(Liga_Cabron!AH273,$D$3,$D$2,$E$3,$E$2,$F$3,$F$2,$D$6,$D$5,$E$6,$E$5,$I$5,$D$2,$I$6,$D$2,$I$4,$D$2))</f>
        <v/>
      </c>
      <c r="D273" s="113" t="str">
        <f aca="false">IF(ISTEXT($B273),"",_xlfn.SWITCH(Liga_Cabron!AI273,$D$3,$D$2,$E$3,$E$2,$F$3,$F$2,$D$6,$D$5,$E$6,$E$5,$I$5,$D$2,$I$6,$D$2,$I$4,$D$2))</f>
        <v/>
      </c>
      <c r="E273" s="113" t="str">
        <f aca="false">IF(ISTEXT($B273),"",_xlfn.SWITCH(Liga_Cabron!AJ273,$D$3,$D$2,$E$3,$E$2,$F$3,$F$2,$D$6,$D$5,$E$6,$E$5,$I$5,$D$2,$I$6,$D$2,$I$4,$D$2))</f>
        <v/>
      </c>
      <c r="F273" s="105"/>
      <c r="G273" s="102"/>
      <c r="H273" s="102"/>
      <c r="I273" s="113" t="str">
        <f aca="false">IF(ISNUMBER($B273),I272+Liga_Cabron!AH273,"")</f>
        <v/>
      </c>
      <c r="J273" s="113" t="str">
        <f aca="false">IF(ISNUMBER($B273),J272+Liga_Cabron!AI273,"")</f>
        <v/>
      </c>
      <c r="K273" s="113" t="str">
        <f aca="false">IF(ISNUMBER($B273),K272+Liga_Cabron!AJ273,"")</f>
        <v/>
      </c>
      <c r="L273" s="118"/>
      <c r="M273" s="118"/>
      <c r="N273" s="114" t="str">
        <f aca="false">IF(ISNUMBER($B273),I273/SUM($I273:$L273),"")</f>
        <v/>
      </c>
      <c r="O273" s="114" t="str">
        <f aca="false">IF(ISNUMBER($B273),J273/SUM($I273:$L273),"")</f>
        <v/>
      </c>
      <c r="P273" s="114" t="str">
        <f aca="false">IF(ISNUMBER($B273),K273/SUM($I273:$L273),"")</f>
        <v/>
      </c>
      <c r="Q273" s="46"/>
      <c r="R273" s="102"/>
      <c r="S273" s="113" t="str">
        <f aca="false">IF(ISNUMBER(Liga_Cabron!C273),Liga_Cabron!C273,"")</f>
        <v/>
      </c>
      <c r="T273" s="113" t="str">
        <f aca="false">IF(ISNUMBER(Liga_Cabron!D273),Liga_Cabron!D273,"")</f>
        <v/>
      </c>
      <c r="U273" s="113" t="str">
        <f aca="false">IF(ISNUMBER(Liga_Cabron!E273),Liga_Cabron!E273,"")</f>
        <v/>
      </c>
      <c r="V273" s="108"/>
      <c r="W273" s="46"/>
      <c r="X273" s="102"/>
      <c r="Y273" s="113" t="str">
        <f aca="false">IF(ISNUMBER($B273),S273+Y272,"")</f>
        <v/>
      </c>
      <c r="Z273" s="113" t="str">
        <f aca="false">IF(ISNUMBER($B273),T273+Z272,"")</f>
        <v/>
      </c>
      <c r="AA273" s="113" t="str">
        <f aca="false">IF(ISNUMBER($B273),U273+AA272,"")</f>
        <v/>
      </c>
      <c r="AB273" s="118"/>
      <c r="AC273" s="123"/>
      <c r="AD273" s="113" t="str">
        <f aca="false">IF(ISNUMBER($B273),Y273/COUNTA(Y$10:Y273),"")</f>
        <v/>
      </c>
      <c r="AE273" s="113" t="str">
        <f aca="false">IF(ISNUMBER($B273),Z273/COUNTA(Z$10:Z273),"")</f>
        <v/>
      </c>
      <c r="AF273" s="113" t="str">
        <f aca="false">IF(ISNUMBER($B273),AA273/COUNTA(AA$10:AA273),"")</f>
        <v/>
      </c>
      <c r="AG273" s="118"/>
      <c r="AH273" s="123"/>
      <c r="AI273" s="113" t="str">
        <f aca="false">IF(ISNUMBER($B273),SQRT(VAR(S$10:S273)),"")</f>
        <v/>
      </c>
      <c r="AJ273" s="113" t="str">
        <f aca="false">IF(ISNUMBER($B273),SQRT(VAR(T$10:T273)),"")</f>
        <v/>
      </c>
      <c r="AK273" s="113" t="str">
        <f aca="false">IF(ISNUMBER($B273),SQRT(VAR(U$10:U273)),"")</f>
        <v/>
      </c>
      <c r="AL273" s="118"/>
      <c r="AM273" s="118"/>
      <c r="AN273" s="117" t="str">
        <f aca="false">IF(ISBLANK(Liga_Cabron!$F273),"",IF(Liga_Cabron!$F274&lt;&gt;Liga_Cabron!$F273,Liga_Cabron!$F273,""))</f>
        <v/>
      </c>
      <c r="AO273" s="113" t="str">
        <f aca="false">IF(ISTEXT($AN273),"",Y273-SUM(AO$10:AO272))</f>
        <v/>
      </c>
      <c r="AP273" s="113" t="str">
        <f aca="false">IF(ISTEXT($AN273),"",Z273-SUM(AP$10:AP272))</f>
        <v/>
      </c>
      <c r="AQ273" s="113" t="str">
        <f aca="false">IF(ISTEXT($AN273),"",AA273-SUM(AQ$10:AQ272))</f>
        <v/>
      </c>
      <c r="AR273" s="118"/>
      <c r="AS273" s="118"/>
      <c r="AT273" s="117" t="str">
        <f aca="false">IF(ISBLANK(Liga_Cabron!$F273),"",IF(Liga_Cabron!$F274&lt;&gt;Liga_Cabron!$F273,Liga_Cabron!$F273,""))</f>
        <v/>
      </c>
      <c r="AU273" s="113" t="str">
        <f aca="false">IF(ISTEXT($AT273),"",(Y273 - SUM(AO$10:AO272))/COUNTIF(Liga_Cabron!$F$10:$F$304,"="&amp;$AT273))</f>
        <v/>
      </c>
      <c r="AV273" s="113" t="str">
        <f aca="false">IF(ISTEXT($AT273),"",(Z273 - SUM(AP$10:AP272))/COUNTIF(Liga_Cabron!$F$10:$F$304,"="&amp;$AT273))</f>
        <v/>
      </c>
      <c r="AW273" s="113" t="str">
        <f aca="false">IF(ISTEXT($AT273),"",(AA273 - SUM(AQ$10:AQ272))/COUNTIF(Liga_Cabron!$F$10:$F$304,"="&amp;$AT273))</f>
        <v/>
      </c>
      <c r="AX273" s="105" t="str">
        <f aca="false">IF(ISTEXT($AT273),"",COUNT($AU$10:$AU273))</f>
        <v/>
      </c>
      <c r="AY273" s="118"/>
      <c r="AZ273" s="117" t="str">
        <f aca="false">IF(ISBLANK(Liga_Cabron!$F273),"",IF(Liga_Cabron!$F274&lt;&gt;Liga_Cabron!$F273,Liga_Cabron!$F273,""))</f>
        <v/>
      </c>
      <c r="BA273" s="113" t="str">
        <f aca="false">IF(ISTEXT($AT273),"",(I273 - SUM(BH$10:BH272))/COUNTIF(Liga_Cabron!$F$10:$F$304,"="&amp;$AZ273))</f>
        <v/>
      </c>
      <c r="BB273" s="113" t="str">
        <f aca="false">IF(ISTEXT($AT273),"",(J273 - SUM(BI$10:BI272))/COUNTIF(Liga_Cabron!$F$10:$F$304,"="&amp;$AZ273))</f>
        <v/>
      </c>
      <c r="BC273" s="113" t="str">
        <f aca="false">IF(ISTEXT($AT273),"",(K273 - SUM(BJ$10:BJ272))/COUNTIF(Liga_Cabron!$F$10:$F$304,"="&amp;$AZ273))</f>
        <v/>
      </c>
      <c r="BD273" s="105" t="str">
        <f aca="false">IF(ISTEXT($AT273),"",COUNT($AU$10:$AU273))</f>
        <v/>
      </c>
      <c r="BE273" s="103"/>
      <c r="BF273" s="118"/>
      <c r="BG273" s="117" t="str">
        <f aca="false">IF(ISBLANK(Liga_Cabron!$F273),"",IF(Liga_Cabron!$F274&lt;&gt;Liga_Cabron!$F273,Liga_Cabron!$F273,""))</f>
        <v/>
      </c>
      <c r="BH273" s="113" t="str">
        <f aca="false">IF(ISTEXT($BG273),"",I273-SUM(BH$10:BH272))</f>
        <v/>
      </c>
      <c r="BI273" s="113" t="str">
        <f aca="false">IF(ISTEXT($BG273),"",J273-SUM(BI$10:BI272))</f>
        <v/>
      </c>
      <c r="BJ273" s="113" t="str">
        <f aca="false">IF(ISTEXT($BG273),"",K273-SUM(BJ$10:BJ272))</f>
        <v/>
      </c>
      <c r="BK273" s="118"/>
      <c r="BL273" s="118"/>
      <c r="BM273" s="124"/>
      <c r="BN273" s="113"/>
      <c r="BO273" s="113"/>
      <c r="BP273" s="113"/>
      <c r="BQ273" s="124"/>
      <c r="BR273" s="118"/>
      <c r="BS273" s="118"/>
      <c r="BT273" s="124"/>
      <c r="BU273" s="113"/>
      <c r="BV273" s="113"/>
      <c r="BW273" s="113"/>
      <c r="BX273" s="124"/>
      <c r="BY273" s="118"/>
    </row>
    <row r="274" customFormat="false" ht="13.8" hidden="false" customHeight="false" outlineLevel="0" collapsed="false">
      <c r="A274" s="46"/>
      <c r="B274" s="122" t="str">
        <f aca="false">IF(ISBLANK(Liga_Cabron!$B274),"",Liga_Cabron!$B274)</f>
        <v/>
      </c>
      <c r="C274" s="113" t="str">
        <f aca="false">IF(ISTEXT($B274),"",_xlfn.SWITCH(Liga_Cabron!AH274,$D$3,$D$2,$E$3,$E$2,$F$3,$F$2,$D$6,$D$5,$E$6,$E$5,$I$5,$D$2,$I$6,$D$2,$I$4,$D$2))</f>
        <v/>
      </c>
      <c r="D274" s="113" t="str">
        <f aca="false">IF(ISTEXT($B274),"",_xlfn.SWITCH(Liga_Cabron!AI274,$D$3,$D$2,$E$3,$E$2,$F$3,$F$2,$D$6,$D$5,$E$6,$E$5,$I$5,$D$2,$I$6,$D$2,$I$4,$D$2))</f>
        <v/>
      </c>
      <c r="E274" s="113" t="str">
        <f aca="false">IF(ISTEXT($B274),"",_xlfn.SWITCH(Liga_Cabron!AJ274,$D$3,$D$2,$E$3,$E$2,$F$3,$F$2,$D$6,$D$5,$E$6,$E$5,$I$5,$D$2,$I$6,$D$2,$I$4,$D$2))</f>
        <v/>
      </c>
      <c r="F274" s="105"/>
      <c r="G274" s="102"/>
      <c r="H274" s="102"/>
      <c r="I274" s="113" t="str">
        <f aca="false">IF(ISNUMBER($B274),I273+Liga_Cabron!AH274,"")</f>
        <v/>
      </c>
      <c r="J274" s="113" t="str">
        <f aca="false">IF(ISNUMBER($B274),J273+Liga_Cabron!AI274,"")</f>
        <v/>
      </c>
      <c r="K274" s="113" t="str">
        <f aca="false">IF(ISNUMBER($B274),K273+Liga_Cabron!AJ274,"")</f>
        <v/>
      </c>
      <c r="L274" s="118"/>
      <c r="M274" s="118"/>
      <c r="N274" s="114" t="str">
        <f aca="false">IF(ISNUMBER($B274),I274/SUM($I274:$L274),"")</f>
        <v/>
      </c>
      <c r="O274" s="114" t="str">
        <f aca="false">IF(ISNUMBER($B274),J274/SUM($I274:$L274),"")</f>
        <v/>
      </c>
      <c r="P274" s="114" t="str">
        <f aca="false">IF(ISNUMBER($B274),K274/SUM($I274:$L274),"")</f>
        <v/>
      </c>
      <c r="Q274" s="46"/>
      <c r="R274" s="102"/>
      <c r="S274" s="113" t="str">
        <f aca="false">IF(ISNUMBER(Liga_Cabron!C274),Liga_Cabron!C274,"")</f>
        <v/>
      </c>
      <c r="T274" s="113" t="str">
        <f aca="false">IF(ISNUMBER(Liga_Cabron!D274),Liga_Cabron!D274,"")</f>
        <v/>
      </c>
      <c r="U274" s="113" t="str">
        <f aca="false">IF(ISNUMBER(Liga_Cabron!E274),Liga_Cabron!E274,"")</f>
        <v/>
      </c>
      <c r="V274" s="108"/>
      <c r="W274" s="46"/>
      <c r="X274" s="102"/>
      <c r="Y274" s="113" t="str">
        <f aca="false">IF(ISNUMBER($B274),S274+Y273,"")</f>
        <v/>
      </c>
      <c r="Z274" s="113" t="str">
        <f aca="false">IF(ISNUMBER($B274),T274+Z273,"")</f>
        <v/>
      </c>
      <c r="AA274" s="113" t="str">
        <f aca="false">IF(ISNUMBER($B274),U274+AA273,"")</f>
        <v/>
      </c>
      <c r="AB274" s="118"/>
      <c r="AC274" s="123"/>
      <c r="AD274" s="113" t="str">
        <f aca="false">IF(ISNUMBER($B274),Y274/COUNTA(Y$10:Y274),"")</f>
        <v/>
      </c>
      <c r="AE274" s="113" t="str">
        <f aca="false">IF(ISNUMBER($B274),Z274/COUNTA(Z$10:Z274),"")</f>
        <v/>
      </c>
      <c r="AF274" s="113" t="str">
        <f aca="false">IF(ISNUMBER($B274),AA274/COUNTA(AA$10:AA274),"")</f>
        <v/>
      </c>
      <c r="AG274" s="118"/>
      <c r="AH274" s="123"/>
      <c r="AI274" s="113" t="str">
        <f aca="false">IF(ISNUMBER($B274),SQRT(VAR(S$10:S274)),"")</f>
        <v/>
      </c>
      <c r="AJ274" s="113" t="str">
        <f aca="false">IF(ISNUMBER($B274),SQRT(VAR(T$10:T274)),"")</f>
        <v/>
      </c>
      <c r="AK274" s="113" t="str">
        <f aca="false">IF(ISNUMBER($B274),SQRT(VAR(U$10:U274)),"")</f>
        <v/>
      </c>
      <c r="AL274" s="118"/>
      <c r="AM274" s="118"/>
      <c r="AN274" s="117" t="str">
        <f aca="false">IF(ISBLANK(Liga_Cabron!$F274),"",IF(Liga_Cabron!$F275&lt;&gt;Liga_Cabron!$F274,Liga_Cabron!$F274,""))</f>
        <v/>
      </c>
      <c r="AO274" s="113" t="str">
        <f aca="false">IF(ISTEXT($AN274),"",Y274-SUM(AO$10:AO273))</f>
        <v/>
      </c>
      <c r="AP274" s="113" t="str">
        <f aca="false">IF(ISTEXT($AN274),"",Z274-SUM(AP$10:AP273))</f>
        <v/>
      </c>
      <c r="AQ274" s="113" t="str">
        <f aca="false">IF(ISTEXT($AN274),"",AA274-SUM(AQ$10:AQ273))</f>
        <v/>
      </c>
      <c r="AR274" s="118"/>
      <c r="AS274" s="118"/>
      <c r="AT274" s="117" t="str">
        <f aca="false">IF(ISBLANK(Liga_Cabron!$F274),"",IF(Liga_Cabron!$F275&lt;&gt;Liga_Cabron!$F274,Liga_Cabron!$F274,""))</f>
        <v/>
      </c>
      <c r="AU274" s="113" t="str">
        <f aca="false">IF(ISTEXT($AT274),"",(Y274 - SUM(AO$10:AO273))/COUNTIF(Liga_Cabron!$F$10:$F$304,"="&amp;$AT274))</f>
        <v/>
      </c>
      <c r="AV274" s="113" t="str">
        <f aca="false">IF(ISTEXT($AT274),"",(Z274 - SUM(AP$10:AP273))/COUNTIF(Liga_Cabron!$F$10:$F$304,"="&amp;$AT274))</f>
        <v/>
      </c>
      <c r="AW274" s="113" t="str">
        <f aca="false">IF(ISTEXT($AT274),"",(AA274 - SUM(AQ$10:AQ273))/COUNTIF(Liga_Cabron!$F$10:$F$304,"="&amp;$AT274))</f>
        <v/>
      </c>
      <c r="AX274" s="105" t="str">
        <f aca="false">IF(ISTEXT($AT274),"",COUNT($AU$10:$AU274))</f>
        <v/>
      </c>
      <c r="AY274" s="118"/>
      <c r="AZ274" s="117" t="str">
        <f aca="false">IF(ISBLANK(Liga_Cabron!$F274),"",IF(Liga_Cabron!$F275&lt;&gt;Liga_Cabron!$F274,Liga_Cabron!$F274,""))</f>
        <v/>
      </c>
      <c r="BA274" s="113" t="str">
        <f aca="false">IF(ISTEXT($AT274),"",(I274 - SUM(BH$10:BH273))/COUNTIF(Liga_Cabron!$F$10:$F$304,"="&amp;$AZ274))</f>
        <v/>
      </c>
      <c r="BB274" s="113" t="str">
        <f aca="false">IF(ISTEXT($AT274),"",(J274 - SUM(BI$10:BI273))/COUNTIF(Liga_Cabron!$F$10:$F$304,"="&amp;$AZ274))</f>
        <v/>
      </c>
      <c r="BC274" s="113" t="str">
        <f aca="false">IF(ISTEXT($AT274),"",(K274 - SUM(BJ$10:BJ273))/COUNTIF(Liga_Cabron!$F$10:$F$304,"="&amp;$AZ274))</f>
        <v/>
      </c>
      <c r="BD274" s="105" t="str">
        <f aca="false">IF(ISTEXT($AT274),"",COUNT($AU$10:$AU274))</f>
        <v/>
      </c>
      <c r="BE274" s="103"/>
      <c r="BF274" s="118"/>
      <c r="BG274" s="117" t="str">
        <f aca="false">IF(ISBLANK(Liga_Cabron!$F274),"",IF(Liga_Cabron!$F275&lt;&gt;Liga_Cabron!$F274,Liga_Cabron!$F274,""))</f>
        <v/>
      </c>
      <c r="BH274" s="113" t="str">
        <f aca="false">IF(ISTEXT($BG274),"",I274-SUM(BH$10:BH273))</f>
        <v/>
      </c>
      <c r="BI274" s="113" t="str">
        <f aca="false">IF(ISTEXT($BG274),"",J274-SUM(BI$10:BI273))</f>
        <v/>
      </c>
      <c r="BJ274" s="113" t="str">
        <f aca="false">IF(ISTEXT($BG274),"",K274-SUM(BJ$10:BJ273))</f>
        <v/>
      </c>
      <c r="BK274" s="118"/>
      <c r="BL274" s="118"/>
      <c r="BM274" s="124"/>
      <c r="BN274" s="113"/>
      <c r="BO274" s="113"/>
      <c r="BP274" s="113"/>
      <c r="BQ274" s="124"/>
      <c r="BR274" s="118"/>
      <c r="BS274" s="118"/>
      <c r="BT274" s="124"/>
      <c r="BU274" s="113"/>
      <c r="BV274" s="113"/>
      <c r="BW274" s="113"/>
      <c r="BX274" s="124"/>
      <c r="BY274" s="118"/>
    </row>
    <row r="275" customFormat="false" ht="13.8" hidden="false" customHeight="false" outlineLevel="0" collapsed="false">
      <c r="A275" s="46"/>
      <c r="B275" s="122" t="str">
        <f aca="false">IF(ISBLANK(Liga_Cabron!$B275),"",Liga_Cabron!$B275)</f>
        <v/>
      </c>
      <c r="C275" s="113" t="str">
        <f aca="false">IF(ISTEXT($B275),"",_xlfn.SWITCH(Liga_Cabron!AH275,$D$3,$D$2,$E$3,$E$2,$F$3,$F$2,$D$6,$D$5,$E$6,$E$5,$I$5,$D$2,$I$6,$D$2,$I$4,$D$2))</f>
        <v/>
      </c>
      <c r="D275" s="113" t="str">
        <f aca="false">IF(ISTEXT($B275),"",_xlfn.SWITCH(Liga_Cabron!AI275,$D$3,$D$2,$E$3,$E$2,$F$3,$F$2,$D$6,$D$5,$E$6,$E$5,$I$5,$D$2,$I$6,$D$2,$I$4,$D$2))</f>
        <v/>
      </c>
      <c r="E275" s="113" t="str">
        <f aca="false">IF(ISTEXT($B275),"",_xlfn.SWITCH(Liga_Cabron!AJ275,$D$3,$D$2,$E$3,$E$2,$F$3,$F$2,$D$6,$D$5,$E$6,$E$5,$I$5,$D$2,$I$6,$D$2,$I$4,$D$2))</f>
        <v/>
      </c>
      <c r="F275" s="105"/>
      <c r="G275" s="102"/>
      <c r="H275" s="102"/>
      <c r="I275" s="113" t="str">
        <f aca="false">IF(ISNUMBER($B275),I274+Liga_Cabron!AH275,"")</f>
        <v/>
      </c>
      <c r="J275" s="113" t="str">
        <f aca="false">IF(ISNUMBER($B275),J274+Liga_Cabron!AI275,"")</f>
        <v/>
      </c>
      <c r="K275" s="113" t="str">
        <f aca="false">IF(ISNUMBER($B275),K274+Liga_Cabron!AJ275,"")</f>
        <v/>
      </c>
      <c r="L275" s="118"/>
      <c r="M275" s="118"/>
      <c r="N275" s="114" t="str">
        <f aca="false">IF(ISNUMBER($B275),I275/SUM($I275:$L275),"")</f>
        <v/>
      </c>
      <c r="O275" s="114" t="str">
        <f aca="false">IF(ISNUMBER($B275),J275/SUM($I275:$L275),"")</f>
        <v/>
      </c>
      <c r="P275" s="114" t="str">
        <f aca="false">IF(ISNUMBER($B275),K275/SUM($I275:$L275),"")</f>
        <v/>
      </c>
      <c r="Q275" s="46"/>
      <c r="R275" s="102"/>
      <c r="S275" s="113" t="str">
        <f aca="false">IF(ISNUMBER(Liga_Cabron!C275),Liga_Cabron!C275,"")</f>
        <v/>
      </c>
      <c r="T275" s="113" t="str">
        <f aca="false">IF(ISNUMBER(Liga_Cabron!D275),Liga_Cabron!D275,"")</f>
        <v/>
      </c>
      <c r="U275" s="113" t="str">
        <f aca="false">IF(ISNUMBER(Liga_Cabron!E275),Liga_Cabron!E275,"")</f>
        <v/>
      </c>
      <c r="V275" s="108"/>
      <c r="W275" s="46"/>
      <c r="X275" s="102"/>
      <c r="Y275" s="113" t="str">
        <f aca="false">IF(ISNUMBER($B275),S275+Y274,"")</f>
        <v/>
      </c>
      <c r="Z275" s="113" t="str">
        <f aca="false">IF(ISNUMBER($B275),T275+Z274,"")</f>
        <v/>
      </c>
      <c r="AA275" s="113" t="str">
        <f aca="false">IF(ISNUMBER($B275),U275+AA274,"")</f>
        <v/>
      </c>
      <c r="AB275" s="118"/>
      <c r="AC275" s="123"/>
      <c r="AD275" s="113" t="str">
        <f aca="false">IF(ISNUMBER($B275),Y275/COUNTA(Y$10:Y275),"")</f>
        <v/>
      </c>
      <c r="AE275" s="113" t="str">
        <f aca="false">IF(ISNUMBER($B275),Z275/COUNTA(Z$10:Z275),"")</f>
        <v/>
      </c>
      <c r="AF275" s="113" t="str">
        <f aca="false">IF(ISNUMBER($B275),AA275/COUNTA(AA$10:AA275),"")</f>
        <v/>
      </c>
      <c r="AG275" s="118"/>
      <c r="AH275" s="123"/>
      <c r="AI275" s="113" t="str">
        <f aca="false">IF(ISNUMBER($B275),SQRT(VAR(S$10:S275)),"")</f>
        <v/>
      </c>
      <c r="AJ275" s="113" t="str">
        <f aca="false">IF(ISNUMBER($B275),SQRT(VAR(T$10:T275)),"")</f>
        <v/>
      </c>
      <c r="AK275" s="113" t="str">
        <f aca="false">IF(ISNUMBER($B275),SQRT(VAR(U$10:U275)),"")</f>
        <v/>
      </c>
      <c r="AL275" s="118"/>
      <c r="AM275" s="118"/>
      <c r="AN275" s="117" t="str">
        <f aca="false">IF(ISBLANK(Liga_Cabron!$F275),"",IF(Liga_Cabron!$F276&lt;&gt;Liga_Cabron!$F275,Liga_Cabron!$F275,""))</f>
        <v/>
      </c>
      <c r="AO275" s="113" t="str">
        <f aca="false">IF(ISTEXT($AN275),"",Y275-SUM(AO$10:AO274))</f>
        <v/>
      </c>
      <c r="AP275" s="113" t="str">
        <f aca="false">IF(ISTEXT($AN275),"",Z275-SUM(AP$10:AP274))</f>
        <v/>
      </c>
      <c r="AQ275" s="113" t="str">
        <f aca="false">IF(ISTEXT($AN275),"",AA275-SUM(AQ$10:AQ274))</f>
        <v/>
      </c>
      <c r="AR275" s="118"/>
      <c r="AS275" s="118"/>
      <c r="AT275" s="117" t="str">
        <f aca="false">IF(ISBLANK(Liga_Cabron!$F275),"",IF(Liga_Cabron!$F276&lt;&gt;Liga_Cabron!$F275,Liga_Cabron!$F275,""))</f>
        <v/>
      </c>
      <c r="AU275" s="113" t="str">
        <f aca="false">IF(ISTEXT($AT275),"",(Y275 - SUM(AO$10:AO274))/COUNTIF(Liga_Cabron!$F$10:$F$304,"="&amp;$AT275))</f>
        <v/>
      </c>
      <c r="AV275" s="113" t="str">
        <f aca="false">IF(ISTEXT($AT275),"",(Z275 - SUM(AP$10:AP274))/COUNTIF(Liga_Cabron!$F$10:$F$304,"="&amp;$AT275))</f>
        <v/>
      </c>
      <c r="AW275" s="113" t="str">
        <f aca="false">IF(ISTEXT($AT275),"",(AA275 - SUM(AQ$10:AQ274))/COUNTIF(Liga_Cabron!$F$10:$F$304,"="&amp;$AT275))</f>
        <v/>
      </c>
      <c r="AX275" s="105" t="str">
        <f aca="false">IF(ISTEXT($AT275),"",COUNT($AU$10:$AU275))</f>
        <v/>
      </c>
      <c r="AY275" s="118"/>
      <c r="AZ275" s="117" t="str">
        <f aca="false">IF(ISBLANK(Liga_Cabron!$F275),"",IF(Liga_Cabron!$F276&lt;&gt;Liga_Cabron!$F275,Liga_Cabron!$F275,""))</f>
        <v/>
      </c>
      <c r="BA275" s="113" t="str">
        <f aca="false">IF(ISTEXT($AT275),"",(I275 - SUM(BH$10:BH274))/COUNTIF(Liga_Cabron!$F$10:$F$304,"="&amp;$AZ275))</f>
        <v/>
      </c>
      <c r="BB275" s="113" t="str">
        <f aca="false">IF(ISTEXT($AT275),"",(J275 - SUM(BI$10:BI274))/COUNTIF(Liga_Cabron!$F$10:$F$304,"="&amp;$AZ275))</f>
        <v/>
      </c>
      <c r="BC275" s="113" t="str">
        <f aca="false">IF(ISTEXT($AT275),"",(K275 - SUM(BJ$10:BJ274))/COUNTIF(Liga_Cabron!$F$10:$F$304,"="&amp;$AZ275))</f>
        <v/>
      </c>
      <c r="BD275" s="105" t="str">
        <f aca="false">IF(ISTEXT($AT275),"",COUNT($AU$10:$AU275))</f>
        <v/>
      </c>
      <c r="BE275" s="103"/>
      <c r="BF275" s="118"/>
      <c r="BG275" s="117" t="str">
        <f aca="false">IF(ISBLANK(Liga_Cabron!$F275),"",IF(Liga_Cabron!$F276&lt;&gt;Liga_Cabron!$F275,Liga_Cabron!$F275,""))</f>
        <v/>
      </c>
      <c r="BH275" s="113" t="str">
        <f aca="false">IF(ISTEXT($BG275),"",I275-SUM(BH$10:BH274))</f>
        <v/>
      </c>
      <c r="BI275" s="113" t="str">
        <f aca="false">IF(ISTEXT($BG275),"",J275-SUM(BI$10:BI274))</f>
        <v/>
      </c>
      <c r="BJ275" s="113" t="str">
        <f aca="false">IF(ISTEXT($BG275),"",K275-SUM(BJ$10:BJ274))</f>
        <v/>
      </c>
      <c r="BK275" s="118"/>
      <c r="BL275" s="118"/>
      <c r="BM275" s="124"/>
      <c r="BN275" s="113"/>
      <c r="BO275" s="113"/>
      <c r="BP275" s="113"/>
      <c r="BQ275" s="124"/>
      <c r="BR275" s="118"/>
      <c r="BS275" s="118"/>
      <c r="BT275" s="124"/>
      <c r="BU275" s="113"/>
      <c r="BV275" s="113"/>
      <c r="BW275" s="113"/>
      <c r="BX275" s="124"/>
      <c r="BY275" s="118"/>
    </row>
    <row r="276" customFormat="false" ht="13.8" hidden="false" customHeight="false" outlineLevel="0" collapsed="false">
      <c r="A276" s="46"/>
      <c r="B276" s="122" t="str">
        <f aca="false">IF(ISBLANK(Liga_Cabron!$B276),"",Liga_Cabron!$B276)</f>
        <v/>
      </c>
      <c r="C276" s="113" t="str">
        <f aca="false">IF(ISTEXT($B276),"",_xlfn.SWITCH(Liga_Cabron!AH276,$D$3,$D$2,$E$3,$E$2,$F$3,$F$2,$D$6,$D$5,$E$6,$E$5,$I$5,$D$2,$I$6,$D$2,$I$4,$D$2))</f>
        <v/>
      </c>
      <c r="D276" s="113" t="str">
        <f aca="false">IF(ISTEXT($B276),"",_xlfn.SWITCH(Liga_Cabron!AI276,$D$3,$D$2,$E$3,$E$2,$F$3,$F$2,$D$6,$D$5,$E$6,$E$5,$I$5,$D$2,$I$6,$D$2,$I$4,$D$2))</f>
        <v/>
      </c>
      <c r="E276" s="113" t="str">
        <f aca="false">IF(ISTEXT($B276),"",_xlfn.SWITCH(Liga_Cabron!AJ276,$D$3,$D$2,$E$3,$E$2,$F$3,$F$2,$D$6,$D$5,$E$6,$E$5,$I$5,$D$2,$I$6,$D$2,$I$4,$D$2))</f>
        <v/>
      </c>
      <c r="F276" s="105"/>
      <c r="G276" s="102"/>
      <c r="H276" s="102"/>
      <c r="I276" s="113" t="str">
        <f aca="false">IF(ISNUMBER($B276),I275+Liga_Cabron!AH276,"")</f>
        <v/>
      </c>
      <c r="J276" s="113" t="str">
        <f aca="false">IF(ISNUMBER($B276),J275+Liga_Cabron!AI276,"")</f>
        <v/>
      </c>
      <c r="K276" s="113" t="str">
        <f aca="false">IF(ISNUMBER($B276),K275+Liga_Cabron!AJ276,"")</f>
        <v/>
      </c>
      <c r="L276" s="118"/>
      <c r="M276" s="118"/>
      <c r="N276" s="114" t="str">
        <f aca="false">IF(ISNUMBER($B276),I276/SUM($I276:$L276),"")</f>
        <v/>
      </c>
      <c r="O276" s="114" t="str">
        <f aca="false">IF(ISNUMBER($B276),J276/SUM($I276:$L276),"")</f>
        <v/>
      </c>
      <c r="P276" s="114" t="str">
        <f aca="false">IF(ISNUMBER($B276),K276/SUM($I276:$L276),"")</f>
        <v/>
      </c>
      <c r="Q276" s="46"/>
      <c r="R276" s="102"/>
      <c r="S276" s="113" t="str">
        <f aca="false">IF(ISNUMBER(Liga_Cabron!C276),Liga_Cabron!C276,"")</f>
        <v/>
      </c>
      <c r="T276" s="113" t="str">
        <f aca="false">IF(ISNUMBER(Liga_Cabron!D276),Liga_Cabron!D276,"")</f>
        <v/>
      </c>
      <c r="U276" s="113" t="str">
        <f aca="false">IF(ISNUMBER(Liga_Cabron!E276),Liga_Cabron!E276,"")</f>
        <v/>
      </c>
      <c r="V276" s="108"/>
      <c r="W276" s="46"/>
      <c r="X276" s="102"/>
      <c r="Y276" s="113" t="str">
        <f aca="false">IF(ISNUMBER($B276),S276+Y275,"")</f>
        <v/>
      </c>
      <c r="Z276" s="113" t="str">
        <f aca="false">IF(ISNUMBER($B276),T276+Z275,"")</f>
        <v/>
      </c>
      <c r="AA276" s="113" t="str">
        <f aca="false">IF(ISNUMBER($B276),U276+AA275,"")</f>
        <v/>
      </c>
      <c r="AB276" s="118"/>
      <c r="AC276" s="123"/>
      <c r="AD276" s="113" t="str">
        <f aca="false">IF(ISNUMBER($B276),Y276/COUNTA(Y$10:Y276),"")</f>
        <v/>
      </c>
      <c r="AE276" s="113" t="str">
        <f aca="false">IF(ISNUMBER($B276),Z276/COUNTA(Z$10:Z276),"")</f>
        <v/>
      </c>
      <c r="AF276" s="113" t="str">
        <f aca="false">IF(ISNUMBER($B276),AA276/COUNTA(AA$10:AA276),"")</f>
        <v/>
      </c>
      <c r="AG276" s="118"/>
      <c r="AH276" s="123"/>
      <c r="AI276" s="113" t="str">
        <f aca="false">IF(ISNUMBER($B276),SQRT(VAR(S$10:S276)),"")</f>
        <v/>
      </c>
      <c r="AJ276" s="113" t="str">
        <f aca="false">IF(ISNUMBER($B276),SQRT(VAR(T$10:T276)),"")</f>
        <v/>
      </c>
      <c r="AK276" s="113" t="str">
        <f aca="false">IF(ISNUMBER($B276),SQRT(VAR(U$10:U276)),"")</f>
        <v/>
      </c>
      <c r="AL276" s="118"/>
      <c r="AM276" s="118"/>
      <c r="AN276" s="117" t="str">
        <f aca="false">IF(ISBLANK(Liga_Cabron!$F276),"",IF(Liga_Cabron!$F277&lt;&gt;Liga_Cabron!$F276,Liga_Cabron!$F276,""))</f>
        <v/>
      </c>
      <c r="AO276" s="113" t="str">
        <f aca="false">IF(ISTEXT($AN276),"",Y276-SUM(AO$10:AO275))</f>
        <v/>
      </c>
      <c r="AP276" s="113" t="str">
        <f aca="false">IF(ISTEXT($AN276),"",Z276-SUM(AP$10:AP275))</f>
        <v/>
      </c>
      <c r="AQ276" s="113" t="str">
        <f aca="false">IF(ISTEXT($AN276),"",AA276-SUM(AQ$10:AQ275))</f>
        <v/>
      </c>
      <c r="AR276" s="118"/>
      <c r="AS276" s="118"/>
      <c r="AT276" s="117" t="str">
        <f aca="false">IF(ISBLANK(Liga_Cabron!$F276),"",IF(Liga_Cabron!$F277&lt;&gt;Liga_Cabron!$F276,Liga_Cabron!$F276,""))</f>
        <v/>
      </c>
      <c r="AU276" s="113" t="str">
        <f aca="false">IF(ISTEXT($AT276),"",(Y276 - SUM(AO$10:AO275))/COUNTIF(Liga_Cabron!$F$10:$F$304,"="&amp;$AT276))</f>
        <v/>
      </c>
      <c r="AV276" s="113" t="str">
        <f aca="false">IF(ISTEXT($AT276),"",(Z276 - SUM(AP$10:AP275))/COUNTIF(Liga_Cabron!$F$10:$F$304,"="&amp;$AT276))</f>
        <v/>
      </c>
      <c r="AW276" s="113" t="str">
        <f aca="false">IF(ISTEXT($AT276),"",(AA276 - SUM(AQ$10:AQ275))/COUNTIF(Liga_Cabron!$F$10:$F$304,"="&amp;$AT276))</f>
        <v/>
      </c>
      <c r="AX276" s="105" t="str">
        <f aca="false">IF(ISTEXT($AT276),"",COUNT($AU$10:$AU276))</f>
        <v/>
      </c>
      <c r="AY276" s="118"/>
      <c r="AZ276" s="117" t="str">
        <f aca="false">IF(ISBLANK(Liga_Cabron!$F276),"",IF(Liga_Cabron!$F277&lt;&gt;Liga_Cabron!$F276,Liga_Cabron!$F276,""))</f>
        <v/>
      </c>
      <c r="BA276" s="113" t="str">
        <f aca="false">IF(ISTEXT($AT276),"",(I276 - SUM(BH$10:BH275))/COUNTIF(Liga_Cabron!$F$10:$F$304,"="&amp;$AZ276))</f>
        <v/>
      </c>
      <c r="BB276" s="113" t="str">
        <f aca="false">IF(ISTEXT($AT276),"",(J276 - SUM(BI$10:BI275))/COUNTIF(Liga_Cabron!$F$10:$F$304,"="&amp;$AZ276))</f>
        <v/>
      </c>
      <c r="BC276" s="113" t="str">
        <f aca="false">IF(ISTEXT($AT276),"",(K276 - SUM(BJ$10:BJ275))/COUNTIF(Liga_Cabron!$F$10:$F$304,"="&amp;$AZ276))</f>
        <v/>
      </c>
      <c r="BD276" s="105" t="str">
        <f aca="false">IF(ISTEXT($AT276),"",COUNT($AU$10:$AU276))</f>
        <v/>
      </c>
      <c r="BE276" s="103"/>
      <c r="BF276" s="118"/>
      <c r="BG276" s="117" t="str">
        <f aca="false">IF(ISBLANK(Liga_Cabron!$F276),"",IF(Liga_Cabron!$F277&lt;&gt;Liga_Cabron!$F276,Liga_Cabron!$F276,""))</f>
        <v/>
      </c>
      <c r="BH276" s="113" t="str">
        <f aca="false">IF(ISTEXT($BG276),"",I276-SUM(BH$10:BH275))</f>
        <v/>
      </c>
      <c r="BI276" s="113" t="str">
        <f aca="false">IF(ISTEXT($BG276),"",J276-SUM(BI$10:BI275))</f>
        <v/>
      </c>
      <c r="BJ276" s="113" t="str">
        <f aca="false">IF(ISTEXT($BG276),"",K276-SUM(BJ$10:BJ275))</f>
        <v/>
      </c>
      <c r="BK276" s="118"/>
      <c r="BL276" s="118"/>
      <c r="BM276" s="124"/>
      <c r="BN276" s="113"/>
      <c r="BO276" s="113"/>
      <c r="BP276" s="113"/>
      <c r="BQ276" s="124"/>
      <c r="BR276" s="118"/>
      <c r="BS276" s="118"/>
      <c r="BT276" s="124"/>
      <c r="BU276" s="113"/>
      <c r="BV276" s="113"/>
      <c r="BW276" s="113"/>
      <c r="BX276" s="124"/>
      <c r="BY276" s="118"/>
    </row>
    <row r="277" customFormat="false" ht="13.8" hidden="false" customHeight="false" outlineLevel="0" collapsed="false">
      <c r="A277" s="46"/>
      <c r="B277" s="122" t="str">
        <f aca="false">IF(ISBLANK(Liga_Cabron!$B277),"",Liga_Cabron!$B277)</f>
        <v/>
      </c>
      <c r="C277" s="113" t="str">
        <f aca="false">IF(ISTEXT($B277),"",_xlfn.SWITCH(Liga_Cabron!AH277,$D$3,$D$2,$E$3,$E$2,$F$3,$F$2,$D$6,$D$5,$E$6,$E$5,$I$5,$D$2,$I$6,$D$2,$I$4,$D$2))</f>
        <v/>
      </c>
      <c r="D277" s="113" t="str">
        <f aca="false">IF(ISTEXT($B277),"",_xlfn.SWITCH(Liga_Cabron!AI277,$D$3,$D$2,$E$3,$E$2,$F$3,$F$2,$D$6,$D$5,$E$6,$E$5,$I$5,$D$2,$I$6,$D$2,$I$4,$D$2))</f>
        <v/>
      </c>
      <c r="E277" s="113" t="str">
        <f aca="false">IF(ISTEXT($B277),"",_xlfn.SWITCH(Liga_Cabron!AJ277,$D$3,$D$2,$E$3,$E$2,$F$3,$F$2,$D$6,$D$5,$E$6,$E$5,$I$5,$D$2,$I$6,$D$2,$I$4,$D$2))</f>
        <v/>
      </c>
      <c r="F277" s="105"/>
      <c r="G277" s="102"/>
      <c r="H277" s="102"/>
      <c r="I277" s="113" t="str">
        <f aca="false">IF(ISNUMBER($B277),I276+Liga_Cabron!AH277,"")</f>
        <v/>
      </c>
      <c r="J277" s="113" t="str">
        <f aca="false">IF(ISNUMBER($B277),J276+Liga_Cabron!AI277,"")</f>
        <v/>
      </c>
      <c r="K277" s="113" t="str">
        <f aca="false">IF(ISNUMBER($B277),K276+Liga_Cabron!AJ277,"")</f>
        <v/>
      </c>
      <c r="L277" s="118"/>
      <c r="M277" s="118"/>
      <c r="N277" s="114" t="str">
        <f aca="false">IF(ISNUMBER($B277),I277/SUM($I277:$L277),"")</f>
        <v/>
      </c>
      <c r="O277" s="114" t="str">
        <f aca="false">IF(ISNUMBER($B277),J277/SUM($I277:$L277),"")</f>
        <v/>
      </c>
      <c r="P277" s="114" t="str">
        <f aca="false">IF(ISNUMBER($B277),K277/SUM($I277:$L277),"")</f>
        <v/>
      </c>
      <c r="Q277" s="46"/>
      <c r="R277" s="102"/>
      <c r="S277" s="113" t="str">
        <f aca="false">IF(ISNUMBER(Liga_Cabron!C277),Liga_Cabron!C277,"")</f>
        <v/>
      </c>
      <c r="T277" s="113" t="str">
        <f aca="false">IF(ISNUMBER(Liga_Cabron!D277),Liga_Cabron!D277,"")</f>
        <v/>
      </c>
      <c r="U277" s="113" t="str">
        <f aca="false">IF(ISNUMBER(Liga_Cabron!E277),Liga_Cabron!E277,"")</f>
        <v/>
      </c>
      <c r="V277" s="108"/>
      <c r="W277" s="46"/>
      <c r="X277" s="102"/>
      <c r="Y277" s="113" t="str">
        <f aca="false">IF(ISNUMBER($B277),S277+Y276,"")</f>
        <v/>
      </c>
      <c r="Z277" s="113" t="str">
        <f aca="false">IF(ISNUMBER($B277),T277+Z276,"")</f>
        <v/>
      </c>
      <c r="AA277" s="113" t="str">
        <f aca="false">IF(ISNUMBER($B277),U277+AA276,"")</f>
        <v/>
      </c>
      <c r="AB277" s="118"/>
      <c r="AC277" s="123"/>
      <c r="AD277" s="113" t="str">
        <f aca="false">IF(ISNUMBER($B277),Y277/COUNTA(Y$10:Y277),"")</f>
        <v/>
      </c>
      <c r="AE277" s="113" t="str">
        <f aca="false">IF(ISNUMBER($B277),Z277/COUNTA(Z$10:Z277),"")</f>
        <v/>
      </c>
      <c r="AF277" s="113" t="str">
        <f aca="false">IF(ISNUMBER($B277),AA277/COUNTA(AA$10:AA277),"")</f>
        <v/>
      </c>
      <c r="AG277" s="118"/>
      <c r="AH277" s="123"/>
      <c r="AI277" s="113" t="str">
        <f aca="false">IF(ISNUMBER($B277),SQRT(VAR(S$10:S277)),"")</f>
        <v/>
      </c>
      <c r="AJ277" s="113" t="str">
        <f aca="false">IF(ISNUMBER($B277),SQRT(VAR(T$10:T277)),"")</f>
        <v/>
      </c>
      <c r="AK277" s="113" t="str">
        <f aca="false">IF(ISNUMBER($B277),SQRT(VAR(U$10:U277)),"")</f>
        <v/>
      </c>
      <c r="AL277" s="118"/>
      <c r="AM277" s="118"/>
      <c r="AN277" s="117" t="str">
        <f aca="false">IF(ISBLANK(Liga_Cabron!$F277),"",IF(Liga_Cabron!$F278&lt;&gt;Liga_Cabron!$F277,Liga_Cabron!$F277,""))</f>
        <v/>
      </c>
      <c r="AO277" s="113" t="str">
        <f aca="false">IF(ISTEXT($AN277),"",Y277-SUM(AO$10:AO276))</f>
        <v/>
      </c>
      <c r="AP277" s="113" t="str">
        <f aca="false">IF(ISTEXT($AN277),"",Z277-SUM(AP$10:AP276))</f>
        <v/>
      </c>
      <c r="AQ277" s="113" t="str">
        <f aca="false">IF(ISTEXT($AN277),"",AA277-SUM(AQ$10:AQ276))</f>
        <v/>
      </c>
      <c r="AR277" s="118"/>
      <c r="AS277" s="118"/>
      <c r="AT277" s="117" t="str">
        <f aca="false">IF(ISBLANK(Liga_Cabron!$F277),"",IF(Liga_Cabron!$F278&lt;&gt;Liga_Cabron!$F277,Liga_Cabron!$F277,""))</f>
        <v/>
      </c>
      <c r="AU277" s="113" t="str">
        <f aca="false">IF(ISTEXT($AT277),"",(Y277 - SUM(AO$10:AO276))/COUNTIF(Liga_Cabron!$F$10:$F$304,"="&amp;$AT277))</f>
        <v/>
      </c>
      <c r="AV277" s="113" t="str">
        <f aca="false">IF(ISTEXT($AT277),"",(Z277 - SUM(AP$10:AP276))/COUNTIF(Liga_Cabron!$F$10:$F$304,"="&amp;$AT277))</f>
        <v/>
      </c>
      <c r="AW277" s="113" t="str">
        <f aca="false">IF(ISTEXT($AT277),"",(AA277 - SUM(AQ$10:AQ276))/COUNTIF(Liga_Cabron!$F$10:$F$304,"="&amp;$AT277))</f>
        <v/>
      </c>
      <c r="AX277" s="105" t="str">
        <f aca="false">IF(ISTEXT($AT277),"",COUNT($AU$10:$AU277))</f>
        <v/>
      </c>
      <c r="AY277" s="118"/>
      <c r="AZ277" s="117" t="str">
        <f aca="false">IF(ISBLANK(Liga_Cabron!$F277),"",IF(Liga_Cabron!$F278&lt;&gt;Liga_Cabron!$F277,Liga_Cabron!$F277,""))</f>
        <v/>
      </c>
      <c r="BA277" s="113" t="str">
        <f aca="false">IF(ISTEXT($AT277),"",(I277 - SUM(BH$10:BH276))/COUNTIF(Liga_Cabron!$F$10:$F$304,"="&amp;$AZ277))</f>
        <v/>
      </c>
      <c r="BB277" s="113" t="str">
        <f aca="false">IF(ISTEXT($AT277),"",(J277 - SUM(BI$10:BI276))/COUNTIF(Liga_Cabron!$F$10:$F$304,"="&amp;$AZ277))</f>
        <v/>
      </c>
      <c r="BC277" s="113" t="str">
        <f aca="false">IF(ISTEXT($AT277),"",(K277 - SUM(BJ$10:BJ276))/COUNTIF(Liga_Cabron!$F$10:$F$304,"="&amp;$AZ277))</f>
        <v/>
      </c>
      <c r="BD277" s="105" t="str">
        <f aca="false">IF(ISTEXT($AT277),"",COUNT($AU$10:$AU277))</f>
        <v/>
      </c>
      <c r="BE277" s="103"/>
      <c r="BF277" s="118"/>
      <c r="BG277" s="117" t="str">
        <f aca="false">IF(ISBLANK(Liga_Cabron!$F277),"",IF(Liga_Cabron!$F278&lt;&gt;Liga_Cabron!$F277,Liga_Cabron!$F277,""))</f>
        <v/>
      </c>
      <c r="BH277" s="113" t="str">
        <f aca="false">IF(ISTEXT($BG277),"",I277-SUM(BH$10:BH276))</f>
        <v/>
      </c>
      <c r="BI277" s="113" t="str">
        <f aca="false">IF(ISTEXT($BG277),"",J277-SUM(BI$10:BI276))</f>
        <v/>
      </c>
      <c r="BJ277" s="113" t="str">
        <f aca="false">IF(ISTEXT($BG277),"",K277-SUM(BJ$10:BJ276))</f>
        <v/>
      </c>
      <c r="BK277" s="118"/>
      <c r="BL277" s="118"/>
      <c r="BM277" s="124"/>
      <c r="BN277" s="113"/>
      <c r="BO277" s="113"/>
      <c r="BP277" s="113"/>
      <c r="BQ277" s="124"/>
      <c r="BR277" s="118"/>
      <c r="BS277" s="118"/>
      <c r="BT277" s="124"/>
      <c r="BU277" s="113"/>
      <c r="BV277" s="113"/>
      <c r="BW277" s="113"/>
      <c r="BX277" s="124"/>
      <c r="BY277" s="118"/>
    </row>
    <row r="278" customFormat="false" ht="13.8" hidden="false" customHeight="false" outlineLevel="0" collapsed="false">
      <c r="A278" s="46"/>
      <c r="B278" s="122" t="str">
        <f aca="false">IF(ISBLANK(Liga_Cabron!$B278),"",Liga_Cabron!$B278)</f>
        <v/>
      </c>
      <c r="C278" s="113" t="str">
        <f aca="false">IF(ISTEXT($B278),"",_xlfn.SWITCH(Liga_Cabron!AH278,$D$3,$D$2,$E$3,$E$2,$F$3,$F$2,$D$6,$D$5,$E$6,$E$5,$I$5,$D$2,$I$6,$D$2,$I$4,$D$2))</f>
        <v/>
      </c>
      <c r="D278" s="113" t="str">
        <f aca="false">IF(ISTEXT($B278),"",_xlfn.SWITCH(Liga_Cabron!AI278,$D$3,$D$2,$E$3,$E$2,$F$3,$F$2,$D$6,$D$5,$E$6,$E$5,$I$5,$D$2,$I$6,$D$2,$I$4,$D$2))</f>
        <v/>
      </c>
      <c r="E278" s="113" t="str">
        <f aca="false">IF(ISTEXT($B278),"",_xlfn.SWITCH(Liga_Cabron!AJ278,$D$3,$D$2,$E$3,$E$2,$F$3,$F$2,$D$6,$D$5,$E$6,$E$5,$I$5,$D$2,$I$6,$D$2,$I$4,$D$2))</f>
        <v/>
      </c>
      <c r="F278" s="105"/>
      <c r="G278" s="102"/>
      <c r="H278" s="102"/>
      <c r="I278" s="113" t="str">
        <f aca="false">IF(ISNUMBER($B278),I277+Liga_Cabron!AH278,"")</f>
        <v/>
      </c>
      <c r="J278" s="113" t="str">
        <f aca="false">IF(ISNUMBER($B278),J277+Liga_Cabron!AI278,"")</f>
        <v/>
      </c>
      <c r="K278" s="113" t="str">
        <f aca="false">IF(ISNUMBER($B278),K277+Liga_Cabron!AJ278,"")</f>
        <v/>
      </c>
      <c r="L278" s="118"/>
      <c r="M278" s="118"/>
      <c r="N278" s="114" t="str">
        <f aca="false">IF(ISNUMBER($B278),I278/SUM($I278:$L278),"")</f>
        <v/>
      </c>
      <c r="O278" s="114" t="str">
        <f aca="false">IF(ISNUMBER($B278),J278/SUM($I278:$L278),"")</f>
        <v/>
      </c>
      <c r="P278" s="114" t="str">
        <f aca="false">IF(ISNUMBER($B278),K278/SUM($I278:$L278),"")</f>
        <v/>
      </c>
      <c r="Q278" s="46"/>
      <c r="R278" s="102"/>
      <c r="S278" s="113" t="str">
        <f aca="false">IF(ISNUMBER(Liga_Cabron!C278),Liga_Cabron!C278,"")</f>
        <v/>
      </c>
      <c r="T278" s="113" t="str">
        <f aca="false">IF(ISNUMBER(Liga_Cabron!D278),Liga_Cabron!D278,"")</f>
        <v/>
      </c>
      <c r="U278" s="113" t="str">
        <f aca="false">IF(ISNUMBER(Liga_Cabron!E278),Liga_Cabron!E278,"")</f>
        <v/>
      </c>
      <c r="V278" s="108"/>
      <c r="W278" s="46"/>
      <c r="X278" s="102"/>
      <c r="Y278" s="113" t="str">
        <f aca="false">IF(ISNUMBER($B278),S278+Y277,"")</f>
        <v/>
      </c>
      <c r="Z278" s="113" t="str">
        <f aca="false">IF(ISNUMBER($B278),T278+Z277,"")</f>
        <v/>
      </c>
      <c r="AA278" s="113" t="str">
        <f aca="false">IF(ISNUMBER($B278),U278+AA277,"")</f>
        <v/>
      </c>
      <c r="AB278" s="118"/>
      <c r="AC278" s="123"/>
      <c r="AD278" s="113" t="str">
        <f aca="false">IF(ISNUMBER($B278),Y278/COUNTA(Y$10:Y278),"")</f>
        <v/>
      </c>
      <c r="AE278" s="113" t="str">
        <f aca="false">IF(ISNUMBER($B278),Z278/COUNTA(Z$10:Z278),"")</f>
        <v/>
      </c>
      <c r="AF278" s="113" t="str">
        <f aca="false">IF(ISNUMBER($B278),AA278/COUNTA(AA$10:AA278),"")</f>
        <v/>
      </c>
      <c r="AG278" s="118"/>
      <c r="AH278" s="123"/>
      <c r="AI278" s="113" t="str">
        <f aca="false">IF(ISNUMBER($B278),SQRT(VAR(S$10:S278)),"")</f>
        <v/>
      </c>
      <c r="AJ278" s="113" t="str">
        <f aca="false">IF(ISNUMBER($B278),SQRT(VAR(T$10:T278)),"")</f>
        <v/>
      </c>
      <c r="AK278" s="113" t="str">
        <f aca="false">IF(ISNUMBER($B278),SQRT(VAR(U$10:U278)),"")</f>
        <v/>
      </c>
      <c r="AL278" s="118"/>
      <c r="AM278" s="118"/>
      <c r="AN278" s="117" t="str">
        <f aca="false">IF(ISBLANK(Liga_Cabron!$F278),"",IF(Liga_Cabron!$F279&lt;&gt;Liga_Cabron!$F278,Liga_Cabron!$F278,""))</f>
        <v/>
      </c>
      <c r="AO278" s="113" t="str">
        <f aca="false">IF(ISTEXT($AN278),"",Y278-SUM(AO$10:AO277))</f>
        <v/>
      </c>
      <c r="AP278" s="113" t="str">
        <f aca="false">IF(ISTEXT($AN278),"",Z278-SUM(AP$10:AP277))</f>
        <v/>
      </c>
      <c r="AQ278" s="113" t="str">
        <f aca="false">IF(ISTEXT($AN278),"",AA278-SUM(AQ$10:AQ277))</f>
        <v/>
      </c>
      <c r="AR278" s="118"/>
      <c r="AS278" s="118"/>
      <c r="AT278" s="117" t="str">
        <f aca="false">IF(ISBLANK(Liga_Cabron!$F278),"",IF(Liga_Cabron!$F279&lt;&gt;Liga_Cabron!$F278,Liga_Cabron!$F278,""))</f>
        <v/>
      </c>
      <c r="AU278" s="113" t="str">
        <f aca="false">IF(ISTEXT($AT278),"",(Y278 - SUM(AO$10:AO277))/COUNTIF(Liga_Cabron!$F$10:$F$304,"="&amp;$AT278))</f>
        <v/>
      </c>
      <c r="AV278" s="113" t="str">
        <f aca="false">IF(ISTEXT($AT278),"",(Z278 - SUM(AP$10:AP277))/COUNTIF(Liga_Cabron!$F$10:$F$304,"="&amp;$AT278))</f>
        <v/>
      </c>
      <c r="AW278" s="113" t="str">
        <f aca="false">IF(ISTEXT($AT278),"",(AA278 - SUM(AQ$10:AQ277))/COUNTIF(Liga_Cabron!$F$10:$F$304,"="&amp;$AT278))</f>
        <v/>
      </c>
      <c r="AX278" s="105" t="str">
        <f aca="false">IF(ISTEXT($AT278),"",COUNT($AU$10:$AU278))</f>
        <v/>
      </c>
      <c r="AY278" s="118"/>
      <c r="AZ278" s="117" t="str">
        <f aca="false">IF(ISBLANK(Liga_Cabron!$F278),"",IF(Liga_Cabron!$F279&lt;&gt;Liga_Cabron!$F278,Liga_Cabron!$F278,""))</f>
        <v/>
      </c>
      <c r="BA278" s="113" t="str">
        <f aca="false">IF(ISTEXT($AT278),"",(I278 - SUM(BH$10:BH277))/COUNTIF(Liga_Cabron!$F$10:$F$304,"="&amp;$AZ278))</f>
        <v/>
      </c>
      <c r="BB278" s="113" t="str">
        <f aca="false">IF(ISTEXT($AT278),"",(J278 - SUM(BI$10:BI277))/COUNTIF(Liga_Cabron!$F$10:$F$304,"="&amp;$AZ278))</f>
        <v/>
      </c>
      <c r="BC278" s="113" t="str">
        <f aca="false">IF(ISTEXT($AT278),"",(K278 - SUM(BJ$10:BJ277))/COUNTIF(Liga_Cabron!$F$10:$F$304,"="&amp;$AZ278))</f>
        <v/>
      </c>
      <c r="BD278" s="105" t="str">
        <f aca="false">IF(ISTEXT($AT278),"",COUNT($AU$10:$AU278))</f>
        <v/>
      </c>
      <c r="BE278" s="103"/>
      <c r="BF278" s="118"/>
      <c r="BG278" s="117" t="str">
        <f aca="false">IF(ISBLANK(Liga_Cabron!$F278),"",IF(Liga_Cabron!$F279&lt;&gt;Liga_Cabron!$F278,Liga_Cabron!$F278,""))</f>
        <v/>
      </c>
      <c r="BH278" s="113" t="str">
        <f aca="false">IF(ISTEXT($BG278),"",I278-SUM(BH$10:BH277))</f>
        <v/>
      </c>
      <c r="BI278" s="113" t="str">
        <f aca="false">IF(ISTEXT($BG278),"",J278-SUM(BI$10:BI277))</f>
        <v/>
      </c>
      <c r="BJ278" s="113" t="str">
        <f aca="false">IF(ISTEXT($BG278),"",K278-SUM(BJ$10:BJ277))</f>
        <v/>
      </c>
      <c r="BK278" s="118"/>
      <c r="BL278" s="118"/>
      <c r="BM278" s="124"/>
      <c r="BN278" s="113"/>
      <c r="BO278" s="113"/>
      <c r="BP278" s="113"/>
      <c r="BQ278" s="124"/>
      <c r="BR278" s="118"/>
      <c r="BS278" s="118"/>
      <c r="BT278" s="124"/>
      <c r="BU278" s="113"/>
      <c r="BV278" s="113"/>
      <c r="BW278" s="113"/>
      <c r="BX278" s="124"/>
      <c r="BY278" s="118"/>
    </row>
    <row r="279" customFormat="false" ht="13.8" hidden="false" customHeight="false" outlineLevel="0" collapsed="false">
      <c r="A279" s="46"/>
      <c r="B279" s="122" t="str">
        <f aca="false">IF(ISBLANK(Liga_Cabron!$B279),"",Liga_Cabron!$B279)</f>
        <v/>
      </c>
      <c r="C279" s="113" t="str">
        <f aca="false">IF(ISTEXT($B279),"",_xlfn.SWITCH(Liga_Cabron!AH279,$D$3,$D$2,$E$3,$E$2,$F$3,$F$2,$D$6,$D$5,$E$6,$E$5,$I$5,$D$2,$I$6,$D$2,$I$4,$D$2))</f>
        <v/>
      </c>
      <c r="D279" s="113" t="str">
        <f aca="false">IF(ISTEXT($B279),"",_xlfn.SWITCH(Liga_Cabron!AI279,$D$3,$D$2,$E$3,$E$2,$F$3,$F$2,$D$6,$D$5,$E$6,$E$5,$I$5,$D$2,$I$6,$D$2,$I$4,$D$2))</f>
        <v/>
      </c>
      <c r="E279" s="113" t="str">
        <f aca="false">IF(ISTEXT($B279),"",_xlfn.SWITCH(Liga_Cabron!AJ279,$D$3,$D$2,$E$3,$E$2,$F$3,$F$2,$D$6,$D$5,$E$6,$E$5,$I$5,$D$2,$I$6,$D$2,$I$4,$D$2))</f>
        <v/>
      </c>
      <c r="F279" s="105"/>
      <c r="G279" s="102"/>
      <c r="H279" s="102"/>
      <c r="I279" s="113" t="str">
        <f aca="false">IF(ISNUMBER($B279),I278+Liga_Cabron!AH279,"")</f>
        <v/>
      </c>
      <c r="J279" s="113" t="str">
        <f aca="false">IF(ISNUMBER($B279),J278+Liga_Cabron!AI279,"")</f>
        <v/>
      </c>
      <c r="K279" s="113" t="str">
        <f aca="false">IF(ISNUMBER($B279),K278+Liga_Cabron!AJ279,"")</f>
        <v/>
      </c>
      <c r="L279" s="118"/>
      <c r="M279" s="118"/>
      <c r="N279" s="114" t="str">
        <f aca="false">IF(ISNUMBER($B279),I279/SUM($I279:$L279),"")</f>
        <v/>
      </c>
      <c r="O279" s="114" t="str">
        <f aca="false">IF(ISNUMBER($B279),J279/SUM($I279:$L279),"")</f>
        <v/>
      </c>
      <c r="P279" s="114" t="str">
        <f aca="false">IF(ISNUMBER($B279),K279/SUM($I279:$L279),"")</f>
        <v/>
      </c>
      <c r="Q279" s="46"/>
      <c r="R279" s="102"/>
      <c r="S279" s="113" t="str">
        <f aca="false">IF(ISNUMBER(Liga_Cabron!C279),Liga_Cabron!C279,"")</f>
        <v/>
      </c>
      <c r="T279" s="113" t="str">
        <f aca="false">IF(ISNUMBER(Liga_Cabron!D279),Liga_Cabron!D279,"")</f>
        <v/>
      </c>
      <c r="U279" s="113" t="str">
        <f aca="false">IF(ISNUMBER(Liga_Cabron!E279),Liga_Cabron!E279,"")</f>
        <v/>
      </c>
      <c r="V279" s="108"/>
      <c r="W279" s="46"/>
      <c r="X279" s="102"/>
      <c r="Y279" s="113" t="str">
        <f aca="false">IF(ISNUMBER($B279),S279+Y278,"")</f>
        <v/>
      </c>
      <c r="Z279" s="113" t="str">
        <f aca="false">IF(ISNUMBER($B279),T279+Z278,"")</f>
        <v/>
      </c>
      <c r="AA279" s="113" t="str">
        <f aca="false">IF(ISNUMBER($B279),U279+AA278,"")</f>
        <v/>
      </c>
      <c r="AB279" s="118"/>
      <c r="AC279" s="123"/>
      <c r="AD279" s="113" t="str">
        <f aca="false">IF(ISNUMBER($B279),Y279/COUNTA(Y$10:Y279),"")</f>
        <v/>
      </c>
      <c r="AE279" s="113" t="str">
        <f aca="false">IF(ISNUMBER($B279),Z279/COUNTA(Z$10:Z279),"")</f>
        <v/>
      </c>
      <c r="AF279" s="113" t="str">
        <f aca="false">IF(ISNUMBER($B279),AA279/COUNTA(AA$10:AA279),"")</f>
        <v/>
      </c>
      <c r="AG279" s="118"/>
      <c r="AH279" s="123"/>
      <c r="AI279" s="113" t="str">
        <f aca="false">IF(ISNUMBER($B279),SQRT(VAR(S$10:S279)),"")</f>
        <v/>
      </c>
      <c r="AJ279" s="113" t="str">
        <f aca="false">IF(ISNUMBER($B279),SQRT(VAR(T$10:T279)),"")</f>
        <v/>
      </c>
      <c r="AK279" s="113" t="str">
        <f aca="false">IF(ISNUMBER($B279),SQRT(VAR(U$10:U279)),"")</f>
        <v/>
      </c>
      <c r="AL279" s="118"/>
      <c r="AM279" s="118"/>
      <c r="AN279" s="117" t="str">
        <f aca="false">IF(ISBLANK(Liga_Cabron!$F279),"",IF(Liga_Cabron!$F280&lt;&gt;Liga_Cabron!$F279,Liga_Cabron!$F279,""))</f>
        <v/>
      </c>
      <c r="AO279" s="113" t="str">
        <f aca="false">IF(ISTEXT($AN279),"",Y279-SUM(AO$10:AO278))</f>
        <v/>
      </c>
      <c r="AP279" s="113" t="str">
        <f aca="false">IF(ISTEXT($AN279),"",Z279-SUM(AP$10:AP278))</f>
        <v/>
      </c>
      <c r="AQ279" s="113" t="str">
        <f aca="false">IF(ISTEXT($AN279),"",AA279-SUM(AQ$10:AQ278))</f>
        <v/>
      </c>
      <c r="AR279" s="118"/>
      <c r="AS279" s="118"/>
      <c r="AT279" s="117" t="str">
        <f aca="false">IF(ISBLANK(Liga_Cabron!$F279),"",IF(Liga_Cabron!$F280&lt;&gt;Liga_Cabron!$F279,Liga_Cabron!$F279,""))</f>
        <v/>
      </c>
      <c r="AU279" s="113" t="str">
        <f aca="false">IF(ISTEXT($AT279),"",(Y279 - SUM(AO$10:AO278))/COUNTIF(Liga_Cabron!$F$10:$F$304,"="&amp;$AT279))</f>
        <v/>
      </c>
      <c r="AV279" s="113" t="str">
        <f aca="false">IF(ISTEXT($AT279),"",(Z279 - SUM(AP$10:AP278))/COUNTIF(Liga_Cabron!$F$10:$F$304,"="&amp;$AT279))</f>
        <v/>
      </c>
      <c r="AW279" s="113" t="str">
        <f aca="false">IF(ISTEXT($AT279),"",(AA279 - SUM(AQ$10:AQ278))/COUNTIF(Liga_Cabron!$F$10:$F$304,"="&amp;$AT279))</f>
        <v/>
      </c>
      <c r="AX279" s="105" t="str">
        <f aca="false">IF(ISTEXT($AT279),"",COUNT($AU$10:$AU279))</f>
        <v/>
      </c>
      <c r="AY279" s="118"/>
      <c r="AZ279" s="117" t="str">
        <f aca="false">IF(ISBLANK(Liga_Cabron!$F279),"",IF(Liga_Cabron!$F280&lt;&gt;Liga_Cabron!$F279,Liga_Cabron!$F279,""))</f>
        <v/>
      </c>
      <c r="BA279" s="113" t="str">
        <f aca="false">IF(ISTEXT($AT279),"",(I279 - SUM(BH$10:BH278))/COUNTIF(Liga_Cabron!$F$10:$F$304,"="&amp;$AZ279))</f>
        <v/>
      </c>
      <c r="BB279" s="113" t="str">
        <f aca="false">IF(ISTEXT($AT279),"",(J279 - SUM(BI$10:BI278))/COUNTIF(Liga_Cabron!$F$10:$F$304,"="&amp;$AZ279))</f>
        <v/>
      </c>
      <c r="BC279" s="113" t="str">
        <f aca="false">IF(ISTEXT($AT279),"",(K279 - SUM(BJ$10:BJ278))/COUNTIF(Liga_Cabron!$F$10:$F$304,"="&amp;$AZ279))</f>
        <v/>
      </c>
      <c r="BD279" s="105" t="str">
        <f aca="false">IF(ISTEXT($AT279),"",COUNT($AU$10:$AU279))</f>
        <v/>
      </c>
      <c r="BE279" s="103"/>
      <c r="BF279" s="118"/>
      <c r="BG279" s="117" t="str">
        <f aca="false">IF(ISBLANK(Liga_Cabron!$F279),"",IF(Liga_Cabron!$F280&lt;&gt;Liga_Cabron!$F279,Liga_Cabron!$F279,""))</f>
        <v/>
      </c>
      <c r="BH279" s="113" t="str">
        <f aca="false">IF(ISTEXT($BG279),"",I279-SUM(BH$10:BH278))</f>
        <v/>
      </c>
      <c r="BI279" s="113" t="str">
        <f aca="false">IF(ISTEXT($BG279),"",J279-SUM(BI$10:BI278))</f>
        <v/>
      </c>
      <c r="BJ279" s="113" t="str">
        <f aca="false">IF(ISTEXT($BG279),"",K279-SUM(BJ$10:BJ278))</f>
        <v/>
      </c>
      <c r="BK279" s="118"/>
      <c r="BL279" s="118"/>
      <c r="BM279" s="124"/>
      <c r="BN279" s="113"/>
      <c r="BO279" s="113"/>
      <c r="BP279" s="113"/>
      <c r="BQ279" s="124"/>
      <c r="BR279" s="118"/>
      <c r="BS279" s="118"/>
      <c r="BT279" s="124"/>
      <c r="BU279" s="113"/>
      <c r="BV279" s="113"/>
      <c r="BW279" s="113"/>
      <c r="BX279" s="124"/>
      <c r="BY279" s="118"/>
    </row>
    <row r="280" customFormat="false" ht="13.8" hidden="false" customHeight="false" outlineLevel="0" collapsed="false">
      <c r="A280" s="46"/>
      <c r="B280" s="122" t="str">
        <f aca="false">IF(ISBLANK(Liga_Cabron!$B280),"",Liga_Cabron!$B280)</f>
        <v/>
      </c>
      <c r="C280" s="113" t="str">
        <f aca="false">IF(ISTEXT($B280),"",_xlfn.SWITCH(Liga_Cabron!AH280,$D$3,$D$2,$E$3,$E$2,$F$3,$F$2,$D$6,$D$5,$E$6,$E$5,$I$5,$D$2,$I$6,$D$2,$I$4,$D$2))</f>
        <v/>
      </c>
      <c r="D280" s="113" t="str">
        <f aca="false">IF(ISTEXT($B280),"",_xlfn.SWITCH(Liga_Cabron!AI280,$D$3,$D$2,$E$3,$E$2,$F$3,$F$2,$D$6,$D$5,$E$6,$E$5,$I$5,$D$2,$I$6,$D$2,$I$4,$D$2))</f>
        <v/>
      </c>
      <c r="E280" s="113" t="str">
        <f aca="false">IF(ISTEXT($B280),"",_xlfn.SWITCH(Liga_Cabron!AJ280,$D$3,$D$2,$E$3,$E$2,$F$3,$F$2,$D$6,$D$5,$E$6,$E$5,$I$5,$D$2,$I$6,$D$2,$I$4,$D$2))</f>
        <v/>
      </c>
      <c r="F280" s="105"/>
      <c r="G280" s="102"/>
      <c r="H280" s="102"/>
      <c r="I280" s="113" t="str">
        <f aca="false">IF(ISNUMBER($B280),I279+Liga_Cabron!AH280,"")</f>
        <v/>
      </c>
      <c r="J280" s="113" t="str">
        <f aca="false">IF(ISNUMBER($B280),J279+Liga_Cabron!AI280,"")</f>
        <v/>
      </c>
      <c r="K280" s="113" t="str">
        <f aca="false">IF(ISNUMBER($B280),K279+Liga_Cabron!AJ280,"")</f>
        <v/>
      </c>
      <c r="L280" s="118"/>
      <c r="M280" s="118"/>
      <c r="N280" s="114" t="str">
        <f aca="false">IF(ISNUMBER($B280),I280/SUM($I280:$L280),"")</f>
        <v/>
      </c>
      <c r="O280" s="114" t="str">
        <f aca="false">IF(ISNUMBER($B280),J280/SUM($I280:$L280),"")</f>
        <v/>
      </c>
      <c r="P280" s="114" t="str">
        <f aca="false">IF(ISNUMBER($B280),K280/SUM($I280:$L280),"")</f>
        <v/>
      </c>
      <c r="Q280" s="46"/>
      <c r="R280" s="102"/>
      <c r="S280" s="113" t="str">
        <f aca="false">IF(ISNUMBER(Liga_Cabron!C280),Liga_Cabron!C280,"")</f>
        <v/>
      </c>
      <c r="T280" s="113" t="str">
        <f aca="false">IF(ISNUMBER(Liga_Cabron!D280),Liga_Cabron!D280,"")</f>
        <v/>
      </c>
      <c r="U280" s="113" t="str">
        <f aca="false">IF(ISNUMBER(Liga_Cabron!E280),Liga_Cabron!E280,"")</f>
        <v/>
      </c>
      <c r="V280" s="108"/>
      <c r="W280" s="46"/>
      <c r="X280" s="102"/>
      <c r="Y280" s="113" t="str">
        <f aca="false">IF(ISNUMBER($B280),S280+Y279,"")</f>
        <v/>
      </c>
      <c r="Z280" s="113" t="str">
        <f aca="false">IF(ISNUMBER($B280),T280+Z279,"")</f>
        <v/>
      </c>
      <c r="AA280" s="113" t="str">
        <f aca="false">IF(ISNUMBER($B280),U280+AA279,"")</f>
        <v/>
      </c>
      <c r="AB280" s="118"/>
      <c r="AC280" s="123"/>
      <c r="AD280" s="113" t="str">
        <f aca="false">IF(ISNUMBER($B280),Y280/COUNTA(Y$10:Y280),"")</f>
        <v/>
      </c>
      <c r="AE280" s="113" t="str">
        <f aca="false">IF(ISNUMBER($B280),Z280/COUNTA(Z$10:Z280),"")</f>
        <v/>
      </c>
      <c r="AF280" s="113" t="str">
        <f aca="false">IF(ISNUMBER($B280),AA280/COUNTA(AA$10:AA280),"")</f>
        <v/>
      </c>
      <c r="AG280" s="118"/>
      <c r="AH280" s="123"/>
      <c r="AI280" s="113" t="str">
        <f aca="false">IF(ISNUMBER($B280),SQRT(VAR(S$10:S280)),"")</f>
        <v/>
      </c>
      <c r="AJ280" s="113" t="str">
        <f aca="false">IF(ISNUMBER($B280),SQRT(VAR(T$10:T280)),"")</f>
        <v/>
      </c>
      <c r="AK280" s="113" t="str">
        <f aca="false">IF(ISNUMBER($B280),SQRT(VAR(U$10:U280)),"")</f>
        <v/>
      </c>
      <c r="AL280" s="118"/>
      <c r="AM280" s="118"/>
      <c r="AN280" s="117" t="str">
        <f aca="false">IF(ISBLANK(Liga_Cabron!$F280),"",IF(Liga_Cabron!$F281&lt;&gt;Liga_Cabron!$F280,Liga_Cabron!$F280,""))</f>
        <v/>
      </c>
      <c r="AO280" s="113" t="str">
        <f aca="false">IF(ISTEXT($AN280),"",Y280-SUM(AO$10:AO279))</f>
        <v/>
      </c>
      <c r="AP280" s="113" t="str">
        <f aca="false">IF(ISTEXT($AN280),"",Z280-SUM(AP$10:AP279))</f>
        <v/>
      </c>
      <c r="AQ280" s="113" t="str">
        <f aca="false">IF(ISTEXT($AN280),"",AA280-SUM(AQ$10:AQ279))</f>
        <v/>
      </c>
      <c r="AR280" s="118"/>
      <c r="AS280" s="118"/>
      <c r="AT280" s="117" t="str">
        <f aca="false">IF(ISBLANK(Liga_Cabron!$F280),"",IF(Liga_Cabron!$F281&lt;&gt;Liga_Cabron!$F280,Liga_Cabron!$F280,""))</f>
        <v/>
      </c>
      <c r="AU280" s="113" t="str">
        <f aca="false">IF(ISTEXT($AT280),"",(Y280 - SUM(AO$10:AO279))/COUNTIF(Liga_Cabron!$F$10:$F$304,"="&amp;$AT280))</f>
        <v/>
      </c>
      <c r="AV280" s="113" t="str">
        <f aca="false">IF(ISTEXT($AT280),"",(Z280 - SUM(AP$10:AP279))/COUNTIF(Liga_Cabron!$F$10:$F$304,"="&amp;$AT280))</f>
        <v/>
      </c>
      <c r="AW280" s="113" t="str">
        <f aca="false">IF(ISTEXT($AT280),"",(AA280 - SUM(AQ$10:AQ279))/COUNTIF(Liga_Cabron!$F$10:$F$304,"="&amp;$AT280))</f>
        <v/>
      </c>
      <c r="AX280" s="105" t="str">
        <f aca="false">IF(ISTEXT($AT280),"",COUNT($AU$10:$AU280))</f>
        <v/>
      </c>
      <c r="AY280" s="118"/>
      <c r="AZ280" s="117" t="str">
        <f aca="false">IF(ISBLANK(Liga_Cabron!$F280),"",IF(Liga_Cabron!$F281&lt;&gt;Liga_Cabron!$F280,Liga_Cabron!$F280,""))</f>
        <v/>
      </c>
      <c r="BA280" s="113" t="str">
        <f aca="false">IF(ISTEXT($AT280),"",(I280 - SUM(BH$10:BH279))/COUNTIF(Liga_Cabron!$F$10:$F$304,"="&amp;$AZ280))</f>
        <v/>
      </c>
      <c r="BB280" s="113" t="str">
        <f aca="false">IF(ISTEXT($AT280),"",(J280 - SUM(BI$10:BI279))/COUNTIF(Liga_Cabron!$F$10:$F$304,"="&amp;$AZ280))</f>
        <v/>
      </c>
      <c r="BC280" s="113" t="str">
        <f aca="false">IF(ISTEXT($AT280),"",(K280 - SUM(BJ$10:BJ279))/COUNTIF(Liga_Cabron!$F$10:$F$304,"="&amp;$AZ280))</f>
        <v/>
      </c>
      <c r="BD280" s="105" t="str">
        <f aca="false">IF(ISTEXT($AT280),"",COUNT($AU$10:$AU280))</f>
        <v/>
      </c>
      <c r="BE280" s="103"/>
      <c r="BF280" s="118"/>
      <c r="BG280" s="117" t="str">
        <f aca="false">IF(ISBLANK(Liga_Cabron!$F280),"",IF(Liga_Cabron!$F281&lt;&gt;Liga_Cabron!$F280,Liga_Cabron!$F280,""))</f>
        <v/>
      </c>
      <c r="BH280" s="113" t="str">
        <f aca="false">IF(ISTEXT($BG280),"",I280-SUM(BH$10:BH279))</f>
        <v/>
      </c>
      <c r="BI280" s="113" t="str">
        <f aca="false">IF(ISTEXT($BG280),"",J280-SUM(BI$10:BI279))</f>
        <v/>
      </c>
      <c r="BJ280" s="113" t="str">
        <f aca="false">IF(ISTEXT($BG280),"",K280-SUM(BJ$10:BJ279))</f>
        <v/>
      </c>
      <c r="BK280" s="118"/>
      <c r="BL280" s="118"/>
      <c r="BM280" s="124"/>
      <c r="BN280" s="113"/>
      <c r="BO280" s="113"/>
      <c r="BP280" s="113"/>
      <c r="BQ280" s="124"/>
      <c r="BR280" s="118"/>
      <c r="BS280" s="118"/>
      <c r="BT280" s="124"/>
      <c r="BU280" s="113"/>
      <c r="BV280" s="113"/>
      <c r="BW280" s="113"/>
      <c r="BX280" s="124"/>
      <c r="BY280" s="118"/>
    </row>
    <row r="281" customFormat="false" ht="13.8" hidden="false" customHeight="false" outlineLevel="0" collapsed="false">
      <c r="A281" s="46"/>
      <c r="B281" s="122" t="str">
        <f aca="false">IF(ISBLANK(Liga_Cabron!$B281),"",Liga_Cabron!$B281)</f>
        <v/>
      </c>
      <c r="C281" s="113" t="str">
        <f aca="false">IF(ISTEXT($B281),"",_xlfn.SWITCH(Liga_Cabron!AH281,$D$3,$D$2,$E$3,$E$2,$F$3,$F$2,$D$6,$D$5,$E$6,$E$5,$I$5,$D$2,$I$6,$D$2,$I$4,$D$2))</f>
        <v/>
      </c>
      <c r="D281" s="113" t="str">
        <f aca="false">IF(ISTEXT($B281),"",_xlfn.SWITCH(Liga_Cabron!AI281,$D$3,$D$2,$E$3,$E$2,$F$3,$F$2,$D$6,$D$5,$E$6,$E$5,$I$5,$D$2,$I$6,$D$2,$I$4,$D$2))</f>
        <v/>
      </c>
      <c r="E281" s="113" t="str">
        <f aca="false">IF(ISTEXT($B281),"",_xlfn.SWITCH(Liga_Cabron!AJ281,$D$3,$D$2,$E$3,$E$2,$F$3,$F$2,$D$6,$D$5,$E$6,$E$5,$I$5,$D$2,$I$6,$D$2,$I$4,$D$2))</f>
        <v/>
      </c>
      <c r="F281" s="105"/>
      <c r="G281" s="102"/>
      <c r="H281" s="102"/>
      <c r="I281" s="113" t="str">
        <f aca="false">IF(ISNUMBER($B281),I280+Liga_Cabron!AH281,"")</f>
        <v/>
      </c>
      <c r="J281" s="113" t="str">
        <f aca="false">IF(ISNUMBER($B281),J280+Liga_Cabron!AI281,"")</f>
        <v/>
      </c>
      <c r="K281" s="113" t="str">
        <f aca="false">IF(ISNUMBER($B281),K280+Liga_Cabron!AJ281,"")</f>
        <v/>
      </c>
      <c r="L281" s="118"/>
      <c r="M281" s="118"/>
      <c r="N281" s="114" t="str">
        <f aca="false">IF(ISNUMBER($B281),I281/SUM($I281:$L281),"")</f>
        <v/>
      </c>
      <c r="O281" s="114" t="str">
        <f aca="false">IF(ISNUMBER($B281),J281/SUM($I281:$L281),"")</f>
        <v/>
      </c>
      <c r="P281" s="114" t="str">
        <f aca="false">IF(ISNUMBER($B281),K281/SUM($I281:$L281),"")</f>
        <v/>
      </c>
      <c r="Q281" s="46"/>
      <c r="R281" s="102"/>
      <c r="S281" s="113" t="str">
        <f aca="false">IF(ISNUMBER(Liga_Cabron!C281),Liga_Cabron!C281,"")</f>
        <v/>
      </c>
      <c r="T281" s="113" t="str">
        <f aca="false">IF(ISNUMBER(Liga_Cabron!D281),Liga_Cabron!D281,"")</f>
        <v/>
      </c>
      <c r="U281" s="113" t="str">
        <f aca="false">IF(ISNUMBER(Liga_Cabron!E281),Liga_Cabron!E281,"")</f>
        <v/>
      </c>
      <c r="V281" s="108"/>
      <c r="W281" s="46"/>
      <c r="X281" s="102"/>
      <c r="Y281" s="113" t="str">
        <f aca="false">IF(ISNUMBER($B281),S281+Y280,"")</f>
        <v/>
      </c>
      <c r="Z281" s="113" t="str">
        <f aca="false">IF(ISNUMBER($B281),T281+Z280,"")</f>
        <v/>
      </c>
      <c r="AA281" s="113" t="str">
        <f aca="false">IF(ISNUMBER($B281),U281+AA280,"")</f>
        <v/>
      </c>
      <c r="AB281" s="118"/>
      <c r="AC281" s="123"/>
      <c r="AD281" s="113" t="str">
        <f aca="false">IF(ISNUMBER($B281),Y281/COUNTA(Y$10:Y281),"")</f>
        <v/>
      </c>
      <c r="AE281" s="113" t="str">
        <f aca="false">IF(ISNUMBER($B281),Z281/COUNTA(Z$10:Z281),"")</f>
        <v/>
      </c>
      <c r="AF281" s="113" t="str">
        <f aca="false">IF(ISNUMBER($B281),AA281/COUNTA(AA$10:AA281),"")</f>
        <v/>
      </c>
      <c r="AG281" s="118"/>
      <c r="AH281" s="123"/>
      <c r="AI281" s="113" t="str">
        <f aca="false">IF(ISNUMBER($B281),SQRT(VAR(S$10:S281)),"")</f>
        <v/>
      </c>
      <c r="AJ281" s="113" t="str">
        <f aca="false">IF(ISNUMBER($B281),SQRT(VAR(T$10:T281)),"")</f>
        <v/>
      </c>
      <c r="AK281" s="113" t="str">
        <f aca="false">IF(ISNUMBER($B281),SQRT(VAR(U$10:U281)),"")</f>
        <v/>
      </c>
      <c r="AL281" s="118"/>
      <c r="AM281" s="118"/>
      <c r="AN281" s="117" t="str">
        <f aca="false">IF(ISBLANK(Liga_Cabron!$F281),"",IF(Liga_Cabron!$F282&lt;&gt;Liga_Cabron!$F281,Liga_Cabron!$F281,""))</f>
        <v/>
      </c>
      <c r="AO281" s="113" t="str">
        <f aca="false">IF(ISTEXT($AN281),"",Y281-SUM(AO$10:AO280))</f>
        <v/>
      </c>
      <c r="AP281" s="113" t="str">
        <f aca="false">IF(ISTEXT($AN281),"",Z281-SUM(AP$10:AP280))</f>
        <v/>
      </c>
      <c r="AQ281" s="113" t="str">
        <f aca="false">IF(ISTEXT($AN281),"",AA281-SUM(AQ$10:AQ280))</f>
        <v/>
      </c>
      <c r="AR281" s="118"/>
      <c r="AS281" s="118"/>
      <c r="AT281" s="117" t="str">
        <f aca="false">IF(ISBLANK(Liga_Cabron!$F281),"",IF(Liga_Cabron!$F282&lt;&gt;Liga_Cabron!$F281,Liga_Cabron!$F281,""))</f>
        <v/>
      </c>
      <c r="AU281" s="113" t="str">
        <f aca="false">IF(ISTEXT($AT281),"",(Y281 - SUM(AO$10:AO280))/COUNTIF(Liga_Cabron!$F$10:$F$304,"="&amp;$AT281))</f>
        <v/>
      </c>
      <c r="AV281" s="113" t="str">
        <f aca="false">IF(ISTEXT($AT281),"",(Z281 - SUM(AP$10:AP280))/COUNTIF(Liga_Cabron!$F$10:$F$304,"="&amp;$AT281))</f>
        <v/>
      </c>
      <c r="AW281" s="113" t="str">
        <f aca="false">IF(ISTEXT($AT281),"",(AA281 - SUM(AQ$10:AQ280))/COUNTIF(Liga_Cabron!$F$10:$F$304,"="&amp;$AT281))</f>
        <v/>
      </c>
      <c r="AX281" s="105" t="str">
        <f aca="false">IF(ISTEXT($AT281),"",COUNT($AU$10:$AU281))</f>
        <v/>
      </c>
      <c r="AY281" s="118"/>
      <c r="AZ281" s="117" t="str">
        <f aca="false">IF(ISBLANK(Liga_Cabron!$F281),"",IF(Liga_Cabron!$F282&lt;&gt;Liga_Cabron!$F281,Liga_Cabron!$F281,""))</f>
        <v/>
      </c>
      <c r="BA281" s="113" t="str">
        <f aca="false">IF(ISTEXT($AT281),"",(I281 - SUM(BH$10:BH280))/COUNTIF(Liga_Cabron!$F$10:$F$304,"="&amp;$AZ281))</f>
        <v/>
      </c>
      <c r="BB281" s="113" t="str">
        <f aca="false">IF(ISTEXT($AT281),"",(J281 - SUM(BI$10:BI280))/COUNTIF(Liga_Cabron!$F$10:$F$304,"="&amp;$AZ281))</f>
        <v/>
      </c>
      <c r="BC281" s="113" t="str">
        <f aca="false">IF(ISTEXT($AT281),"",(K281 - SUM(BJ$10:BJ280))/COUNTIF(Liga_Cabron!$F$10:$F$304,"="&amp;$AZ281))</f>
        <v/>
      </c>
      <c r="BD281" s="105" t="str">
        <f aca="false">IF(ISTEXT($AT281),"",COUNT($AU$10:$AU281))</f>
        <v/>
      </c>
      <c r="BE281" s="103"/>
      <c r="BF281" s="118"/>
      <c r="BG281" s="117" t="str">
        <f aca="false">IF(ISBLANK(Liga_Cabron!$F281),"",IF(Liga_Cabron!$F282&lt;&gt;Liga_Cabron!$F281,Liga_Cabron!$F281,""))</f>
        <v/>
      </c>
      <c r="BH281" s="113" t="str">
        <f aca="false">IF(ISTEXT($BG281),"",I281-SUM(BH$10:BH280))</f>
        <v/>
      </c>
      <c r="BI281" s="113" t="str">
        <f aca="false">IF(ISTEXT($BG281),"",J281-SUM(BI$10:BI280))</f>
        <v/>
      </c>
      <c r="BJ281" s="113" t="str">
        <f aca="false">IF(ISTEXT($BG281),"",K281-SUM(BJ$10:BJ280))</f>
        <v/>
      </c>
      <c r="BK281" s="118"/>
      <c r="BL281" s="118"/>
      <c r="BM281" s="124"/>
      <c r="BN281" s="113"/>
      <c r="BO281" s="113"/>
      <c r="BP281" s="113"/>
      <c r="BQ281" s="124"/>
      <c r="BR281" s="118"/>
      <c r="BS281" s="118"/>
      <c r="BT281" s="124"/>
      <c r="BU281" s="113"/>
      <c r="BV281" s="113"/>
      <c r="BW281" s="113"/>
      <c r="BX281" s="124"/>
      <c r="BY281" s="118"/>
    </row>
    <row r="282" customFormat="false" ht="13.8" hidden="false" customHeight="false" outlineLevel="0" collapsed="false">
      <c r="A282" s="46"/>
      <c r="B282" s="122" t="str">
        <f aca="false">IF(ISBLANK(Liga_Cabron!$B282),"",Liga_Cabron!$B282)</f>
        <v/>
      </c>
      <c r="C282" s="113" t="str">
        <f aca="false">IF(ISTEXT($B282),"",_xlfn.SWITCH(Liga_Cabron!AH282,$D$3,$D$2,$E$3,$E$2,$F$3,$F$2,$D$6,$D$5,$E$6,$E$5,$I$5,$D$2,$I$6,$D$2,$I$4,$D$2))</f>
        <v/>
      </c>
      <c r="D282" s="113" t="str">
        <f aca="false">IF(ISTEXT($B282),"",_xlfn.SWITCH(Liga_Cabron!AI282,$D$3,$D$2,$E$3,$E$2,$F$3,$F$2,$D$6,$D$5,$E$6,$E$5,$I$5,$D$2,$I$6,$D$2,$I$4,$D$2))</f>
        <v/>
      </c>
      <c r="E282" s="113" t="str">
        <f aca="false">IF(ISTEXT($B282),"",_xlfn.SWITCH(Liga_Cabron!AJ282,$D$3,$D$2,$E$3,$E$2,$F$3,$F$2,$D$6,$D$5,$E$6,$E$5,$I$5,$D$2,$I$6,$D$2,$I$4,$D$2))</f>
        <v/>
      </c>
      <c r="F282" s="105"/>
      <c r="G282" s="102"/>
      <c r="H282" s="102"/>
      <c r="I282" s="113" t="str">
        <f aca="false">IF(ISNUMBER($B282),I281+Liga_Cabron!AH282,"")</f>
        <v/>
      </c>
      <c r="J282" s="113" t="str">
        <f aca="false">IF(ISNUMBER($B282),J281+Liga_Cabron!AI282,"")</f>
        <v/>
      </c>
      <c r="K282" s="113" t="str">
        <f aca="false">IF(ISNUMBER($B282),K281+Liga_Cabron!AJ282,"")</f>
        <v/>
      </c>
      <c r="L282" s="118"/>
      <c r="M282" s="118"/>
      <c r="N282" s="114" t="str">
        <f aca="false">IF(ISNUMBER($B282),I282/SUM($I282:$L282),"")</f>
        <v/>
      </c>
      <c r="O282" s="114" t="str">
        <f aca="false">IF(ISNUMBER($B282),J282/SUM($I282:$L282),"")</f>
        <v/>
      </c>
      <c r="P282" s="114" t="str">
        <f aca="false">IF(ISNUMBER($B282),K282/SUM($I282:$L282),"")</f>
        <v/>
      </c>
      <c r="Q282" s="46"/>
      <c r="R282" s="102"/>
      <c r="S282" s="113" t="str">
        <f aca="false">IF(ISNUMBER(Liga_Cabron!C282),Liga_Cabron!C282,"")</f>
        <v/>
      </c>
      <c r="T282" s="113" t="str">
        <f aca="false">IF(ISNUMBER(Liga_Cabron!D282),Liga_Cabron!D282,"")</f>
        <v/>
      </c>
      <c r="U282" s="113" t="str">
        <f aca="false">IF(ISNUMBER(Liga_Cabron!E282),Liga_Cabron!E282,"")</f>
        <v/>
      </c>
      <c r="V282" s="108"/>
      <c r="W282" s="46"/>
      <c r="X282" s="102"/>
      <c r="Y282" s="113" t="str">
        <f aca="false">IF(ISNUMBER($B282),S282+Y281,"")</f>
        <v/>
      </c>
      <c r="Z282" s="113" t="str">
        <f aca="false">IF(ISNUMBER($B282),T282+Z281,"")</f>
        <v/>
      </c>
      <c r="AA282" s="113" t="str">
        <f aca="false">IF(ISNUMBER($B282),U282+AA281,"")</f>
        <v/>
      </c>
      <c r="AB282" s="118"/>
      <c r="AC282" s="123"/>
      <c r="AD282" s="113" t="str">
        <f aca="false">IF(ISNUMBER($B282),Y282/COUNTA(Y$10:Y282),"")</f>
        <v/>
      </c>
      <c r="AE282" s="113" t="str">
        <f aca="false">IF(ISNUMBER($B282),Z282/COUNTA(Z$10:Z282),"")</f>
        <v/>
      </c>
      <c r="AF282" s="113" t="str">
        <f aca="false">IF(ISNUMBER($B282),AA282/COUNTA(AA$10:AA282),"")</f>
        <v/>
      </c>
      <c r="AG282" s="118"/>
      <c r="AH282" s="123"/>
      <c r="AI282" s="113" t="str">
        <f aca="false">IF(ISNUMBER($B282),SQRT(VAR(S$10:S282)),"")</f>
        <v/>
      </c>
      <c r="AJ282" s="113" t="str">
        <f aca="false">IF(ISNUMBER($B282),SQRT(VAR(T$10:T282)),"")</f>
        <v/>
      </c>
      <c r="AK282" s="113" t="str">
        <f aca="false">IF(ISNUMBER($B282),SQRT(VAR(U$10:U282)),"")</f>
        <v/>
      </c>
      <c r="AL282" s="118"/>
      <c r="AM282" s="118"/>
      <c r="AN282" s="117" t="str">
        <f aca="false">IF(ISBLANK(Liga_Cabron!$F282),"",IF(Liga_Cabron!$F283&lt;&gt;Liga_Cabron!$F282,Liga_Cabron!$F282,""))</f>
        <v/>
      </c>
      <c r="AO282" s="113" t="str">
        <f aca="false">IF(ISTEXT($AN282),"",Y282-SUM(AO$10:AO281))</f>
        <v/>
      </c>
      <c r="AP282" s="113" t="str">
        <f aca="false">IF(ISTEXT($AN282),"",Z282-SUM(AP$10:AP281))</f>
        <v/>
      </c>
      <c r="AQ282" s="113" t="str">
        <f aca="false">IF(ISTEXT($AN282),"",AA282-SUM(AQ$10:AQ281))</f>
        <v/>
      </c>
      <c r="AR282" s="118"/>
      <c r="AS282" s="118"/>
      <c r="AT282" s="117" t="str">
        <f aca="false">IF(ISBLANK(Liga_Cabron!$F282),"",IF(Liga_Cabron!$F283&lt;&gt;Liga_Cabron!$F282,Liga_Cabron!$F282,""))</f>
        <v/>
      </c>
      <c r="AU282" s="113" t="str">
        <f aca="false">IF(ISTEXT($AT282),"",(Y282 - SUM(AO$10:AO281))/COUNTIF(Liga_Cabron!$F$10:$F$304,"="&amp;$AT282))</f>
        <v/>
      </c>
      <c r="AV282" s="113" t="str">
        <f aca="false">IF(ISTEXT($AT282),"",(Z282 - SUM(AP$10:AP281))/COUNTIF(Liga_Cabron!$F$10:$F$304,"="&amp;$AT282))</f>
        <v/>
      </c>
      <c r="AW282" s="113" t="str">
        <f aca="false">IF(ISTEXT($AT282),"",(AA282 - SUM(AQ$10:AQ281))/COUNTIF(Liga_Cabron!$F$10:$F$304,"="&amp;$AT282))</f>
        <v/>
      </c>
      <c r="AX282" s="105" t="str">
        <f aca="false">IF(ISTEXT($AT282),"",COUNT($AU$10:$AU282))</f>
        <v/>
      </c>
      <c r="AY282" s="118"/>
      <c r="AZ282" s="117" t="str">
        <f aca="false">IF(ISBLANK(Liga_Cabron!$F282),"",IF(Liga_Cabron!$F283&lt;&gt;Liga_Cabron!$F282,Liga_Cabron!$F282,""))</f>
        <v/>
      </c>
      <c r="BA282" s="113" t="str">
        <f aca="false">IF(ISTEXT($AT282),"",(I282 - SUM(BH$10:BH281))/COUNTIF(Liga_Cabron!$F$10:$F$304,"="&amp;$AZ282))</f>
        <v/>
      </c>
      <c r="BB282" s="113" t="str">
        <f aca="false">IF(ISTEXT($AT282),"",(J282 - SUM(BI$10:BI281))/COUNTIF(Liga_Cabron!$F$10:$F$304,"="&amp;$AZ282))</f>
        <v/>
      </c>
      <c r="BC282" s="113" t="str">
        <f aca="false">IF(ISTEXT($AT282),"",(K282 - SUM(BJ$10:BJ281))/COUNTIF(Liga_Cabron!$F$10:$F$304,"="&amp;$AZ282))</f>
        <v/>
      </c>
      <c r="BD282" s="105" t="str">
        <f aca="false">IF(ISTEXT($AT282),"",COUNT($AU$10:$AU282))</f>
        <v/>
      </c>
      <c r="BE282" s="103"/>
      <c r="BF282" s="118"/>
      <c r="BG282" s="117" t="str">
        <f aca="false">IF(ISBLANK(Liga_Cabron!$F282),"",IF(Liga_Cabron!$F283&lt;&gt;Liga_Cabron!$F282,Liga_Cabron!$F282,""))</f>
        <v/>
      </c>
      <c r="BH282" s="113" t="str">
        <f aca="false">IF(ISTEXT($BG282),"",I282-SUM(BH$10:BH281))</f>
        <v/>
      </c>
      <c r="BI282" s="113" t="str">
        <f aca="false">IF(ISTEXT($BG282),"",J282-SUM(BI$10:BI281))</f>
        <v/>
      </c>
      <c r="BJ282" s="113" t="str">
        <f aca="false">IF(ISTEXT($BG282),"",K282-SUM(BJ$10:BJ281))</f>
        <v/>
      </c>
      <c r="BK282" s="118"/>
      <c r="BL282" s="118"/>
      <c r="BM282" s="124"/>
      <c r="BN282" s="113"/>
      <c r="BO282" s="113"/>
      <c r="BP282" s="113"/>
      <c r="BQ282" s="124"/>
      <c r="BR282" s="118"/>
      <c r="BS282" s="118"/>
      <c r="BT282" s="124"/>
      <c r="BU282" s="113"/>
      <c r="BV282" s="113"/>
      <c r="BW282" s="113"/>
      <c r="BX282" s="124"/>
      <c r="BY282" s="118"/>
    </row>
    <row r="283" customFormat="false" ht="13.8" hidden="false" customHeight="false" outlineLevel="0" collapsed="false">
      <c r="A283" s="46"/>
      <c r="B283" s="122" t="str">
        <f aca="false">IF(ISBLANK(Liga_Cabron!$B283),"",Liga_Cabron!$B283)</f>
        <v/>
      </c>
      <c r="C283" s="113" t="str">
        <f aca="false">IF(ISTEXT($B283),"",_xlfn.SWITCH(Liga_Cabron!AH283,$D$3,$D$2,$E$3,$E$2,$F$3,$F$2,$D$6,$D$5,$E$6,$E$5,$I$5,$D$2,$I$6,$D$2,$I$4,$D$2))</f>
        <v/>
      </c>
      <c r="D283" s="113" t="str">
        <f aca="false">IF(ISTEXT($B283),"",_xlfn.SWITCH(Liga_Cabron!AI283,$D$3,$D$2,$E$3,$E$2,$F$3,$F$2,$D$6,$D$5,$E$6,$E$5,$I$5,$D$2,$I$6,$D$2,$I$4,$D$2))</f>
        <v/>
      </c>
      <c r="E283" s="113" t="str">
        <f aca="false">IF(ISTEXT($B283),"",_xlfn.SWITCH(Liga_Cabron!AJ283,$D$3,$D$2,$E$3,$E$2,$F$3,$F$2,$D$6,$D$5,$E$6,$E$5,$I$5,$D$2,$I$6,$D$2,$I$4,$D$2))</f>
        <v/>
      </c>
      <c r="F283" s="105"/>
      <c r="G283" s="102"/>
      <c r="H283" s="102"/>
      <c r="I283" s="113" t="str">
        <f aca="false">IF(ISNUMBER($B283),I282+Liga_Cabron!AH283,"")</f>
        <v/>
      </c>
      <c r="J283" s="113" t="str">
        <f aca="false">IF(ISNUMBER($B283),J282+Liga_Cabron!AI283,"")</f>
        <v/>
      </c>
      <c r="K283" s="113" t="str">
        <f aca="false">IF(ISNUMBER($B283),K282+Liga_Cabron!AJ283,"")</f>
        <v/>
      </c>
      <c r="L283" s="118"/>
      <c r="M283" s="118"/>
      <c r="N283" s="114" t="str">
        <f aca="false">IF(ISNUMBER($B283),I283/SUM($I283:$L283),"")</f>
        <v/>
      </c>
      <c r="O283" s="114" t="str">
        <f aca="false">IF(ISNUMBER($B283),J283/SUM($I283:$L283),"")</f>
        <v/>
      </c>
      <c r="P283" s="114" t="str">
        <f aca="false">IF(ISNUMBER($B283),K283/SUM($I283:$L283),"")</f>
        <v/>
      </c>
      <c r="Q283" s="46"/>
      <c r="R283" s="102"/>
      <c r="S283" s="113" t="str">
        <f aca="false">IF(ISNUMBER(Liga_Cabron!C283),Liga_Cabron!C283,"")</f>
        <v/>
      </c>
      <c r="T283" s="113" t="str">
        <f aca="false">IF(ISNUMBER(Liga_Cabron!D283),Liga_Cabron!D283,"")</f>
        <v/>
      </c>
      <c r="U283" s="113" t="str">
        <f aca="false">IF(ISNUMBER(Liga_Cabron!E283),Liga_Cabron!E283,"")</f>
        <v/>
      </c>
      <c r="V283" s="108"/>
      <c r="W283" s="46"/>
      <c r="X283" s="102"/>
      <c r="Y283" s="113" t="str">
        <f aca="false">IF(ISNUMBER($B283),S283+Y282,"")</f>
        <v/>
      </c>
      <c r="Z283" s="113" t="str">
        <f aca="false">IF(ISNUMBER($B283),T283+Z282,"")</f>
        <v/>
      </c>
      <c r="AA283" s="113" t="str">
        <f aca="false">IF(ISNUMBER($B283),U283+AA282,"")</f>
        <v/>
      </c>
      <c r="AB283" s="118"/>
      <c r="AC283" s="123"/>
      <c r="AD283" s="113" t="str">
        <f aca="false">IF(ISNUMBER($B283),Y283/COUNTA(Y$10:Y283),"")</f>
        <v/>
      </c>
      <c r="AE283" s="113" t="str">
        <f aca="false">IF(ISNUMBER($B283),Z283/COUNTA(Z$10:Z283),"")</f>
        <v/>
      </c>
      <c r="AF283" s="113" t="str">
        <f aca="false">IF(ISNUMBER($B283),AA283/COUNTA(AA$10:AA283),"")</f>
        <v/>
      </c>
      <c r="AG283" s="118"/>
      <c r="AH283" s="123"/>
      <c r="AI283" s="113" t="str">
        <f aca="false">IF(ISNUMBER($B283),SQRT(VAR(S$10:S283)),"")</f>
        <v/>
      </c>
      <c r="AJ283" s="113" t="str">
        <f aca="false">IF(ISNUMBER($B283),SQRT(VAR(T$10:T283)),"")</f>
        <v/>
      </c>
      <c r="AK283" s="113" t="str">
        <f aca="false">IF(ISNUMBER($B283),SQRT(VAR(U$10:U283)),"")</f>
        <v/>
      </c>
      <c r="AL283" s="118"/>
      <c r="AM283" s="118"/>
      <c r="AN283" s="117" t="str">
        <f aca="false">IF(ISBLANK(Liga_Cabron!$F283),"",IF(Liga_Cabron!$F284&lt;&gt;Liga_Cabron!$F283,Liga_Cabron!$F283,""))</f>
        <v/>
      </c>
      <c r="AO283" s="113" t="str">
        <f aca="false">IF(ISTEXT($AN283),"",Y283-SUM(AO$10:AO282))</f>
        <v/>
      </c>
      <c r="AP283" s="113" t="str">
        <f aca="false">IF(ISTEXT($AN283),"",Z283-SUM(AP$10:AP282))</f>
        <v/>
      </c>
      <c r="AQ283" s="113" t="str">
        <f aca="false">IF(ISTEXT($AN283),"",AA283-SUM(AQ$10:AQ282))</f>
        <v/>
      </c>
      <c r="AR283" s="118"/>
      <c r="AS283" s="118"/>
      <c r="AT283" s="117" t="str">
        <f aca="false">IF(ISBLANK(Liga_Cabron!$F283),"",IF(Liga_Cabron!$F284&lt;&gt;Liga_Cabron!$F283,Liga_Cabron!$F283,""))</f>
        <v/>
      </c>
      <c r="AU283" s="113" t="str">
        <f aca="false">IF(ISTEXT($AT283),"",(Y283 - SUM(AO$10:AO282))/COUNTIF(Liga_Cabron!$F$10:$F$304,"="&amp;$AT283))</f>
        <v/>
      </c>
      <c r="AV283" s="113" t="str">
        <f aca="false">IF(ISTEXT($AT283),"",(Z283 - SUM(AP$10:AP282))/COUNTIF(Liga_Cabron!$F$10:$F$304,"="&amp;$AT283))</f>
        <v/>
      </c>
      <c r="AW283" s="113" t="str">
        <f aca="false">IF(ISTEXT($AT283),"",(AA283 - SUM(AQ$10:AQ282))/COUNTIF(Liga_Cabron!$F$10:$F$304,"="&amp;$AT283))</f>
        <v/>
      </c>
      <c r="AX283" s="105" t="str">
        <f aca="false">IF(ISTEXT($AT283),"",COUNT($AU$10:$AU283))</f>
        <v/>
      </c>
      <c r="AY283" s="118"/>
      <c r="AZ283" s="117" t="str">
        <f aca="false">IF(ISBLANK(Liga_Cabron!$F283),"",IF(Liga_Cabron!$F284&lt;&gt;Liga_Cabron!$F283,Liga_Cabron!$F283,""))</f>
        <v/>
      </c>
      <c r="BA283" s="113" t="str">
        <f aca="false">IF(ISTEXT($AT283),"",(I283 - SUM(BH$10:BH282))/COUNTIF(Liga_Cabron!$F$10:$F$304,"="&amp;$AZ283))</f>
        <v/>
      </c>
      <c r="BB283" s="113" t="str">
        <f aca="false">IF(ISTEXT($AT283),"",(J283 - SUM(BI$10:BI282))/COUNTIF(Liga_Cabron!$F$10:$F$304,"="&amp;$AZ283))</f>
        <v/>
      </c>
      <c r="BC283" s="113" t="str">
        <f aca="false">IF(ISTEXT($AT283),"",(K283 - SUM(BJ$10:BJ282))/COUNTIF(Liga_Cabron!$F$10:$F$304,"="&amp;$AZ283))</f>
        <v/>
      </c>
      <c r="BD283" s="105" t="str">
        <f aca="false">IF(ISTEXT($AT283),"",COUNT($AU$10:$AU283))</f>
        <v/>
      </c>
      <c r="BE283" s="103"/>
      <c r="BF283" s="118"/>
      <c r="BG283" s="117" t="str">
        <f aca="false">IF(ISBLANK(Liga_Cabron!$F283),"",IF(Liga_Cabron!$F284&lt;&gt;Liga_Cabron!$F283,Liga_Cabron!$F283,""))</f>
        <v/>
      </c>
      <c r="BH283" s="113" t="str">
        <f aca="false">IF(ISTEXT($BG283),"",I283-SUM(BH$10:BH282))</f>
        <v/>
      </c>
      <c r="BI283" s="113" t="str">
        <f aca="false">IF(ISTEXT($BG283),"",J283-SUM(BI$10:BI282))</f>
        <v/>
      </c>
      <c r="BJ283" s="113" t="str">
        <f aca="false">IF(ISTEXT($BG283),"",K283-SUM(BJ$10:BJ282))</f>
        <v/>
      </c>
      <c r="BK283" s="118"/>
      <c r="BL283" s="118"/>
      <c r="BM283" s="124"/>
      <c r="BN283" s="113"/>
      <c r="BO283" s="113"/>
      <c r="BP283" s="113"/>
      <c r="BQ283" s="124"/>
      <c r="BR283" s="118"/>
      <c r="BS283" s="118"/>
      <c r="BT283" s="124"/>
      <c r="BU283" s="113"/>
      <c r="BV283" s="113"/>
      <c r="BW283" s="113"/>
      <c r="BX283" s="124"/>
      <c r="BY283" s="118"/>
    </row>
    <row r="284" customFormat="false" ht="13.8" hidden="false" customHeight="false" outlineLevel="0" collapsed="false">
      <c r="A284" s="46"/>
      <c r="B284" s="122" t="str">
        <f aca="false">IF(ISBLANK(Liga_Cabron!$B284),"",Liga_Cabron!$B284)</f>
        <v/>
      </c>
      <c r="C284" s="113" t="str">
        <f aca="false">IF(ISTEXT($B284),"",_xlfn.SWITCH(Liga_Cabron!AH284,$D$3,$D$2,$E$3,$E$2,$F$3,$F$2,$D$6,$D$5,$E$6,$E$5,$I$5,$D$2,$I$6,$D$2,$I$4,$D$2))</f>
        <v/>
      </c>
      <c r="D284" s="113" t="str">
        <f aca="false">IF(ISTEXT($B284),"",_xlfn.SWITCH(Liga_Cabron!AI284,$D$3,$D$2,$E$3,$E$2,$F$3,$F$2,$D$6,$D$5,$E$6,$E$5,$I$5,$D$2,$I$6,$D$2,$I$4,$D$2))</f>
        <v/>
      </c>
      <c r="E284" s="113" t="str">
        <f aca="false">IF(ISTEXT($B284),"",_xlfn.SWITCH(Liga_Cabron!AJ284,$D$3,$D$2,$E$3,$E$2,$F$3,$F$2,$D$6,$D$5,$E$6,$E$5,$I$5,$D$2,$I$6,$D$2,$I$4,$D$2))</f>
        <v/>
      </c>
      <c r="F284" s="105"/>
      <c r="G284" s="102"/>
      <c r="H284" s="102"/>
      <c r="I284" s="113" t="str">
        <f aca="false">IF(ISNUMBER($B284),I283+Liga_Cabron!AH284,"")</f>
        <v/>
      </c>
      <c r="J284" s="113" t="str">
        <f aca="false">IF(ISNUMBER($B284),J283+Liga_Cabron!AI284,"")</f>
        <v/>
      </c>
      <c r="K284" s="113" t="str">
        <f aca="false">IF(ISNUMBER($B284),K283+Liga_Cabron!AJ284,"")</f>
        <v/>
      </c>
      <c r="L284" s="118"/>
      <c r="M284" s="118"/>
      <c r="N284" s="114" t="str">
        <f aca="false">IF(ISNUMBER($B284),I284/SUM($I284:$L284),"")</f>
        <v/>
      </c>
      <c r="O284" s="114" t="str">
        <f aca="false">IF(ISNUMBER($B284),J284/SUM($I284:$L284),"")</f>
        <v/>
      </c>
      <c r="P284" s="114" t="str">
        <f aca="false">IF(ISNUMBER($B284),K284/SUM($I284:$L284),"")</f>
        <v/>
      </c>
      <c r="Q284" s="46"/>
      <c r="R284" s="102"/>
      <c r="S284" s="113" t="str">
        <f aca="false">IF(ISNUMBER(Liga_Cabron!C284),Liga_Cabron!C284,"")</f>
        <v/>
      </c>
      <c r="T284" s="113" t="str">
        <f aca="false">IF(ISNUMBER(Liga_Cabron!D284),Liga_Cabron!D284,"")</f>
        <v/>
      </c>
      <c r="U284" s="113" t="str">
        <f aca="false">IF(ISNUMBER(Liga_Cabron!E284),Liga_Cabron!E284,"")</f>
        <v/>
      </c>
      <c r="V284" s="108"/>
      <c r="W284" s="46"/>
      <c r="X284" s="102"/>
      <c r="Y284" s="113" t="str">
        <f aca="false">IF(ISNUMBER($B284),S284+Y283,"")</f>
        <v/>
      </c>
      <c r="Z284" s="113" t="str">
        <f aca="false">IF(ISNUMBER($B284),T284+Z283,"")</f>
        <v/>
      </c>
      <c r="AA284" s="113" t="str">
        <f aca="false">IF(ISNUMBER($B284),U284+AA283,"")</f>
        <v/>
      </c>
      <c r="AB284" s="118"/>
      <c r="AC284" s="123"/>
      <c r="AD284" s="113" t="str">
        <f aca="false">IF(ISNUMBER($B284),Y284/COUNTA(Y$10:Y284),"")</f>
        <v/>
      </c>
      <c r="AE284" s="113" t="str">
        <f aca="false">IF(ISNUMBER($B284),Z284/COUNTA(Z$10:Z284),"")</f>
        <v/>
      </c>
      <c r="AF284" s="113" t="str">
        <f aca="false">IF(ISNUMBER($B284),AA284/COUNTA(AA$10:AA284),"")</f>
        <v/>
      </c>
      <c r="AG284" s="118"/>
      <c r="AH284" s="123"/>
      <c r="AI284" s="113" t="str">
        <f aca="false">IF(ISNUMBER($B284),SQRT(VAR(S$10:S284)),"")</f>
        <v/>
      </c>
      <c r="AJ284" s="113" t="str">
        <f aca="false">IF(ISNUMBER($B284),SQRT(VAR(T$10:T284)),"")</f>
        <v/>
      </c>
      <c r="AK284" s="113" t="str">
        <f aca="false">IF(ISNUMBER($B284),SQRT(VAR(U$10:U284)),"")</f>
        <v/>
      </c>
      <c r="AL284" s="118"/>
      <c r="AM284" s="118"/>
      <c r="AN284" s="117" t="str">
        <f aca="false">IF(ISBLANK(Liga_Cabron!$F284),"",IF(Liga_Cabron!$F285&lt;&gt;Liga_Cabron!$F284,Liga_Cabron!$F284,""))</f>
        <v/>
      </c>
      <c r="AO284" s="113" t="str">
        <f aca="false">IF(ISTEXT($AN284),"",Y284-SUM(AO$10:AO283))</f>
        <v/>
      </c>
      <c r="AP284" s="113" t="str">
        <f aca="false">IF(ISTEXT($AN284),"",Z284-SUM(AP$10:AP283))</f>
        <v/>
      </c>
      <c r="AQ284" s="113" t="str">
        <f aca="false">IF(ISTEXT($AN284),"",AA284-SUM(AQ$10:AQ283))</f>
        <v/>
      </c>
      <c r="AR284" s="118"/>
      <c r="AS284" s="118"/>
      <c r="AT284" s="117" t="str">
        <f aca="false">IF(ISBLANK(Liga_Cabron!$F284),"",IF(Liga_Cabron!$F285&lt;&gt;Liga_Cabron!$F284,Liga_Cabron!$F284,""))</f>
        <v/>
      </c>
      <c r="AU284" s="113" t="str">
        <f aca="false">IF(ISTEXT($AT284),"",(Y284 - SUM(AO$10:AO283))/COUNTIF(Liga_Cabron!$F$10:$F$304,"="&amp;$AT284))</f>
        <v/>
      </c>
      <c r="AV284" s="113" t="str">
        <f aca="false">IF(ISTEXT($AT284),"",(Z284 - SUM(AP$10:AP283))/COUNTIF(Liga_Cabron!$F$10:$F$304,"="&amp;$AT284))</f>
        <v/>
      </c>
      <c r="AW284" s="113" t="str">
        <f aca="false">IF(ISTEXT($AT284),"",(AA284 - SUM(AQ$10:AQ283))/COUNTIF(Liga_Cabron!$F$10:$F$304,"="&amp;$AT284))</f>
        <v/>
      </c>
      <c r="AX284" s="105" t="str">
        <f aca="false">IF(ISTEXT($AT284),"",COUNT($AU$10:$AU284))</f>
        <v/>
      </c>
      <c r="AY284" s="118"/>
      <c r="AZ284" s="117" t="str">
        <f aca="false">IF(ISBLANK(Liga_Cabron!$F284),"",IF(Liga_Cabron!$F285&lt;&gt;Liga_Cabron!$F284,Liga_Cabron!$F284,""))</f>
        <v/>
      </c>
      <c r="BA284" s="113" t="str">
        <f aca="false">IF(ISTEXT($AT284),"",(I284 - SUM(BH$10:BH283))/COUNTIF(Liga_Cabron!$F$10:$F$304,"="&amp;$AZ284))</f>
        <v/>
      </c>
      <c r="BB284" s="113" t="str">
        <f aca="false">IF(ISTEXT($AT284),"",(J284 - SUM(BI$10:BI283))/COUNTIF(Liga_Cabron!$F$10:$F$304,"="&amp;$AZ284))</f>
        <v/>
      </c>
      <c r="BC284" s="113" t="str">
        <f aca="false">IF(ISTEXT($AT284),"",(K284 - SUM(BJ$10:BJ283))/COUNTIF(Liga_Cabron!$F$10:$F$304,"="&amp;$AZ284))</f>
        <v/>
      </c>
      <c r="BD284" s="105" t="str">
        <f aca="false">IF(ISTEXT($AT284),"",COUNT($AU$10:$AU284))</f>
        <v/>
      </c>
      <c r="BE284" s="103"/>
      <c r="BF284" s="118"/>
      <c r="BG284" s="117" t="str">
        <f aca="false">IF(ISBLANK(Liga_Cabron!$F284),"",IF(Liga_Cabron!$F285&lt;&gt;Liga_Cabron!$F284,Liga_Cabron!$F284,""))</f>
        <v/>
      </c>
      <c r="BH284" s="113" t="str">
        <f aca="false">IF(ISTEXT($BG284),"",I284-SUM(BH$10:BH283))</f>
        <v/>
      </c>
      <c r="BI284" s="113" t="str">
        <f aca="false">IF(ISTEXT($BG284),"",J284-SUM(BI$10:BI283))</f>
        <v/>
      </c>
      <c r="BJ284" s="113" t="str">
        <f aca="false">IF(ISTEXT($BG284),"",K284-SUM(BJ$10:BJ283))</f>
        <v/>
      </c>
      <c r="BK284" s="118"/>
      <c r="BL284" s="118"/>
      <c r="BM284" s="124"/>
      <c r="BN284" s="113"/>
      <c r="BO284" s="113"/>
      <c r="BP284" s="113"/>
      <c r="BQ284" s="124"/>
      <c r="BR284" s="118"/>
      <c r="BS284" s="118"/>
      <c r="BT284" s="124"/>
      <c r="BU284" s="113"/>
      <c r="BV284" s="113"/>
      <c r="BW284" s="113"/>
      <c r="BX284" s="124"/>
      <c r="BY284" s="118"/>
    </row>
    <row r="285" customFormat="false" ht="13.8" hidden="false" customHeight="false" outlineLevel="0" collapsed="false">
      <c r="A285" s="46"/>
      <c r="B285" s="122" t="str">
        <f aca="false">IF(ISBLANK(Liga_Cabron!$B285),"",Liga_Cabron!$B285)</f>
        <v/>
      </c>
      <c r="C285" s="113" t="str">
        <f aca="false">IF(ISTEXT($B285),"",_xlfn.SWITCH(Liga_Cabron!AH285,$D$3,$D$2,$E$3,$E$2,$F$3,$F$2,$D$6,$D$5,$E$6,$E$5,$I$5,$D$2,$I$6,$D$2,$I$4,$D$2))</f>
        <v/>
      </c>
      <c r="D285" s="113" t="str">
        <f aca="false">IF(ISTEXT($B285),"",_xlfn.SWITCH(Liga_Cabron!AI285,$D$3,$D$2,$E$3,$E$2,$F$3,$F$2,$D$6,$D$5,$E$6,$E$5,$I$5,$D$2,$I$6,$D$2,$I$4,$D$2))</f>
        <v/>
      </c>
      <c r="E285" s="113" t="str">
        <f aca="false">IF(ISTEXT($B285),"",_xlfn.SWITCH(Liga_Cabron!AJ285,$D$3,$D$2,$E$3,$E$2,$F$3,$F$2,$D$6,$D$5,$E$6,$E$5,$I$5,$D$2,$I$6,$D$2,$I$4,$D$2))</f>
        <v/>
      </c>
      <c r="F285" s="105"/>
      <c r="G285" s="102"/>
      <c r="H285" s="102"/>
      <c r="I285" s="113" t="str">
        <f aca="false">IF(ISNUMBER($B285),I284+Liga_Cabron!AH285,"")</f>
        <v/>
      </c>
      <c r="J285" s="113" t="str">
        <f aca="false">IF(ISNUMBER($B285),J284+Liga_Cabron!AI285,"")</f>
        <v/>
      </c>
      <c r="K285" s="113" t="str">
        <f aca="false">IF(ISNUMBER($B285),K284+Liga_Cabron!AJ285,"")</f>
        <v/>
      </c>
      <c r="L285" s="118"/>
      <c r="M285" s="118"/>
      <c r="N285" s="114" t="str">
        <f aca="false">IF(ISNUMBER($B285),I285/SUM($I285:$L285),"")</f>
        <v/>
      </c>
      <c r="O285" s="114" t="str">
        <f aca="false">IF(ISNUMBER($B285),J285/SUM($I285:$L285),"")</f>
        <v/>
      </c>
      <c r="P285" s="114" t="str">
        <f aca="false">IF(ISNUMBER($B285),K285/SUM($I285:$L285),"")</f>
        <v/>
      </c>
      <c r="Q285" s="46"/>
      <c r="R285" s="102"/>
      <c r="S285" s="113" t="str">
        <f aca="false">IF(ISNUMBER(Liga_Cabron!C285),Liga_Cabron!C285,"")</f>
        <v/>
      </c>
      <c r="T285" s="113" t="str">
        <f aca="false">IF(ISNUMBER(Liga_Cabron!D285),Liga_Cabron!D285,"")</f>
        <v/>
      </c>
      <c r="U285" s="113" t="str">
        <f aca="false">IF(ISNUMBER(Liga_Cabron!E285),Liga_Cabron!E285,"")</f>
        <v/>
      </c>
      <c r="V285" s="108"/>
      <c r="W285" s="46"/>
      <c r="X285" s="102"/>
      <c r="Y285" s="113" t="str">
        <f aca="false">IF(ISNUMBER($B285),S285+Y284,"")</f>
        <v/>
      </c>
      <c r="Z285" s="113" t="str">
        <f aca="false">IF(ISNUMBER($B285),T285+Z284,"")</f>
        <v/>
      </c>
      <c r="AA285" s="113" t="str">
        <f aca="false">IF(ISNUMBER($B285),U285+AA284,"")</f>
        <v/>
      </c>
      <c r="AB285" s="118"/>
      <c r="AC285" s="123"/>
      <c r="AD285" s="113" t="str">
        <f aca="false">IF(ISNUMBER($B285),Y285/COUNTA(Y$10:Y285),"")</f>
        <v/>
      </c>
      <c r="AE285" s="113" t="str">
        <f aca="false">IF(ISNUMBER($B285),Z285/COUNTA(Z$10:Z285),"")</f>
        <v/>
      </c>
      <c r="AF285" s="113" t="str">
        <f aca="false">IF(ISNUMBER($B285),AA285/COUNTA(AA$10:AA285),"")</f>
        <v/>
      </c>
      <c r="AG285" s="118"/>
      <c r="AH285" s="123"/>
      <c r="AI285" s="113" t="str">
        <f aca="false">IF(ISNUMBER($B285),SQRT(VAR(S$10:S285)),"")</f>
        <v/>
      </c>
      <c r="AJ285" s="113" t="str">
        <f aca="false">IF(ISNUMBER($B285),SQRT(VAR(T$10:T285)),"")</f>
        <v/>
      </c>
      <c r="AK285" s="113" t="str">
        <f aca="false">IF(ISNUMBER($B285),SQRT(VAR(U$10:U285)),"")</f>
        <v/>
      </c>
      <c r="AL285" s="118"/>
      <c r="AM285" s="118"/>
      <c r="AN285" s="117" t="str">
        <f aca="false">IF(ISBLANK(Liga_Cabron!$F285),"",IF(Liga_Cabron!$F286&lt;&gt;Liga_Cabron!$F285,Liga_Cabron!$F285,""))</f>
        <v/>
      </c>
      <c r="AO285" s="113" t="str">
        <f aca="false">IF(ISTEXT($AN285),"",Y285-SUM(AO$10:AO284))</f>
        <v/>
      </c>
      <c r="AP285" s="113" t="str">
        <f aca="false">IF(ISTEXT($AN285),"",Z285-SUM(AP$10:AP284))</f>
        <v/>
      </c>
      <c r="AQ285" s="113" t="str">
        <f aca="false">IF(ISTEXT($AN285),"",AA285-SUM(AQ$10:AQ284))</f>
        <v/>
      </c>
      <c r="AR285" s="118"/>
      <c r="AS285" s="118"/>
      <c r="AT285" s="117" t="str">
        <f aca="false">IF(ISBLANK(Liga_Cabron!$F285),"",IF(Liga_Cabron!$F286&lt;&gt;Liga_Cabron!$F285,Liga_Cabron!$F285,""))</f>
        <v/>
      </c>
      <c r="AU285" s="113" t="str">
        <f aca="false">IF(ISTEXT($AT285),"",(Y285 - SUM(AO$10:AO284))/COUNTIF(Liga_Cabron!$F$10:$F$304,"="&amp;$AT285))</f>
        <v/>
      </c>
      <c r="AV285" s="113" t="str">
        <f aca="false">IF(ISTEXT($AT285),"",(Z285 - SUM(AP$10:AP284))/COUNTIF(Liga_Cabron!$F$10:$F$304,"="&amp;$AT285))</f>
        <v/>
      </c>
      <c r="AW285" s="113" t="str">
        <f aca="false">IF(ISTEXT($AT285),"",(AA285 - SUM(AQ$10:AQ284))/COUNTIF(Liga_Cabron!$F$10:$F$304,"="&amp;$AT285))</f>
        <v/>
      </c>
      <c r="AX285" s="105" t="str">
        <f aca="false">IF(ISTEXT($AT285),"",COUNT($AU$10:$AU285))</f>
        <v/>
      </c>
      <c r="AY285" s="118"/>
      <c r="AZ285" s="117" t="str">
        <f aca="false">IF(ISBLANK(Liga_Cabron!$F285),"",IF(Liga_Cabron!$F286&lt;&gt;Liga_Cabron!$F285,Liga_Cabron!$F285,""))</f>
        <v/>
      </c>
      <c r="BA285" s="113" t="str">
        <f aca="false">IF(ISTEXT($AT285),"",(I285 - SUM(BH$10:BH284))/COUNTIF(Liga_Cabron!$F$10:$F$304,"="&amp;$AZ285))</f>
        <v/>
      </c>
      <c r="BB285" s="113" t="str">
        <f aca="false">IF(ISTEXT($AT285),"",(J285 - SUM(BI$10:BI284))/COUNTIF(Liga_Cabron!$F$10:$F$304,"="&amp;$AZ285))</f>
        <v/>
      </c>
      <c r="BC285" s="113" t="str">
        <f aca="false">IF(ISTEXT($AT285),"",(K285 - SUM(BJ$10:BJ284))/COUNTIF(Liga_Cabron!$F$10:$F$304,"="&amp;$AZ285))</f>
        <v/>
      </c>
      <c r="BD285" s="105" t="str">
        <f aca="false">IF(ISTEXT($AT285),"",COUNT($AU$10:$AU285))</f>
        <v/>
      </c>
      <c r="BE285" s="103"/>
      <c r="BF285" s="118"/>
      <c r="BG285" s="117" t="str">
        <f aca="false">IF(ISBLANK(Liga_Cabron!$F285),"",IF(Liga_Cabron!$F286&lt;&gt;Liga_Cabron!$F285,Liga_Cabron!$F285,""))</f>
        <v/>
      </c>
      <c r="BH285" s="113" t="str">
        <f aca="false">IF(ISTEXT($BG285),"",I285-SUM(BH$10:BH284))</f>
        <v/>
      </c>
      <c r="BI285" s="113" t="str">
        <f aca="false">IF(ISTEXT($BG285),"",J285-SUM(BI$10:BI284))</f>
        <v/>
      </c>
      <c r="BJ285" s="113" t="str">
        <f aca="false">IF(ISTEXT($BG285),"",K285-SUM(BJ$10:BJ284))</f>
        <v/>
      </c>
      <c r="BK285" s="118"/>
      <c r="BL285" s="118"/>
      <c r="BM285" s="124"/>
      <c r="BN285" s="113"/>
      <c r="BO285" s="113"/>
      <c r="BP285" s="113"/>
      <c r="BQ285" s="124"/>
      <c r="BR285" s="118"/>
      <c r="BS285" s="118"/>
      <c r="BT285" s="124"/>
      <c r="BU285" s="113"/>
      <c r="BV285" s="113"/>
      <c r="BW285" s="113"/>
      <c r="BX285" s="124"/>
      <c r="BY285" s="118"/>
    </row>
    <row r="286" customFormat="false" ht="13.8" hidden="false" customHeight="false" outlineLevel="0" collapsed="false">
      <c r="A286" s="46"/>
      <c r="B286" s="122" t="str">
        <f aca="false">IF(ISBLANK(Liga_Cabron!$B286),"",Liga_Cabron!$B286)</f>
        <v/>
      </c>
      <c r="C286" s="113" t="str">
        <f aca="false">IF(ISTEXT($B286),"",_xlfn.SWITCH(Liga_Cabron!AH286,$D$3,$D$2,$E$3,$E$2,$F$3,$F$2,$D$6,$D$5,$E$6,$E$5,$I$5,$D$2,$I$6,$D$2,$I$4,$D$2))</f>
        <v/>
      </c>
      <c r="D286" s="113" t="str">
        <f aca="false">IF(ISTEXT($B286),"",_xlfn.SWITCH(Liga_Cabron!AI286,$D$3,$D$2,$E$3,$E$2,$F$3,$F$2,$D$6,$D$5,$E$6,$E$5,$I$5,$D$2,$I$6,$D$2,$I$4,$D$2))</f>
        <v/>
      </c>
      <c r="E286" s="113" t="str">
        <f aca="false">IF(ISTEXT($B286),"",_xlfn.SWITCH(Liga_Cabron!AJ286,$D$3,$D$2,$E$3,$E$2,$F$3,$F$2,$D$6,$D$5,$E$6,$E$5,$I$5,$D$2,$I$6,$D$2,$I$4,$D$2))</f>
        <v/>
      </c>
      <c r="F286" s="105"/>
      <c r="G286" s="102"/>
      <c r="H286" s="102"/>
      <c r="I286" s="113" t="str">
        <f aca="false">IF(ISNUMBER($B286),I285+Liga_Cabron!AH286,"")</f>
        <v/>
      </c>
      <c r="J286" s="113" t="str">
        <f aca="false">IF(ISNUMBER($B286),J285+Liga_Cabron!AI286,"")</f>
        <v/>
      </c>
      <c r="K286" s="113" t="str">
        <f aca="false">IF(ISNUMBER($B286),K285+Liga_Cabron!AJ286,"")</f>
        <v/>
      </c>
      <c r="L286" s="118"/>
      <c r="M286" s="118"/>
      <c r="N286" s="114" t="str">
        <f aca="false">IF(ISNUMBER($B286),I286/SUM($I286:$L286),"")</f>
        <v/>
      </c>
      <c r="O286" s="114" t="str">
        <f aca="false">IF(ISNUMBER($B286),J286/SUM($I286:$L286),"")</f>
        <v/>
      </c>
      <c r="P286" s="114" t="str">
        <f aca="false">IF(ISNUMBER($B286),K286/SUM($I286:$L286),"")</f>
        <v/>
      </c>
      <c r="Q286" s="46"/>
      <c r="R286" s="102"/>
      <c r="S286" s="113" t="str">
        <f aca="false">IF(ISNUMBER(Liga_Cabron!C286),Liga_Cabron!C286,"")</f>
        <v/>
      </c>
      <c r="T286" s="113" t="str">
        <f aca="false">IF(ISNUMBER(Liga_Cabron!D286),Liga_Cabron!D286,"")</f>
        <v/>
      </c>
      <c r="U286" s="113" t="str">
        <f aca="false">IF(ISNUMBER(Liga_Cabron!E286),Liga_Cabron!E286,"")</f>
        <v/>
      </c>
      <c r="V286" s="108"/>
      <c r="W286" s="46"/>
      <c r="X286" s="102"/>
      <c r="Y286" s="113" t="str">
        <f aca="false">IF(ISNUMBER($B286),S286+Y285,"")</f>
        <v/>
      </c>
      <c r="Z286" s="113" t="str">
        <f aca="false">IF(ISNUMBER($B286),T286+Z285,"")</f>
        <v/>
      </c>
      <c r="AA286" s="113" t="str">
        <f aca="false">IF(ISNUMBER($B286),U286+AA285,"")</f>
        <v/>
      </c>
      <c r="AB286" s="118"/>
      <c r="AC286" s="123"/>
      <c r="AD286" s="113" t="str">
        <f aca="false">IF(ISNUMBER($B286),Y286/COUNTA(Y$10:Y286),"")</f>
        <v/>
      </c>
      <c r="AE286" s="113" t="str">
        <f aca="false">IF(ISNUMBER($B286),Z286/COUNTA(Z$10:Z286),"")</f>
        <v/>
      </c>
      <c r="AF286" s="113" t="str">
        <f aca="false">IF(ISNUMBER($B286),AA286/COUNTA(AA$10:AA286),"")</f>
        <v/>
      </c>
      <c r="AG286" s="118"/>
      <c r="AH286" s="123"/>
      <c r="AI286" s="113" t="str">
        <f aca="false">IF(ISNUMBER($B286),SQRT(VAR(S$10:S286)),"")</f>
        <v/>
      </c>
      <c r="AJ286" s="113" t="str">
        <f aca="false">IF(ISNUMBER($B286),SQRT(VAR(T$10:T286)),"")</f>
        <v/>
      </c>
      <c r="AK286" s="113" t="str">
        <f aca="false">IF(ISNUMBER($B286),SQRT(VAR(U$10:U286)),"")</f>
        <v/>
      </c>
      <c r="AL286" s="118"/>
      <c r="AM286" s="118"/>
      <c r="AN286" s="117" t="str">
        <f aca="false">IF(ISBLANK(Liga_Cabron!$F286),"",IF(Liga_Cabron!$F287&lt;&gt;Liga_Cabron!$F286,Liga_Cabron!$F286,""))</f>
        <v/>
      </c>
      <c r="AO286" s="113" t="str">
        <f aca="false">IF(ISTEXT($AN286),"",Y286-SUM(AO$10:AO285))</f>
        <v/>
      </c>
      <c r="AP286" s="113" t="str">
        <f aca="false">IF(ISTEXT($AN286),"",Z286-SUM(AP$10:AP285))</f>
        <v/>
      </c>
      <c r="AQ286" s="113" t="str">
        <f aca="false">IF(ISTEXT($AN286),"",AA286-SUM(AQ$10:AQ285))</f>
        <v/>
      </c>
      <c r="AR286" s="118"/>
      <c r="AS286" s="118"/>
      <c r="AT286" s="117" t="str">
        <f aca="false">IF(ISBLANK(Liga_Cabron!$F286),"",IF(Liga_Cabron!$F287&lt;&gt;Liga_Cabron!$F286,Liga_Cabron!$F286,""))</f>
        <v/>
      </c>
      <c r="AU286" s="113" t="str">
        <f aca="false">IF(ISTEXT($AT286),"",(Y286 - SUM(AO$10:AO285))/COUNTIF(Liga_Cabron!$F$10:$F$304,"="&amp;$AT286))</f>
        <v/>
      </c>
      <c r="AV286" s="113" t="str">
        <f aca="false">IF(ISTEXT($AT286),"",(Z286 - SUM(AP$10:AP285))/COUNTIF(Liga_Cabron!$F$10:$F$304,"="&amp;$AT286))</f>
        <v/>
      </c>
      <c r="AW286" s="113" t="str">
        <f aca="false">IF(ISTEXT($AT286),"",(AA286 - SUM(AQ$10:AQ285))/COUNTIF(Liga_Cabron!$F$10:$F$304,"="&amp;$AT286))</f>
        <v/>
      </c>
      <c r="AX286" s="105" t="str">
        <f aca="false">IF(ISTEXT($AT286),"",COUNT($AU$10:$AU286))</f>
        <v/>
      </c>
      <c r="AY286" s="118"/>
      <c r="AZ286" s="117" t="str">
        <f aca="false">IF(ISBLANK(Liga_Cabron!$F286),"",IF(Liga_Cabron!$F287&lt;&gt;Liga_Cabron!$F286,Liga_Cabron!$F286,""))</f>
        <v/>
      </c>
      <c r="BA286" s="113" t="str">
        <f aca="false">IF(ISTEXT($AT286),"",(I286 - SUM(BH$10:BH285))/COUNTIF(Liga_Cabron!$F$10:$F$304,"="&amp;$AZ286))</f>
        <v/>
      </c>
      <c r="BB286" s="113" t="str">
        <f aca="false">IF(ISTEXT($AT286),"",(J286 - SUM(BI$10:BI285))/COUNTIF(Liga_Cabron!$F$10:$F$304,"="&amp;$AZ286))</f>
        <v/>
      </c>
      <c r="BC286" s="113" t="str">
        <f aca="false">IF(ISTEXT($AT286),"",(K286 - SUM(BJ$10:BJ285))/COUNTIF(Liga_Cabron!$F$10:$F$304,"="&amp;$AZ286))</f>
        <v/>
      </c>
      <c r="BD286" s="105" t="str">
        <f aca="false">IF(ISTEXT($AT286),"",COUNT($AU$10:$AU286))</f>
        <v/>
      </c>
      <c r="BE286" s="103"/>
      <c r="BF286" s="118"/>
      <c r="BG286" s="117" t="str">
        <f aca="false">IF(ISBLANK(Liga_Cabron!$F286),"",IF(Liga_Cabron!$F287&lt;&gt;Liga_Cabron!$F286,Liga_Cabron!$F286,""))</f>
        <v/>
      </c>
      <c r="BH286" s="113" t="str">
        <f aca="false">IF(ISTEXT($BG286),"",I286-SUM(BH$10:BH285))</f>
        <v/>
      </c>
      <c r="BI286" s="113" t="str">
        <f aca="false">IF(ISTEXT($BG286),"",J286-SUM(BI$10:BI285))</f>
        <v/>
      </c>
      <c r="BJ286" s="113" t="str">
        <f aca="false">IF(ISTEXT($BG286),"",K286-SUM(BJ$10:BJ285))</f>
        <v/>
      </c>
      <c r="BK286" s="118"/>
      <c r="BL286" s="118"/>
      <c r="BM286" s="124"/>
      <c r="BN286" s="113"/>
      <c r="BO286" s="113"/>
      <c r="BP286" s="113"/>
      <c r="BQ286" s="124"/>
      <c r="BR286" s="118"/>
      <c r="BS286" s="118"/>
      <c r="BT286" s="124"/>
      <c r="BU286" s="113"/>
      <c r="BV286" s="113"/>
      <c r="BW286" s="113"/>
      <c r="BX286" s="124"/>
      <c r="BY286" s="118"/>
    </row>
    <row r="287" customFormat="false" ht="13.8" hidden="false" customHeight="false" outlineLevel="0" collapsed="false">
      <c r="A287" s="46"/>
      <c r="B287" s="122" t="str">
        <f aca="false">IF(ISBLANK(Liga_Cabron!$B287),"",Liga_Cabron!$B287)</f>
        <v/>
      </c>
      <c r="C287" s="113" t="str">
        <f aca="false">IF(ISTEXT($B287),"",_xlfn.SWITCH(Liga_Cabron!AH287,$D$3,$D$2,$E$3,$E$2,$F$3,$F$2,$D$6,$D$5,$E$6,$E$5,$I$5,$D$2,$I$6,$D$2,$I$4,$D$2))</f>
        <v/>
      </c>
      <c r="D287" s="113" t="str">
        <f aca="false">IF(ISTEXT($B287),"",_xlfn.SWITCH(Liga_Cabron!AI287,$D$3,$D$2,$E$3,$E$2,$F$3,$F$2,$D$6,$D$5,$E$6,$E$5,$I$5,$D$2,$I$6,$D$2,$I$4,$D$2))</f>
        <v/>
      </c>
      <c r="E287" s="113" t="str">
        <f aca="false">IF(ISTEXT($B287),"",_xlfn.SWITCH(Liga_Cabron!AJ287,$D$3,$D$2,$E$3,$E$2,$F$3,$F$2,$D$6,$D$5,$E$6,$E$5,$I$5,$D$2,$I$6,$D$2,$I$4,$D$2))</f>
        <v/>
      </c>
      <c r="F287" s="105"/>
      <c r="G287" s="102"/>
      <c r="H287" s="102"/>
      <c r="I287" s="113" t="str">
        <f aca="false">IF(ISNUMBER($B287),I286+Liga_Cabron!AH287,"")</f>
        <v/>
      </c>
      <c r="J287" s="113" t="str">
        <f aca="false">IF(ISNUMBER($B287),J286+Liga_Cabron!AI287,"")</f>
        <v/>
      </c>
      <c r="K287" s="113" t="str">
        <f aca="false">IF(ISNUMBER($B287),K286+Liga_Cabron!AJ287,"")</f>
        <v/>
      </c>
      <c r="L287" s="118"/>
      <c r="M287" s="118"/>
      <c r="N287" s="114" t="str">
        <f aca="false">IF(ISNUMBER($B287),I287/SUM($I287:$L287),"")</f>
        <v/>
      </c>
      <c r="O287" s="114" t="str">
        <f aca="false">IF(ISNUMBER($B287),J287/SUM($I287:$L287),"")</f>
        <v/>
      </c>
      <c r="P287" s="114" t="str">
        <f aca="false">IF(ISNUMBER($B287),K287/SUM($I287:$L287),"")</f>
        <v/>
      </c>
      <c r="Q287" s="46"/>
      <c r="R287" s="102"/>
      <c r="S287" s="113" t="str">
        <f aca="false">IF(ISNUMBER(Liga_Cabron!C287),Liga_Cabron!C287,"")</f>
        <v/>
      </c>
      <c r="T287" s="113" t="str">
        <f aca="false">IF(ISNUMBER(Liga_Cabron!D287),Liga_Cabron!D287,"")</f>
        <v/>
      </c>
      <c r="U287" s="113" t="str">
        <f aca="false">IF(ISNUMBER(Liga_Cabron!E287),Liga_Cabron!E287,"")</f>
        <v/>
      </c>
      <c r="V287" s="108"/>
      <c r="W287" s="46"/>
      <c r="X287" s="102"/>
      <c r="Y287" s="113" t="str">
        <f aca="false">IF(ISNUMBER($B287),S287+Y286,"")</f>
        <v/>
      </c>
      <c r="Z287" s="113" t="str">
        <f aca="false">IF(ISNUMBER($B287),T287+Z286,"")</f>
        <v/>
      </c>
      <c r="AA287" s="113" t="str">
        <f aca="false">IF(ISNUMBER($B287),U287+AA286,"")</f>
        <v/>
      </c>
      <c r="AB287" s="118"/>
      <c r="AC287" s="123"/>
      <c r="AD287" s="113" t="str">
        <f aca="false">IF(ISNUMBER($B287),Y287/COUNTA(Y$10:Y287),"")</f>
        <v/>
      </c>
      <c r="AE287" s="113" t="str">
        <f aca="false">IF(ISNUMBER($B287),Z287/COUNTA(Z$10:Z287),"")</f>
        <v/>
      </c>
      <c r="AF287" s="113" t="str">
        <f aca="false">IF(ISNUMBER($B287),AA287/COUNTA(AA$10:AA287),"")</f>
        <v/>
      </c>
      <c r="AG287" s="118"/>
      <c r="AH287" s="123"/>
      <c r="AI287" s="113" t="str">
        <f aca="false">IF(ISNUMBER($B287),SQRT(VAR(S$10:S287)),"")</f>
        <v/>
      </c>
      <c r="AJ287" s="113" t="str">
        <f aca="false">IF(ISNUMBER($B287),SQRT(VAR(T$10:T287)),"")</f>
        <v/>
      </c>
      <c r="AK287" s="113" t="str">
        <f aca="false">IF(ISNUMBER($B287),SQRT(VAR(U$10:U287)),"")</f>
        <v/>
      </c>
      <c r="AL287" s="118"/>
      <c r="AM287" s="118"/>
      <c r="AN287" s="117" t="str">
        <f aca="false">IF(ISBLANK(Liga_Cabron!$F287),"",IF(Liga_Cabron!$F288&lt;&gt;Liga_Cabron!$F287,Liga_Cabron!$F287,""))</f>
        <v/>
      </c>
      <c r="AO287" s="113" t="str">
        <f aca="false">IF(ISTEXT($AN287),"",Y287-SUM(AO$10:AO286))</f>
        <v/>
      </c>
      <c r="AP287" s="113" t="str">
        <f aca="false">IF(ISTEXT($AN287),"",Z287-SUM(AP$10:AP286))</f>
        <v/>
      </c>
      <c r="AQ287" s="113" t="str">
        <f aca="false">IF(ISTEXT($AN287),"",AA287-SUM(AQ$10:AQ286))</f>
        <v/>
      </c>
      <c r="AR287" s="118"/>
      <c r="AS287" s="118"/>
      <c r="AT287" s="117" t="str">
        <f aca="false">IF(ISBLANK(Liga_Cabron!$F287),"",IF(Liga_Cabron!$F288&lt;&gt;Liga_Cabron!$F287,Liga_Cabron!$F287,""))</f>
        <v/>
      </c>
      <c r="AU287" s="113" t="str">
        <f aca="false">IF(ISTEXT($AT287),"",(Y287 - SUM(AO$10:AO286))/COUNTIF(Liga_Cabron!$F$10:$F$304,"="&amp;$AT287))</f>
        <v/>
      </c>
      <c r="AV287" s="113" t="str">
        <f aca="false">IF(ISTEXT($AT287),"",(Z287 - SUM(AP$10:AP286))/COUNTIF(Liga_Cabron!$F$10:$F$304,"="&amp;$AT287))</f>
        <v/>
      </c>
      <c r="AW287" s="113" t="str">
        <f aca="false">IF(ISTEXT($AT287),"",(AA287 - SUM(AQ$10:AQ286))/COUNTIF(Liga_Cabron!$F$10:$F$304,"="&amp;$AT287))</f>
        <v/>
      </c>
      <c r="AX287" s="105" t="str">
        <f aca="false">IF(ISTEXT($AT287),"",COUNT($AU$10:$AU287))</f>
        <v/>
      </c>
      <c r="AY287" s="118"/>
      <c r="AZ287" s="117" t="str">
        <f aca="false">IF(ISBLANK(Liga_Cabron!$F287),"",IF(Liga_Cabron!$F288&lt;&gt;Liga_Cabron!$F287,Liga_Cabron!$F287,""))</f>
        <v/>
      </c>
      <c r="BA287" s="113" t="str">
        <f aca="false">IF(ISTEXT($AT287),"",(I287 - SUM(BH$10:BH286))/COUNTIF(Liga_Cabron!$F$10:$F$304,"="&amp;$AZ287))</f>
        <v/>
      </c>
      <c r="BB287" s="113" t="str">
        <f aca="false">IF(ISTEXT($AT287),"",(J287 - SUM(BI$10:BI286))/COUNTIF(Liga_Cabron!$F$10:$F$304,"="&amp;$AZ287))</f>
        <v/>
      </c>
      <c r="BC287" s="113" t="str">
        <f aca="false">IF(ISTEXT($AT287),"",(K287 - SUM(BJ$10:BJ286))/COUNTIF(Liga_Cabron!$F$10:$F$304,"="&amp;$AZ287))</f>
        <v/>
      </c>
      <c r="BD287" s="105" t="str">
        <f aca="false">IF(ISTEXT($AT287),"",COUNT($AU$10:$AU287))</f>
        <v/>
      </c>
      <c r="BE287" s="103"/>
      <c r="BF287" s="118"/>
      <c r="BG287" s="117" t="str">
        <f aca="false">IF(ISBLANK(Liga_Cabron!$F287),"",IF(Liga_Cabron!$F288&lt;&gt;Liga_Cabron!$F287,Liga_Cabron!$F287,""))</f>
        <v/>
      </c>
      <c r="BH287" s="113" t="str">
        <f aca="false">IF(ISTEXT($BG287),"",I287-SUM(BH$10:BH286))</f>
        <v/>
      </c>
      <c r="BI287" s="113" t="str">
        <f aca="false">IF(ISTEXT($BG287),"",J287-SUM(BI$10:BI286))</f>
        <v/>
      </c>
      <c r="BJ287" s="113" t="str">
        <f aca="false">IF(ISTEXT($BG287),"",K287-SUM(BJ$10:BJ286))</f>
        <v/>
      </c>
      <c r="BK287" s="118"/>
      <c r="BL287" s="118"/>
      <c r="BM287" s="124"/>
      <c r="BN287" s="113"/>
      <c r="BO287" s="113"/>
      <c r="BP287" s="113"/>
      <c r="BQ287" s="124"/>
      <c r="BR287" s="118"/>
      <c r="BS287" s="118"/>
      <c r="BT287" s="124"/>
      <c r="BU287" s="113"/>
      <c r="BV287" s="113"/>
      <c r="BW287" s="113"/>
      <c r="BX287" s="124"/>
      <c r="BY287" s="118"/>
    </row>
    <row r="288" customFormat="false" ht="13.8" hidden="false" customHeight="false" outlineLevel="0" collapsed="false">
      <c r="A288" s="46"/>
      <c r="B288" s="122" t="str">
        <f aca="false">IF(ISBLANK(Liga_Cabron!$B288),"",Liga_Cabron!$B288)</f>
        <v/>
      </c>
      <c r="C288" s="113" t="str">
        <f aca="false">IF(ISTEXT($B288),"",_xlfn.SWITCH(Liga_Cabron!AH288,$D$3,$D$2,$E$3,$E$2,$F$3,$F$2,$D$6,$D$5,$E$6,$E$5,$I$5,$D$2,$I$6,$D$2,$I$4,$D$2))</f>
        <v/>
      </c>
      <c r="D288" s="113" t="str">
        <f aca="false">IF(ISTEXT($B288),"",_xlfn.SWITCH(Liga_Cabron!AI288,$D$3,$D$2,$E$3,$E$2,$F$3,$F$2,$D$6,$D$5,$E$6,$E$5,$I$5,$D$2,$I$6,$D$2,$I$4,$D$2))</f>
        <v/>
      </c>
      <c r="E288" s="113" t="str">
        <f aca="false">IF(ISTEXT($B288),"",_xlfn.SWITCH(Liga_Cabron!AJ288,$D$3,$D$2,$E$3,$E$2,$F$3,$F$2,$D$6,$D$5,$E$6,$E$5,$I$5,$D$2,$I$6,$D$2,$I$4,$D$2))</f>
        <v/>
      </c>
      <c r="F288" s="105"/>
      <c r="G288" s="102"/>
      <c r="H288" s="102"/>
      <c r="I288" s="113" t="str">
        <f aca="false">IF(ISNUMBER($B288),I287+Liga_Cabron!AH288,"")</f>
        <v/>
      </c>
      <c r="J288" s="113" t="str">
        <f aca="false">IF(ISNUMBER($B288),J287+Liga_Cabron!AI288,"")</f>
        <v/>
      </c>
      <c r="K288" s="113" t="str">
        <f aca="false">IF(ISNUMBER($B288),K287+Liga_Cabron!AJ288,"")</f>
        <v/>
      </c>
      <c r="L288" s="118"/>
      <c r="M288" s="118"/>
      <c r="N288" s="114" t="str">
        <f aca="false">IF(ISNUMBER($B288),I288/SUM($I288:$L288),"")</f>
        <v/>
      </c>
      <c r="O288" s="114" t="str">
        <f aca="false">IF(ISNUMBER($B288),J288/SUM($I288:$L288),"")</f>
        <v/>
      </c>
      <c r="P288" s="114" t="str">
        <f aca="false">IF(ISNUMBER($B288),K288/SUM($I288:$L288),"")</f>
        <v/>
      </c>
      <c r="Q288" s="46"/>
      <c r="R288" s="102"/>
      <c r="S288" s="113" t="str">
        <f aca="false">IF(ISNUMBER(Liga_Cabron!C288),Liga_Cabron!C288,"")</f>
        <v/>
      </c>
      <c r="T288" s="113" t="str">
        <f aca="false">IF(ISNUMBER(Liga_Cabron!D288),Liga_Cabron!D288,"")</f>
        <v/>
      </c>
      <c r="U288" s="113" t="str">
        <f aca="false">IF(ISNUMBER(Liga_Cabron!E288),Liga_Cabron!E288,"")</f>
        <v/>
      </c>
      <c r="V288" s="108"/>
      <c r="W288" s="46"/>
      <c r="X288" s="102"/>
      <c r="Y288" s="113" t="str">
        <f aca="false">IF(ISNUMBER($B288),S288+Y287,"")</f>
        <v/>
      </c>
      <c r="Z288" s="113" t="str">
        <f aca="false">IF(ISNUMBER($B288),T288+Z287,"")</f>
        <v/>
      </c>
      <c r="AA288" s="113" t="str">
        <f aca="false">IF(ISNUMBER($B288),U288+AA287,"")</f>
        <v/>
      </c>
      <c r="AB288" s="118"/>
      <c r="AC288" s="123"/>
      <c r="AD288" s="113" t="str">
        <f aca="false">IF(ISNUMBER($B288),Y288/COUNTA(Y$10:Y288),"")</f>
        <v/>
      </c>
      <c r="AE288" s="113" t="str">
        <f aca="false">IF(ISNUMBER($B288),Z288/COUNTA(Z$10:Z288),"")</f>
        <v/>
      </c>
      <c r="AF288" s="113" t="str">
        <f aca="false">IF(ISNUMBER($B288),AA288/COUNTA(AA$10:AA288),"")</f>
        <v/>
      </c>
      <c r="AG288" s="118"/>
      <c r="AH288" s="123"/>
      <c r="AI288" s="113" t="str">
        <f aca="false">IF(ISNUMBER($B288),SQRT(VAR(S$10:S288)),"")</f>
        <v/>
      </c>
      <c r="AJ288" s="113" t="str">
        <f aca="false">IF(ISNUMBER($B288),SQRT(VAR(T$10:T288)),"")</f>
        <v/>
      </c>
      <c r="AK288" s="113" t="str">
        <f aca="false">IF(ISNUMBER($B288),SQRT(VAR(U$10:U288)),"")</f>
        <v/>
      </c>
      <c r="AL288" s="118"/>
      <c r="AM288" s="118"/>
      <c r="AN288" s="117" t="str">
        <f aca="false">IF(ISBLANK(Liga_Cabron!$F288),"",IF(Liga_Cabron!$F289&lt;&gt;Liga_Cabron!$F288,Liga_Cabron!$F288,""))</f>
        <v/>
      </c>
      <c r="AO288" s="113" t="str">
        <f aca="false">IF(ISTEXT($AN288),"",Y288-SUM(AO$10:AO287))</f>
        <v/>
      </c>
      <c r="AP288" s="113" t="str">
        <f aca="false">IF(ISTEXT($AN288),"",Z288-SUM(AP$10:AP287))</f>
        <v/>
      </c>
      <c r="AQ288" s="113" t="str">
        <f aca="false">IF(ISTEXT($AN288),"",AA288-SUM(AQ$10:AQ287))</f>
        <v/>
      </c>
      <c r="AR288" s="118"/>
      <c r="AS288" s="118"/>
      <c r="AT288" s="117" t="str">
        <f aca="false">IF(ISBLANK(Liga_Cabron!$F288),"",IF(Liga_Cabron!$F289&lt;&gt;Liga_Cabron!$F288,Liga_Cabron!$F288,""))</f>
        <v/>
      </c>
      <c r="AU288" s="113" t="str">
        <f aca="false">IF(ISTEXT($AT288),"",(Y288 - SUM(AO$10:AO287))/COUNTIF(Liga_Cabron!$F$10:$F$304,"="&amp;$AT288))</f>
        <v/>
      </c>
      <c r="AV288" s="113" t="str">
        <f aca="false">IF(ISTEXT($AT288),"",(Z288 - SUM(AP$10:AP287))/COUNTIF(Liga_Cabron!$F$10:$F$304,"="&amp;$AT288))</f>
        <v/>
      </c>
      <c r="AW288" s="113" t="str">
        <f aca="false">IF(ISTEXT($AT288),"",(AA288 - SUM(AQ$10:AQ287))/COUNTIF(Liga_Cabron!$F$10:$F$304,"="&amp;$AT288))</f>
        <v/>
      </c>
      <c r="AX288" s="105" t="str">
        <f aca="false">IF(ISTEXT($AT288),"",COUNT($AU$10:$AU288))</f>
        <v/>
      </c>
      <c r="AY288" s="118"/>
      <c r="AZ288" s="117" t="str">
        <f aca="false">IF(ISBLANK(Liga_Cabron!$F288),"",IF(Liga_Cabron!$F289&lt;&gt;Liga_Cabron!$F288,Liga_Cabron!$F288,""))</f>
        <v/>
      </c>
      <c r="BA288" s="113" t="str">
        <f aca="false">IF(ISTEXT($AT288),"",(I288 - SUM(BH$10:BH287))/COUNTIF(Liga_Cabron!$F$10:$F$304,"="&amp;$AZ288))</f>
        <v/>
      </c>
      <c r="BB288" s="113" t="str">
        <f aca="false">IF(ISTEXT($AT288),"",(J288 - SUM(BI$10:BI287))/COUNTIF(Liga_Cabron!$F$10:$F$304,"="&amp;$AZ288))</f>
        <v/>
      </c>
      <c r="BC288" s="113" t="str">
        <f aca="false">IF(ISTEXT($AT288),"",(K288 - SUM(BJ$10:BJ287))/COUNTIF(Liga_Cabron!$F$10:$F$304,"="&amp;$AZ288))</f>
        <v/>
      </c>
      <c r="BD288" s="105" t="str">
        <f aca="false">IF(ISTEXT($AT288),"",COUNT($AU$10:$AU288))</f>
        <v/>
      </c>
      <c r="BE288" s="103"/>
      <c r="BF288" s="118"/>
      <c r="BG288" s="117" t="str">
        <f aca="false">IF(ISBLANK(Liga_Cabron!$F288),"",IF(Liga_Cabron!$F289&lt;&gt;Liga_Cabron!$F288,Liga_Cabron!$F288,""))</f>
        <v/>
      </c>
      <c r="BH288" s="113" t="str">
        <f aca="false">IF(ISTEXT($BG288),"",I288-SUM(BH$10:BH287))</f>
        <v/>
      </c>
      <c r="BI288" s="113" t="str">
        <f aca="false">IF(ISTEXT($BG288),"",J288-SUM(BI$10:BI287))</f>
        <v/>
      </c>
      <c r="BJ288" s="113" t="str">
        <f aca="false">IF(ISTEXT($BG288),"",K288-SUM(BJ$10:BJ287))</f>
        <v/>
      </c>
      <c r="BK288" s="118"/>
      <c r="BL288" s="118"/>
      <c r="BM288" s="124"/>
      <c r="BN288" s="113"/>
      <c r="BO288" s="113"/>
      <c r="BP288" s="113"/>
      <c r="BQ288" s="124"/>
      <c r="BR288" s="118"/>
      <c r="BS288" s="118"/>
      <c r="BT288" s="124"/>
      <c r="BU288" s="113"/>
      <c r="BV288" s="113"/>
      <c r="BW288" s="113"/>
      <c r="BX288" s="124"/>
      <c r="BY288" s="118"/>
    </row>
    <row r="289" customFormat="false" ht="13.8" hidden="false" customHeight="false" outlineLevel="0" collapsed="false">
      <c r="A289" s="46"/>
      <c r="B289" s="122" t="str">
        <f aca="false">IF(ISBLANK(Liga_Cabron!$B289),"",Liga_Cabron!$B289)</f>
        <v/>
      </c>
      <c r="C289" s="113" t="str">
        <f aca="false">IF(ISTEXT($B289),"",_xlfn.SWITCH(Liga_Cabron!AH289,$D$3,$D$2,$E$3,$E$2,$F$3,$F$2,$D$6,$D$5,$E$6,$E$5,$I$5,$D$2,$I$6,$D$2,$I$4,$D$2))</f>
        <v/>
      </c>
      <c r="D289" s="113" t="str">
        <f aca="false">IF(ISTEXT($B289),"",_xlfn.SWITCH(Liga_Cabron!AI289,$D$3,$D$2,$E$3,$E$2,$F$3,$F$2,$D$6,$D$5,$E$6,$E$5,$I$5,$D$2,$I$6,$D$2,$I$4,$D$2))</f>
        <v/>
      </c>
      <c r="E289" s="113" t="str">
        <f aca="false">IF(ISTEXT($B289),"",_xlfn.SWITCH(Liga_Cabron!AJ289,$D$3,$D$2,$E$3,$E$2,$F$3,$F$2,$D$6,$D$5,$E$6,$E$5,$I$5,$D$2,$I$6,$D$2,$I$4,$D$2))</f>
        <v/>
      </c>
      <c r="F289" s="105"/>
      <c r="G289" s="102"/>
      <c r="H289" s="102"/>
      <c r="I289" s="113" t="str">
        <f aca="false">IF(ISNUMBER($B289),I288+Liga_Cabron!AH289,"")</f>
        <v/>
      </c>
      <c r="J289" s="113" t="str">
        <f aca="false">IF(ISNUMBER($B289),J288+Liga_Cabron!AI289,"")</f>
        <v/>
      </c>
      <c r="K289" s="113" t="str">
        <f aca="false">IF(ISNUMBER($B289),K288+Liga_Cabron!AJ289,"")</f>
        <v/>
      </c>
      <c r="L289" s="118"/>
      <c r="M289" s="118"/>
      <c r="N289" s="114" t="str">
        <f aca="false">IF(ISNUMBER($B289),I289/SUM($I289:$L289),"")</f>
        <v/>
      </c>
      <c r="O289" s="114" t="str">
        <f aca="false">IF(ISNUMBER($B289),J289/SUM($I289:$L289),"")</f>
        <v/>
      </c>
      <c r="P289" s="114" t="str">
        <f aca="false">IF(ISNUMBER($B289),K289/SUM($I289:$L289),"")</f>
        <v/>
      </c>
      <c r="Q289" s="46"/>
      <c r="R289" s="102"/>
      <c r="S289" s="113" t="str">
        <f aca="false">IF(ISNUMBER(Liga_Cabron!C289),Liga_Cabron!C289,"")</f>
        <v/>
      </c>
      <c r="T289" s="113" t="str">
        <f aca="false">IF(ISNUMBER(Liga_Cabron!D289),Liga_Cabron!D289,"")</f>
        <v/>
      </c>
      <c r="U289" s="113" t="str">
        <f aca="false">IF(ISNUMBER(Liga_Cabron!E289),Liga_Cabron!E289,"")</f>
        <v/>
      </c>
      <c r="V289" s="108"/>
      <c r="W289" s="46"/>
      <c r="X289" s="102"/>
      <c r="Y289" s="113" t="str">
        <f aca="false">IF(ISNUMBER($B289),S289+Y288,"")</f>
        <v/>
      </c>
      <c r="Z289" s="113" t="str">
        <f aca="false">IF(ISNUMBER($B289),T289+Z288,"")</f>
        <v/>
      </c>
      <c r="AA289" s="113" t="str">
        <f aca="false">IF(ISNUMBER($B289),U289+AA288,"")</f>
        <v/>
      </c>
      <c r="AB289" s="118"/>
      <c r="AC289" s="123"/>
      <c r="AD289" s="113" t="str">
        <f aca="false">IF(ISNUMBER($B289),Y289/COUNTA(Y$10:Y289),"")</f>
        <v/>
      </c>
      <c r="AE289" s="113" t="str">
        <f aca="false">IF(ISNUMBER($B289),Z289/COUNTA(Z$10:Z289),"")</f>
        <v/>
      </c>
      <c r="AF289" s="113" t="str">
        <f aca="false">IF(ISNUMBER($B289),AA289/COUNTA(AA$10:AA289),"")</f>
        <v/>
      </c>
      <c r="AG289" s="118"/>
      <c r="AH289" s="123"/>
      <c r="AI289" s="113" t="str">
        <f aca="false">IF(ISNUMBER($B289),SQRT(VAR(S$10:S289)),"")</f>
        <v/>
      </c>
      <c r="AJ289" s="113" t="str">
        <f aca="false">IF(ISNUMBER($B289),SQRT(VAR(T$10:T289)),"")</f>
        <v/>
      </c>
      <c r="AK289" s="113" t="str">
        <f aca="false">IF(ISNUMBER($B289),SQRT(VAR(U$10:U289)),"")</f>
        <v/>
      </c>
      <c r="AL289" s="118"/>
      <c r="AM289" s="118"/>
      <c r="AN289" s="117" t="str">
        <f aca="false">IF(ISBLANK(Liga_Cabron!$F289),"",IF(Liga_Cabron!$F290&lt;&gt;Liga_Cabron!$F289,Liga_Cabron!$F289,""))</f>
        <v/>
      </c>
      <c r="AO289" s="113" t="str">
        <f aca="false">IF(ISTEXT($AN289),"",Y289-SUM(AO$10:AO288))</f>
        <v/>
      </c>
      <c r="AP289" s="113" t="str">
        <f aca="false">IF(ISTEXT($AN289),"",Z289-SUM(AP$10:AP288))</f>
        <v/>
      </c>
      <c r="AQ289" s="113" t="str">
        <f aca="false">IF(ISTEXT($AN289),"",AA289-SUM(AQ$10:AQ288))</f>
        <v/>
      </c>
      <c r="AR289" s="118"/>
      <c r="AS289" s="118"/>
      <c r="AT289" s="117" t="str">
        <f aca="false">IF(ISBLANK(Liga_Cabron!$F289),"",IF(Liga_Cabron!$F290&lt;&gt;Liga_Cabron!$F289,Liga_Cabron!$F289,""))</f>
        <v/>
      </c>
      <c r="AU289" s="113" t="str">
        <f aca="false">IF(ISTEXT($AT289),"",(Y289 - SUM(AO$10:AO288))/COUNTIF(Liga_Cabron!$F$10:$F$304,"="&amp;$AT289))</f>
        <v/>
      </c>
      <c r="AV289" s="113" t="str">
        <f aca="false">IF(ISTEXT($AT289),"",(Z289 - SUM(AP$10:AP288))/COUNTIF(Liga_Cabron!$F$10:$F$304,"="&amp;$AT289))</f>
        <v/>
      </c>
      <c r="AW289" s="113" t="str">
        <f aca="false">IF(ISTEXT($AT289),"",(AA289 - SUM(AQ$10:AQ288))/COUNTIF(Liga_Cabron!$F$10:$F$304,"="&amp;$AT289))</f>
        <v/>
      </c>
      <c r="AX289" s="105" t="str">
        <f aca="false">IF(ISTEXT($AT289),"",COUNT($AU$10:$AU289))</f>
        <v/>
      </c>
      <c r="AY289" s="118"/>
      <c r="AZ289" s="117" t="str">
        <f aca="false">IF(ISBLANK(Liga_Cabron!$F289),"",IF(Liga_Cabron!$F290&lt;&gt;Liga_Cabron!$F289,Liga_Cabron!$F289,""))</f>
        <v/>
      </c>
      <c r="BA289" s="113" t="str">
        <f aca="false">IF(ISTEXT($AT289),"",(I289 - SUM(BH$10:BH288))/COUNTIF(Liga_Cabron!$F$10:$F$304,"="&amp;$AZ289))</f>
        <v/>
      </c>
      <c r="BB289" s="113" t="str">
        <f aca="false">IF(ISTEXT($AT289),"",(J289 - SUM(BI$10:BI288))/COUNTIF(Liga_Cabron!$F$10:$F$304,"="&amp;$AZ289))</f>
        <v/>
      </c>
      <c r="BC289" s="113" t="str">
        <f aca="false">IF(ISTEXT($AT289),"",(K289 - SUM(BJ$10:BJ288))/COUNTIF(Liga_Cabron!$F$10:$F$304,"="&amp;$AZ289))</f>
        <v/>
      </c>
      <c r="BD289" s="105" t="str">
        <f aca="false">IF(ISTEXT($AT289),"",COUNT($AU$10:$AU289))</f>
        <v/>
      </c>
      <c r="BE289" s="103"/>
      <c r="BF289" s="118"/>
      <c r="BG289" s="117" t="str">
        <f aca="false">IF(ISBLANK(Liga_Cabron!$F289),"",IF(Liga_Cabron!$F290&lt;&gt;Liga_Cabron!$F289,Liga_Cabron!$F289,""))</f>
        <v/>
      </c>
      <c r="BH289" s="113" t="str">
        <f aca="false">IF(ISTEXT($BG289),"",I289-SUM(BH$10:BH288))</f>
        <v/>
      </c>
      <c r="BI289" s="113" t="str">
        <f aca="false">IF(ISTEXT($BG289),"",J289-SUM(BI$10:BI288))</f>
        <v/>
      </c>
      <c r="BJ289" s="113" t="str">
        <f aca="false">IF(ISTEXT($BG289),"",K289-SUM(BJ$10:BJ288))</f>
        <v/>
      </c>
      <c r="BK289" s="118"/>
      <c r="BL289" s="118"/>
      <c r="BM289" s="124"/>
      <c r="BN289" s="113"/>
      <c r="BO289" s="113"/>
      <c r="BP289" s="113"/>
      <c r="BQ289" s="124"/>
      <c r="BR289" s="118"/>
      <c r="BS289" s="118"/>
      <c r="BT289" s="124"/>
      <c r="BU289" s="113"/>
      <c r="BV289" s="113"/>
      <c r="BW289" s="113"/>
      <c r="BX289" s="124"/>
      <c r="BY289" s="118"/>
    </row>
    <row r="290" customFormat="false" ht="13.8" hidden="false" customHeight="false" outlineLevel="0" collapsed="false">
      <c r="A290" s="46"/>
      <c r="B290" s="122" t="str">
        <f aca="false">IF(ISBLANK(Liga_Cabron!$B290),"",Liga_Cabron!$B290)</f>
        <v/>
      </c>
      <c r="C290" s="113" t="str">
        <f aca="false">IF(ISTEXT($B290),"",_xlfn.SWITCH(Liga_Cabron!AH290,$D$3,$D$2,$E$3,$E$2,$F$3,$F$2,$D$6,$D$5,$E$6,$E$5,$I$5,$D$2,$I$6,$D$2,$I$4,$D$2))</f>
        <v/>
      </c>
      <c r="D290" s="113" t="str">
        <f aca="false">IF(ISTEXT($B290),"",_xlfn.SWITCH(Liga_Cabron!AI290,$D$3,$D$2,$E$3,$E$2,$F$3,$F$2,$D$6,$D$5,$E$6,$E$5,$I$5,$D$2,$I$6,$D$2,$I$4,$D$2))</f>
        <v/>
      </c>
      <c r="E290" s="113" t="str">
        <f aca="false">IF(ISTEXT($B290),"",_xlfn.SWITCH(Liga_Cabron!AJ290,$D$3,$D$2,$E$3,$E$2,$F$3,$F$2,$D$6,$D$5,$E$6,$E$5,$I$5,$D$2,$I$6,$D$2,$I$4,$D$2))</f>
        <v/>
      </c>
      <c r="F290" s="105"/>
      <c r="G290" s="102"/>
      <c r="H290" s="102"/>
      <c r="I290" s="113" t="str">
        <f aca="false">IF(ISNUMBER($B290),I289+Liga_Cabron!AH290,"")</f>
        <v/>
      </c>
      <c r="J290" s="113" t="str">
        <f aca="false">IF(ISNUMBER($B290),J289+Liga_Cabron!AI290,"")</f>
        <v/>
      </c>
      <c r="K290" s="113" t="str">
        <f aca="false">IF(ISNUMBER($B290),K289+Liga_Cabron!AJ290,"")</f>
        <v/>
      </c>
      <c r="L290" s="118"/>
      <c r="M290" s="118"/>
      <c r="N290" s="114" t="str">
        <f aca="false">IF(ISNUMBER($B290),I290/SUM($I290:$L290),"")</f>
        <v/>
      </c>
      <c r="O290" s="114" t="str">
        <f aca="false">IF(ISNUMBER($B290),J290/SUM($I290:$L290),"")</f>
        <v/>
      </c>
      <c r="P290" s="114" t="str">
        <f aca="false">IF(ISNUMBER($B290),K290/SUM($I290:$L290),"")</f>
        <v/>
      </c>
      <c r="Q290" s="46"/>
      <c r="R290" s="102"/>
      <c r="S290" s="113" t="str">
        <f aca="false">IF(ISNUMBER(Liga_Cabron!C290),Liga_Cabron!C290,"")</f>
        <v/>
      </c>
      <c r="T290" s="113" t="str">
        <f aca="false">IF(ISNUMBER(Liga_Cabron!D290),Liga_Cabron!D290,"")</f>
        <v/>
      </c>
      <c r="U290" s="113" t="str">
        <f aca="false">IF(ISNUMBER(Liga_Cabron!E290),Liga_Cabron!E290,"")</f>
        <v/>
      </c>
      <c r="V290" s="108"/>
      <c r="W290" s="46"/>
      <c r="X290" s="102"/>
      <c r="Y290" s="113" t="str">
        <f aca="false">IF(ISNUMBER($B290),S290+Y289,"")</f>
        <v/>
      </c>
      <c r="Z290" s="113" t="str">
        <f aca="false">IF(ISNUMBER($B290),T290+Z289,"")</f>
        <v/>
      </c>
      <c r="AA290" s="113" t="str">
        <f aca="false">IF(ISNUMBER($B290),U290+AA289,"")</f>
        <v/>
      </c>
      <c r="AB290" s="118"/>
      <c r="AC290" s="123"/>
      <c r="AD290" s="113" t="str">
        <f aca="false">IF(ISNUMBER($B290),Y290/COUNTA(Y$10:Y290),"")</f>
        <v/>
      </c>
      <c r="AE290" s="113" t="str">
        <f aca="false">IF(ISNUMBER($B290),Z290/COUNTA(Z$10:Z290),"")</f>
        <v/>
      </c>
      <c r="AF290" s="113" t="str">
        <f aca="false">IF(ISNUMBER($B290),AA290/COUNTA(AA$10:AA290),"")</f>
        <v/>
      </c>
      <c r="AG290" s="118"/>
      <c r="AH290" s="123"/>
      <c r="AI290" s="113" t="str">
        <f aca="false">IF(ISNUMBER($B290),SQRT(VAR(S$10:S290)),"")</f>
        <v/>
      </c>
      <c r="AJ290" s="113" t="str">
        <f aca="false">IF(ISNUMBER($B290),SQRT(VAR(T$10:T290)),"")</f>
        <v/>
      </c>
      <c r="AK290" s="113" t="str">
        <f aca="false">IF(ISNUMBER($B290),SQRT(VAR(U$10:U290)),"")</f>
        <v/>
      </c>
      <c r="AL290" s="118"/>
      <c r="AM290" s="118"/>
      <c r="AN290" s="117" t="str">
        <f aca="false">IF(ISBLANK(Liga_Cabron!$F290),"",IF(Liga_Cabron!$F291&lt;&gt;Liga_Cabron!$F290,Liga_Cabron!$F290,""))</f>
        <v/>
      </c>
      <c r="AO290" s="113" t="str">
        <f aca="false">IF(ISTEXT($AN290),"",Y290-SUM(AO$10:AO289))</f>
        <v/>
      </c>
      <c r="AP290" s="113" t="str">
        <f aca="false">IF(ISTEXT($AN290),"",Z290-SUM(AP$10:AP289))</f>
        <v/>
      </c>
      <c r="AQ290" s="113" t="str">
        <f aca="false">IF(ISTEXT($AN290),"",AA290-SUM(AQ$10:AQ289))</f>
        <v/>
      </c>
      <c r="AR290" s="118"/>
      <c r="AS290" s="118"/>
      <c r="AT290" s="117" t="str">
        <f aca="false">IF(ISBLANK(Liga_Cabron!$F290),"",IF(Liga_Cabron!$F291&lt;&gt;Liga_Cabron!$F290,Liga_Cabron!$F290,""))</f>
        <v/>
      </c>
      <c r="AU290" s="113" t="str">
        <f aca="false">IF(ISTEXT($AT290),"",(Y290 - SUM(AO$10:AO289))/COUNTIF(Liga_Cabron!$F$10:$F$304,"="&amp;$AT290))</f>
        <v/>
      </c>
      <c r="AV290" s="113" t="str">
        <f aca="false">IF(ISTEXT($AT290),"",(Z290 - SUM(AP$10:AP289))/COUNTIF(Liga_Cabron!$F$10:$F$304,"="&amp;$AT290))</f>
        <v/>
      </c>
      <c r="AW290" s="113" t="str">
        <f aca="false">IF(ISTEXT($AT290),"",(AA290 - SUM(AQ$10:AQ289))/COUNTIF(Liga_Cabron!$F$10:$F$304,"="&amp;$AT290))</f>
        <v/>
      </c>
      <c r="AX290" s="105" t="str">
        <f aca="false">IF(ISTEXT($AT290),"",COUNT($AU$10:$AU290))</f>
        <v/>
      </c>
      <c r="AY290" s="118"/>
      <c r="AZ290" s="117" t="str">
        <f aca="false">IF(ISBLANK(Liga_Cabron!$F290),"",IF(Liga_Cabron!$F291&lt;&gt;Liga_Cabron!$F290,Liga_Cabron!$F290,""))</f>
        <v/>
      </c>
      <c r="BA290" s="113" t="str">
        <f aca="false">IF(ISTEXT($AT290),"",(I290 - SUM(BH$10:BH289))/COUNTIF(Liga_Cabron!$F$10:$F$304,"="&amp;$AZ290))</f>
        <v/>
      </c>
      <c r="BB290" s="113" t="str">
        <f aca="false">IF(ISTEXT($AT290),"",(J290 - SUM(BI$10:BI289))/COUNTIF(Liga_Cabron!$F$10:$F$304,"="&amp;$AZ290))</f>
        <v/>
      </c>
      <c r="BC290" s="113" t="str">
        <f aca="false">IF(ISTEXT($AT290),"",(K290 - SUM(BJ$10:BJ289))/COUNTIF(Liga_Cabron!$F$10:$F$304,"="&amp;$AZ290))</f>
        <v/>
      </c>
      <c r="BD290" s="105" t="str">
        <f aca="false">IF(ISTEXT($AT290),"",COUNT($AU$10:$AU290))</f>
        <v/>
      </c>
      <c r="BE290" s="103"/>
      <c r="BF290" s="118"/>
      <c r="BG290" s="117" t="str">
        <f aca="false">IF(ISBLANK(Liga_Cabron!$F290),"",IF(Liga_Cabron!$F291&lt;&gt;Liga_Cabron!$F290,Liga_Cabron!$F290,""))</f>
        <v/>
      </c>
      <c r="BH290" s="113" t="str">
        <f aca="false">IF(ISTEXT($BG290),"",I290-SUM(BH$10:BH289))</f>
        <v/>
      </c>
      <c r="BI290" s="113" t="str">
        <f aca="false">IF(ISTEXT($BG290),"",J290-SUM(BI$10:BI289))</f>
        <v/>
      </c>
      <c r="BJ290" s="113" t="str">
        <f aca="false">IF(ISTEXT($BG290),"",K290-SUM(BJ$10:BJ289))</f>
        <v/>
      </c>
      <c r="BK290" s="118"/>
      <c r="BL290" s="118"/>
      <c r="BM290" s="124"/>
      <c r="BN290" s="113"/>
      <c r="BO290" s="113"/>
      <c r="BP290" s="113"/>
      <c r="BQ290" s="124"/>
      <c r="BR290" s="118"/>
      <c r="BS290" s="118"/>
      <c r="BT290" s="124"/>
      <c r="BU290" s="113"/>
      <c r="BV290" s="113"/>
      <c r="BW290" s="113"/>
      <c r="BX290" s="124"/>
      <c r="BY290" s="118"/>
    </row>
    <row r="291" customFormat="false" ht="13.8" hidden="false" customHeight="false" outlineLevel="0" collapsed="false">
      <c r="A291" s="46"/>
      <c r="B291" s="122" t="str">
        <f aca="false">IF(ISBLANK(Liga_Cabron!$B291),"",Liga_Cabron!$B291)</f>
        <v/>
      </c>
      <c r="C291" s="113" t="str">
        <f aca="false">IF(ISTEXT($B291),"",_xlfn.SWITCH(Liga_Cabron!AH291,$D$3,$D$2,$E$3,$E$2,$F$3,$F$2,$D$6,$D$5,$E$6,$E$5,$I$5,$D$2,$I$6,$D$2,$I$4,$D$2))</f>
        <v/>
      </c>
      <c r="D291" s="113" t="str">
        <f aca="false">IF(ISTEXT($B291),"",_xlfn.SWITCH(Liga_Cabron!AI291,$D$3,$D$2,$E$3,$E$2,$F$3,$F$2,$D$6,$D$5,$E$6,$E$5,$I$5,$D$2,$I$6,$D$2,$I$4,$D$2))</f>
        <v/>
      </c>
      <c r="E291" s="113" t="str">
        <f aca="false">IF(ISTEXT($B291),"",_xlfn.SWITCH(Liga_Cabron!AJ291,$D$3,$D$2,$E$3,$E$2,$F$3,$F$2,$D$6,$D$5,$E$6,$E$5,$I$5,$D$2,$I$6,$D$2,$I$4,$D$2))</f>
        <v/>
      </c>
      <c r="F291" s="105"/>
      <c r="G291" s="102"/>
      <c r="H291" s="102"/>
      <c r="I291" s="113" t="str">
        <f aca="false">IF(ISNUMBER($B291),I290+Liga_Cabron!AH291,"")</f>
        <v/>
      </c>
      <c r="J291" s="113" t="str">
        <f aca="false">IF(ISNUMBER($B291),J290+Liga_Cabron!AI291,"")</f>
        <v/>
      </c>
      <c r="K291" s="113" t="str">
        <f aca="false">IF(ISNUMBER($B291),K290+Liga_Cabron!AJ291,"")</f>
        <v/>
      </c>
      <c r="L291" s="118"/>
      <c r="M291" s="118"/>
      <c r="N291" s="114" t="str">
        <f aca="false">IF(ISNUMBER($B291),I291/SUM($I291:$L291),"")</f>
        <v/>
      </c>
      <c r="O291" s="114" t="str">
        <f aca="false">IF(ISNUMBER($B291),J291/SUM($I291:$L291),"")</f>
        <v/>
      </c>
      <c r="P291" s="114" t="str">
        <f aca="false">IF(ISNUMBER($B291),K291/SUM($I291:$L291),"")</f>
        <v/>
      </c>
      <c r="Q291" s="46"/>
      <c r="R291" s="102"/>
      <c r="S291" s="113" t="str">
        <f aca="false">IF(ISNUMBER(Liga_Cabron!C291),Liga_Cabron!C291,"")</f>
        <v/>
      </c>
      <c r="T291" s="113" t="str">
        <f aca="false">IF(ISNUMBER(Liga_Cabron!D291),Liga_Cabron!D291,"")</f>
        <v/>
      </c>
      <c r="U291" s="113" t="str">
        <f aca="false">IF(ISNUMBER(Liga_Cabron!E291),Liga_Cabron!E291,"")</f>
        <v/>
      </c>
      <c r="V291" s="108"/>
      <c r="W291" s="46"/>
      <c r="X291" s="102"/>
      <c r="Y291" s="113" t="str">
        <f aca="false">IF(ISNUMBER($B291),S291+Y290,"")</f>
        <v/>
      </c>
      <c r="Z291" s="113" t="str">
        <f aca="false">IF(ISNUMBER($B291),T291+Z290,"")</f>
        <v/>
      </c>
      <c r="AA291" s="113" t="str">
        <f aca="false">IF(ISNUMBER($B291),U291+AA290,"")</f>
        <v/>
      </c>
      <c r="AB291" s="118"/>
      <c r="AC291" s="123"/>
      <c r="AD291" s="113" t="str">
        <f aca="false">IF(ISNUMBER($B291),Y291/COUNTA(Y$10:Y291),"")</f>
        <v/>
      </c>
      <c r="AE291" s="113" t="str">
        <f aca="false">IF(ISNUMBER($B291),Z291/COUNTA(Z$10:Z291),"")</f>
        <v/>
      </c>
      <c r="AF291" s="113" t="str">
        <f aca="false">IF(ISNUMBER($B291),AA291/COUNTA(AA$10:AA291),"")</f>
        <v/>
      </c>
      <c r="AG291" s="118"/>
      <c r="AH291" s="123"/>
      <c r="AI291" s="113" t="str">
        <f aca="false">IF(ISNUMBER($B291),SQRT(VAR(S$10:S291)),"")</f>
        <v/>
      </c>
      <c r="AJ291" s="113" t="str">
        <f aca="false">IF(ISNUMBER($B291),SQRT(VAR(T$10:T291)),"")</f>
        <v/>
      </c>
      <c r="AK291" s="113" t="str">
        <f aca="false">IF(ISNUMBER($B291),SQRT(VAR(U$10:U291)),"")</f>
        <v/>
      </c>
      <c r="AL291" s="118"/>
      <c r="AM291" s="118"/>
      <c r="AN291" s="117" t="str">
        <f aca="false">IF(ISBLANK(Liga_Cabron!$F291),"",IF(Liga_Cabron!$F292&lt;&gt;Liga_Cabron!$F291,Liga_Cabron!$F291,""))</f>
        <v/>
      </c>
      <c r="AO291" s="113" t="str">
        <f aca="false">IF(ISTEXT($AN291),"",Y291-SUM(AO$10:AO290))</f>
        <v/>
      </c>
      <c r="AP291" s="113" t="str">
        <f aca="false">IF(ISTEXT($AN291),"",Z291-SUM(AP$10:AP290))</f>
        <v/>
      </c>
      <c r="AQ291" s="113" t="str">
        <f aca="false">IF(ISTEXT($AN291),"",AA291-SUM(AQ$10:AQ290))</f>
        <v/>
      </c>
      <c r="AR291" s="118"/>
      <c r="AS291" s="118"/>
      <c r="AT291" s="117" t="str">
        <f aca="false">IF(ISBLANK(Liga_Cabron!$F291),"",IF(Liga_Cabron!$F292&lt;&gt;Liga_Cabron!$F291,Liga_Cabron!$F291,""))</f>
        <v/>
      </c>
      <c r="AU291" s="113" t="str">
        <f aca="false">IF(ISTEXT($AT291),"",(Y291 - SUM(AO$10:AO290))/COUNTIF(Liga_Cabron!$F$10:$F$304,"="&amp;$AT291))</f>
        <v/>
      </c>
      <c r="AV291" s="113" t="str">
        <f aca="false">IF(ISTEXT($AT291),"",(Z291 - SUM(AP$10:AP290))/COUNTIF(Liga_Cabron!$F$10:$F$304,"="&amp;$AT291))</f>
        <v/>
      </c>
      <c r="AW291" s="113" t="str">
        <f aca="false">IF(ISTEXT($AT291),"",(AA291 - SUM(AQ$10:AQ290))/COUNTIF(Liga_Cabron!$F$10:$F$304,"="&amp;$AT291))</f>
        <v/>
      </c>
      <c r="AX291" s="105" t="str">
        <f aca="false">IF(ISTEXT($AT291),"",COUNT($AU$10:$AU291))</f>
        <v/>
      </c>
      <c r="AY291" s="118"/>
      <c r="AZ291" s="117" t="str">
        <f aca="false">IF(ISBLANK(Liga_Cabron!$F291),"",IF(Liga_Cabron!$F292&lt;&gt;Liga_Cabron!$F291,Liga_Cabron!$F291,""))</f>
        <v/>
      </c>
      <c r="BA291" s="113" t="str">
        <f aca="false">IF(ISTEXT($AT291),"",(I291 - SUM(BH$10:BH290))/COUNTIF(Liga_Cabron!$F$10:$F$304,"="&amp;$AZ291))</f>
        <v/>
      </c>
      <c r="BB291" s="113" t="str">
        <f aca="false">IF(ISTEXT($AT291),"",(J291 - SUM(BI$10:BI290))/COUNTIF(Liga_Cabron!$F$10:$F$304,"="&amp;$AZ291))</f>
        <v/>
      </c>
      <c r="BC291" s="113" t="str">
        <f aca="false">IF(ISTEXT($AT291),"",(K291 - SUM(BJ$10:BJ290))/COUNTIF(Liga_Cabron!$F$10:$F$304,"="&amp;$AZ291))</f>
        <v/>
      </c>
      <c r="BD291" s="105" t="str">
        <f aca="false">IF(ISTEXT($AT291),"",COUNT($AU$10:$AU291))</f>
        <v/>
      </c>
      <c r="BE291" s="103"/>
      <c r="BF291" s="118"/>
      <c r="BG291" s="117" t="str">
        <f aca="false">IF(ISBLANK(Liga_Cabron!$F291),"",IF(Liga_Cabron!$F292&lt;&gt;Liga_Cabron!$F291,Liga_Cabron!$F291,""))</f>
        <v/>
      </c>
      <c r="BH291" s="113" t="str">
        <f aca="false">IF(ISTEXT($BG291),"",I291-SUM(BH$10:BH290))</f>
        <v/>
      </c>
      <c r="BI291" s="113" t="str">
        <f aca="false">IF(ISTEXT($BG291),"",J291-SUM(BI$10:BI290))</f>
        <v/>
      </c>
      <c r="BJ291" s="113" t="str">
        <f aca="false">IF(ISTEXT($BG291),"",K291-SUM(BJ$10:BJ290))</f>
        <v/>
      </c>
      <c r="BK291" s="118"/>
      <c r="BL291" s="118"/>
      <c r="BM291" s="124"/>
      <c r="BN291" s="113"/>
      <c r="BO291" s="113"/>
      <c r="BP291" s="113"/>
      <c r="BQ291" s="124"/>
      <c r="BR291" s="118"/>
      <c r="BS291" s="118"/>
      <c r="BT291" s="124"/>
      <c r="BU291" s="113"/>
      <c r="BV291" s="113"/>
      <c r="BW291" s="113"/>
      <c r="BX291" s="124"/>
      <c r="BY291" s="118"/>
    </row>
    <row r="292" customFormat="false" ht="13.8" hidden="false" customHeight="false" outlineLevel="0" collapsed="false">
      <c r="A292" s="46"/>
      <c r="B292" s="122" t="str">
        <f aca="false">IF(ISBLANK(Liga_Cabron!$B292),"",Liga_Cabron!$B292)</f>
        <v/>
      </c>
      <c r="C292" s="113" t="str">
        <f aca="false">IF(ISTEXT($B292),"",_xlfn.SWITCH(Liga_Cabron!AH292,$D$3,$D$2,$E$3,$E$2,$F$3,$F$2,$D$6,$D$5,$E$6,$E$5,$I$5,$D$2,$I$6,$D$2,$I$4,$D$2))</f>
        <v/>
      </c>
      <c r="D292" s="113" t="str">
        <f aca="false">IF(ISTEXT($B292),"",_xlfn.SWITCH(Liga_Cabron!AI292,$D$3,$D$2,$E$3,$E$2,$F$3,$F$2,$D$6,$D$5,$E$6,$E$5,$I$5,$D$2,$I$6,$D$2,$I$4,$D$2))</f>
        <v/>
      </c>
      <c r="E292" s="113" t="str">
        <f aca="false">IF(ISTEXT($B292),"",_xlfn.SWITCH(Liga_Cabron!AJ292,$D$3,$D$2,$E$3,$E$2,$F$3,$F$2,$D$6,$D$5,$E$6,$E$5,$I$5,$D$2,$I$6,$D$2,$I$4,$D$2))</f>
        <v/>
      </c>
      <c r="F292" s="105"/>
      <c r="G292" s="102"/>
      <c r="H292" s="102"/>
      <c r="I292" s="113" t="str">
        <f aca="false">IF(ISNUMBER($B292),I291+Liga_Cabron!AH292,"")</f>
        <v/>
      </c>
      <c r="J292" s="113" t="str">
        <f aca="false">IF(ISNUMBER($B292),J291+Liga_Cabron!AI292,"")</f>
        <v/>
      </c>
      <c r="K292" s="113" t="str">
        <f aca="false">IF(ISNUMBER($B292),K291+Liga_Cabron!AJ292,"")</f>
        <v/>
      </c>
      <c r="L292" s="118"/>
      <c r="M292" s="118"/>
      <c r="N292" s="114" t="str">
        <f aca="false">IF(ISNUMBER($B292),I292/SUM($I292:$L292),"")</f>
        <v/>
      </c>
      <c r="O292" s="114" t="str">
        <f aca="false">IF(ISNUMBER($B292),J292/SUM($I292:$L292),"")</f>
        <v/>
      </c>
      <c r="P292" s="114" t="str">
        <f aca="false">IF(ISNUMBER($B292),K292/SUM($I292:$L292),"")</f>
        <v/>
      </c>
      <c r="Q292" s="46"/>
      <c r="R292" s="102"/>
      <c r="S292" s="113" t="str">
        <f aca="false">IF(ISNUMBER(Liga_Cabron!C292),Liga_Cabron!C292,"")</f>
        <v/>
      </c>
      <c r="T292" s="113" t="str">
        <f aca="false">IF(ISNUMBER(Liga_Cabron!D292),Liga_Cabron!D292,"")</f>
        <v/>
      </c>
      <c r="U292" s="113" t="str">
        <f aca="false">IF(ISNUMBER(Liga_Cabron!E292),Liga_Cabron!E292,"")</f>
        <v/>
      </c>
      <c r="V292" s="108"/>
      <c r="W292" s="46"/>
      <c r="X292" s="102"/>
      <c r="Y292" s="113" t="str">
        <f aca="false">IF(ISNUMBER($B292),S292+Y291,"")</f>
        <v/>
      </c>
      <c r="Z292" s="113" t="str">
        <f aca="false">IF(ISNUMBER($B292),T292+Z291,"")</f>
        <v/>
      </c>
      <c r="AA292" s="113" t="str">
        <f aca="false">IF(ISNUMBER($B292),U292+AA291,"")</f>
        <v/>
      </c>
      <c r="AB292" s="118"/>
      <c r="AC292" s="123"/>
      <c r="AD292" s="113" t="str">
        <f aca="false">IF(ISNUMBER($B292),Y292/COUNTA(Y$10:Y292),"")</f>
        <v/>
      </c>
      <c r="AE292" s="113" t="str">
        <f aca="false">IF(ISNUMBER($B292),Z292/COUNTA(Z$10:Z292),"")</f>
        <v/>
      </c>
      <c r="AF292" s="113" t="str">
        <f aca="false">IF(ISNUMBER($B292),AA292/COUNTA(AA$10:AA292),"")</f>
        <v/>
      </c>
      <c r="AG292" s="118"/>
      <c r="AH292" s="123"/>
      <c r="AI292" s="113" t="str">
        <f aca="false">IF(ISNUMBER($B292),SQRT(VAR(S$10:S292)),"")</f>
        <v/>
      </c>
      <c r="AJ292" s="113" t="str">
        <f aca="false">IF(ISNUMBER($B292),SQRT(VAR(T$10:T292)),"")</f>
        <v/>
      </c>
      <c r="AK292" s="113" t="str">
        <f aca="false">IF(ISNUMBER($B292),SQRT(VAR(U$10:U292)),"")</f>
        <v/>
      </c>
      <c r="AL292" s="118"/>
      <c r="AM292" s="118"/>
      <c r="AN292" s="117" t="str">
        <f aca="false">IF(ISBLANK(Liga_Cabron!$F292),"",IF(Liga_Cabron!$F293&lt;&gt;Liga_Cabron!$F292,Liga_Cabron!$F292,""))</f>
        <v/>
      </c>
      <c r="AO292" s="113" t="str">
        <f aca="false">IF(ISTEXT($AN292),"",Y292-SUM(AO$10:AO291))</f>
        <v/>
      </c>
      <c r="AP292" s="113" t="str">
        <f aca="false">IF(ISTEXT($AN292),"",Z292-SUM(AP$10:AP291))</f>
        <v/>
      </c>
      <c r="AQ292" s="113" t="str">
        <f aca="false">IF(ISTEXT($AN292),"",AA292-SUM(AQ$10:AQ291))</f>
        <v/>
      </c>
      <c r="AR292" s="118"/>
      <c r="AS292" s="118"/>
      <c r="AT292" s="117" t="str">
        <f aca="false">IF(ISBLANK(Liga_Cabron!$F292),"",IF(Liga_Cabron!$F293&lt;&gt;Liga_Cabron!$F292,Liga_Cabron!$F292,""))</f>
        <v/>
      </c>
      <c r="AU292" s="113" t="str">
        <f aca="false">IF(ISTEXT($AT292),"",(Y292 - SUM(AO$10:AO291))/COUNTIF(Liga_Cabron!$F$10:$F$304,"="&amp;$AT292))</f>
        <v/>
      </c>
      <c r="AV292" s="113" t="str">
        <f aca="false">IF(ISTEXT($AT292),"",(Z292 - SUM(AP$10:AP291))/COUNTIF(Liga_Cabron!$F$10:$F$304,"="&amp;$AT292))</f>
        <v/>
      </c>
      <c r="AW292" s="113" t="str">
        <f aca="false">IF(ISTEXT($AT292),"",(AA292 - SUM(AQ$10:AQ291))/COUNTIF(Liga_Cabron!$F$10:$F$304,"="&amp;$AT292))</f>
        <v/>
      </c>
      <c r="AX292" s="105" t="str">
        <f aca="false">IF(ISTEXT($AT292),"",COUNT($AU$10:$AU292))</f>
        <v/>
      </c>
      <c r="AY292" s="118"/>
      <c r="AZ292" s="117" t="str">
        <f aca="false">IF(ISBLANK(Liga_Cabron!$F292),"",IF(Liga_Cabron!$F293&lt;&gt;Liga_Cabron!$F292,Liga_Cabron!$F292,""))</f>
        <v/>
      </c>
      <c r="BA292" s="113" t="str">
        <f aca="false">IF(ISTEXT($AT292),"",(I292 - SUM(BH$10:BH291))/COUNTIF(Liga_Cabron!$F$10:$F$304,"="&amp;$AZ292))</f>
        <v/>
      </c>
      <c r="BB292" s="113" t="str">
        <f aca="false">IF(ISTEXT($AT292),"",(J292 - SUM(BI$10:BI291))/COUNTIF(Liga_Cabron!$F$10:$F$304,"="&amp;$AZ292))</f>
        <v/>
      </c>
      <c r="BC292" s="113" t="str">
        <f aca="false">IF(ISTEXT($AT292),"",(K292 - SUM(BJ$10:BJ291))/COUNTIF(Liga_Cabron!$F$10:$F$304,"="&amp;$AZ292))</f>
        <v/>
      </c>
      <c r="BD292" s="105" t="str">
        <f aca="false">IF(ISTEXT($AT292),"",COUNT($AU$10:$AU292))</f>
        <v/>
      </c>
      <c r="BE292" s="103"/>
      <c r="BF292" s="118"/>
      <c r="BG292" s="117" t="str">
        <f aca="false">IF(ISBLANK(Liga_Cabron!$F292),"",IF(Liga_Cabron!$F293&lt;&gt;Liga_Cabron!$F292,Liga_Cabron!$F292,""))</f>
        <v/>
      </c>
      <c r="BH292" s="113" t="str">
        <f aca="false">IF(ISTEXT($BG292),"",I292-SUM(BH$10:BH291))</f>
        <v/>
      </c>
      <c r="BI292" s="113" t="str">
        <f aca="false">IF(ISTEXT($BG292),"",J292-SUM(BI$10:BI291))</f>
        <v/>
      </c>
      <c r="BJ292" s="113" t="str">
        <f aca="false">IF(ISTEXT($BG292),"",K292-SUM(BJ$10:BJ291))</f>
        <v/>
      </c>
      <c r="BK292" s="118"/>
      <c r="BL292" s="118"/>
      <c r="BM292" s="124"/>
      <c r="BN292" s="113"/>
      <c r="BO292" s="113"/>
      <c r="BP292" s="113"/>
      <c r="BQ292" s="124"/>
      <c r="BR292" s="118"/>
      <c r="BS292" s="118"/>
      <c r="BT292" s="124"/>
      <c r="BU292" s="113"/>
      <c r="BV292" s="113"/>
      <c r="BW292" s="113"/>
      <c r="BX292" s="124"/>
      <c r="BY292" s="118"/>
    </row>
    <row r="293" customFormat="false" ht="13.8" hidden="false" customHeight="false" outlineLevel="0" collapsed="false">
      <c r="A293" s="46"/>
      <c r="B293" s="122" t="str">
        <f aca="false">IF(ISBLANK(Liga_Cabron!$B293),"",Liga_Cabron!$B293)</f>
        <v/>
      </c>
      <c r="C293" s="113" t="str">
        <f aca="false">IF(ISTEXT($B293),"",_xlfn.SWITCH(Liga_Cabron!AH293,$D$3,$D$2,$E$3,$E$2,$F$3,$F$2,$D$6,$D$5,$E$6,$E$5,$I$5,$D$2,$I$6,$D$2,$I$4,$D$2))</f>
        <v/>
      </c>
      <c r="D293" s="113" t="str">
        <f aca="false">IF(ISTEXT($B293),"",_xlfn.SWITCH(Liga_Cabron!AI293,$D$3,$D$2,$E$3,$E$2,$F$3,$F$2,$D$6,$D$5,$E$6,$E$5,$I$5,$D$2,$I$6,$D$2,$I$4,$D$2))</f>
        <v/>
      </c>
      <c r="E293" s="113" t="str">
        <f aca="false">IF(ISTEXT($B293),"",_xlfn.SWITCH(Liga_Cabron!AJ293,$D$3,$D$2,$E$3,$E$2,$F$3,$F$2,$D$6,$D$5,$E$6,$E$5,$I$5,$D$2,$I$6,$D$2,$I$4,$D$2))</f>
        <v/>
      </c>
      <c r="F293" s="105"/>
      <c r="G293" s="102"/>
      <c r="H293" s="102"/>
      <c r="I293" s="113" t="str">
        <f aca="false">IF(ISNUMBER($B293),I292+Liga_Cabron!AH293,"")</f>
        <v/>
      </c>
      <c r="J293" s="113" t="str">
        <f aca="false">IF(ISNUMBER($B293),J292+Liga_Cabron!AI293,"")</f>
        <v/>
      </c>
      <c r="K293" s="113" t="str">
        <f aca="false">IF(ISNUMBER($B293),K292+Liga_Cabron!AJ293,"")</f>
        <v/>
      </c>
      <c r="L293" s="118"/>
      <c r="M293" s="118"/>
      <c r="N293" s="114" t="str">
        <f aca="false">IF(ISNUMBER($B293),I293/SUM($I293:$L293),"")</f>
        <v/>
      </c>
      <c r="O293" s="114" t="str">
        <f aca="false">IF(ISNUMBER($B293),J293/SUM($I293:$L293),"")</f>
        <v/>
      </c>
      <c r="P293" s="114" t="str">
        <f aca="false">IF(ISNUMBER($B293),K293/SUM($I293:$L293),"")</f>
        <v/>
      </c>
      <c r="Q293" s="46"/>
      <c r="R293" s="102"/>
      <c r="S293" s="113" t="str">
        <f aca="false">IF(ISNUMBER(Liga_Cabron!C293),Liga_Cabron!C293,"")</f>
        <v/>
      </c>
      <c r="T293" s="113" t="str">
        <f aca="false">IF(ISNUMBER(Liga_Cabron!D293),Liga_Cabron!D293,"")</f>
        <v/>
      </c>
      <c r="U293" s="113" t="str">
        <f aca="false">IF(ISNUMBER(Liga_Cabron!E293),Liga_Cabron!E293,"")</f>
        <v/>
      </c>
      <c r="V293" s="108"/>
      <c r="W293" s="46"/>
      <c r="X293" s="102"/>
      <c r="Y293" s="113" t="str">
        <f aca="false">IF(ISNUMBER($B293),S293+Y292,"")</f>
        <v/>
      </c>
      <c r="Z293" s="113" t="str">
        <f aca="false">IF(ISNUMBER($B293),T293+Z292,"")</f>
        <v/>
      </c>
      <c r="AA293" s="113" t="str">
        <f aca="false">IF(ISNUMBER($B293),U293+AA292,"")</f>
        <v/>
      </c>
      <c r="AB293" s="118"/>
      <c r="AC293" s="123"/>
      <c r="AD293" s="113" t="str">
        <f aca="false">IF(ISNUMBER($B293),Y293/COUNTA(Y$10:Y293),"")</f>
        <v/>
      </c>
      <c r="AE293" s="113" t="str">
        <f aca="false">IF(ISNUMBER($B293),Z293/COUNTA(Z$10:Z293),"")</f>
        <v/>
      </c>
      <c r="AF293" s="113" t="str">
        <f aca="false">IF(ISNUMBER($B293),AA293/COUNTA(AA$10:AA293),"")</f>
        <v/>
      </c>
      <c r="AG293" s="118"/>
      <c r="AH293" s="123"/>
      <c r="AI293" s="113" t="str">
        <f aca="false">IF(ISNUMBER($B293),SQRT(VAR(S$10:S293)),"")</f>
        <v/>
      </c>
      <c r="AJ293" s="113" t="str">
        <f aca="false">IF(ISNUMBER($B293),SQRT(VAR(T$10:T293)),"")</f>
        <v/>
      </c>
      <c r="AK293" s="113" t="str">
        <f aca="false">IF(ISNUMBER($B293),SQRT(VAR(U$10:U293)),"")</f>
        <v/>
      </c>
      <c r="AL293" s="118"/>
      <c r="AM293" s="118"/>
      <c r="AN293" s="117" t="str">
        <f aca="false">IF(ISBLANK(Liga_Cabron!$F293),"",IF(Liga_Cabron!$F294&lt;&gt;Liga_Cabron!$F293,Liga_Cabron!$F293,""))</f>
        <v/>
      </c>
      <c r="AO293" s="113" t="str">
        <f aca="false">IF(ISTEXT($AN293),"",Y293-SUM(AO$10:AO292))</f>
        <v/>
      </c>
      <c r="AP293" s="113" t="str">
        <f aca="false">IF(ISTEXT($AN293),"",Z293-SUM(AP$10:AP292))</f>
        <v/>
      </c>
      <c r="AQ293" s="113" t="str">
        <f aca="false">IF(ISTEXT($AN293),"",AA293-SUM(AQ$10:AQ292))</f>
        <v/>
      </c>
      <c r="AR293" s="118"/>
      <c r="AS293" s="118"/>
      <c r="AT293" s="117" t="str">
        <f aca="false">IF(ISBLANK(Liga_Cabron!$F293),"",IF(Liga_Cabron!$F294&lt;&gt;Liga_Cabron!$F293,Liga_Cabron!$F293,""))</f>
        <v/>
      </c>
      <c r="AU293" s="113" t="str">
        <f aca="false">IF(ISTEXT($AT293),"",(Y293 - SUM(AO$10:AO292))/COUNTIF(Liga_Cabron!$F$10:$F$304,"="&amp;$AT293))</f>
        <v/>
      </c>
      <c r="AV293" s="113" t="str">
        <f aca="false">IF(ISTEXT($AT293),"",(Z293 - SUM(AP$10:AP292))/COUNTIF(Liga_Cabron!$F$10:$F$304,"="&amp;$AT293))</f>
        <v/>
      </c>
      <c r="AW293" s="113" t="str">
        <f aca="false">IF(ISTEXT($AT293),"",(AA293 - SUM(AQ$10:AQ292))/COUNTIF(Liga_Cabron!$F$10:$F$304,"="&amp;$AT293))</f>
        <v/>
      </c>
      <c r="AX293" s="105" t="str">
        <f aca="false">IF(ISTEXT($AT293),"",COUNT($AU$10:$AU293))</f>
        <v/>
      </c>
      <c r="AY293" s="118"/>
      <c r="AZ293" s="117" t="str">
        <f aca="false">IF(ISBLANK(Liga_Cabron!$F293),"",IF(Liga_Cabron!$F294&lt;&gt;Liga_Cabron!$F293,Liga_Cabron!$F293,""))</f>
        <v/>
      </c>
      <c r="BA293" s="113" t="str">
        <f aca="false">IF(ISTEXT($AT293),"",(I293 - SUM(BH$10:BH292))/COUNTIF(Liga_Cabron!$F$10:$F$304,"="&amp;$AZ293))</f>
        <v/>
      </c>
      <c r="BB293" s="113" t="str">
        <f aca="false">IF(ISTEXT($AT293),"",(J293 - SUM(BI$10:BI292))/COUNTIF(Liga_Cabron!$F$10:$F$304,"="&amp;$AZ293))</f>
        <v/>
      </c>
      <c r="BC293" s="113" t="str">
        <f aca="false">IF(ISTEXT($AT293),"",(K293 - SUM(BJ$10:BJ292))/COUNTIF(Liga_Cabron!$F$10:$F$304,"="&amp;$AZ293))</f>
        <v/>
      </c>
      <c r="BD293" s="105" t="str">
        <f aca="false">IF(ISTEXT($AT293),"",COUNT($AU$10:$AU293))</f>
        <v/>
      </c>
      <c r="BE293" s="103"/>
      <c r="BF293" s="118"/>
      <c r="BG293" s="117" t="str">
        <f aca="false">IF(ISBLANK(Liga_Cabron!$F293),"",IF(Liga_Cabron!$F294&lt;&gt;Liga_Cabron!$F293,Liga_Cabron!$F293,""))</f>
        <v/>
      </c>
      <c r="BH293" s="113" t="str">
        <f aca="false">IF(ISTEXT($BG293),"",I293-SUM(BH$10:BH292))</f>
        <v/>
      </c>
      <c r="BI293" s="113" t="str">
        <f aca="false">IF(ISTEXT($BG293),"",J293-SUM(BI$10:BI292))</f>
        <v/>
      </c>
      <c r="BJ293" s="113" t="str">
        <f aca="false">IF(ISTEXT($BG293),"",K293-SUM(BJ$10:BJ292))</f>
        <v/>
      </c>
      <c r="BK293" s="118"/>
      <c r="BL293" s="118"/>
      <c r="BM293" s="124"/>
      <c r="BN293" s="113"/>
      <c r="BO293" s="113"/>
      <c r="BP293" s="113"/>
      <c r="BQ293" s="124"/>
      <c r="BR293" s="118"/>
      <c r="BS293" s="118"/>
      <c r="BT293" s="124"/>
      <c r="BU293" s="113"/>
      <c r="BV293" s="113"/>
      <c r="BW293" s="113"/>
      <c r="BX293" s="124"/>
      <c r="BY293" s="118"/>
    </row>
    <row r="294" customFormat="false" ht="13.8" hidden="false" customHeight="false" outlineLevel="0" collapsed="false">
      <c r="A294" s="46"/>
      <c r="B294" s="122" t="str">
        <f aca="false">IF(ISBLANK(Liga_Cabron!$B294),"",Liga_Cabron!$B294)</f>
        <v/>
      </c>
      <c r="C294" s="113" t="str">
        <f aca="false">IF(ISTEXT($B294),"",_xlfn.SWITCH(Liga_Cabron!AH294,$D$3,$D$2,$E$3,$E$2,$F$3,$F$2,$D$6,$D$5,$E$6,$E$5,$I$5,$D$2,$I$6,$D$2,$I$4,$D$2))</f>
        <v/>
      </c>
      <c r="D294" s="113" t="str">
        <f aca="false">IF(ISTEXT($B294),"",_xlfn.SWITCH(Liga_Cabron!AI294,$D$3,$D$2,$E$3,$E$2,$F$3,$F$2,$D$6,$D$5,$E$6,$E$5,$I$5,$D$2,$I$6,$D$2,$I$4,$D$2))</f>
        <v/>
      </c>
      <c r="E294" s="113" t="str">
        <f aca="false">IF(ISTEXT($B294),"",_xlfn.SWITCH(Liga_Cabron!AJ294,$D$3,$D$2,$E$3,$E$2,$F$3,$F$2,$D$6,$D$5,$E$6,$E$5,$I$5,$D$2,$I$6,$D$2,$I$4,$D$2))</f>
        <v/>
      </c>
      <c r="F294" s="105"/>
      <c r="G294" s="102"/>
      <c r="H294" s="102"/>
      <c r="I294" s="113" t="str">
        <f aca="false">IF(ISNUMBER($B294),I293+Liga_Cabron!AH294,"")</f>
        <v/>
      </c>
      <c r="J294" s="113" t="str">
        <f aca="false">IF(ISNUMBER($B294),J293+Liga_Cabron!AI294,"")</f>
        <v/>
      </c>
      <c r="K294" s="113" t="str">
        <f aca="false">IF(ISNUMBER($B294),K293+Liga_Cabron!AJ294,"")</f>
        <v/>
      </c>
      <c r="L294" s="118"/>
      <c r="M294" s="118"/>
      <c r="N294" s="114" t="str">
        <f aca="false">IF(ISNUMBER($B294),I294/SUM($I294:$L294),"")</f>
        <v/>
      </c>
      <c r="O294" s="114" t="str">
        <f aca="false">IF(ISNUMBER($B294),J294/SUM($I294:$L294),"")</f>
        <v/>
      </c>
      <c r="P294" s="114" t="str">
        <f aca="false">IF(ISNUMBER($B294),K294/SUM($I294:$L294),"")</f>
        <v/>
      </c>
      <c r="Q294" s="46"/>
      <c r="R294" s="102"/>
      <c r="S294" s="113" t="str">
        <f aca="false">IF(ISNUMBER(Liga_Cabron!C294),Liga_Cabron!C294,"")</f>
        <v/>
      </c>
      <c r="T294" s="113" t="str">
        <f aca="false">IF(ISNUMBER(Liga_Cabron!D294),Liga_Cabron!D294,"")</f>
        <v/>
      </c>
      <c r="U294" s="113" t="str">
        <f aca="false">IF(ISNUMBER(Liga_Cabron!E294),Liga_Cabron!E294,"")</f>
        <v/>
      </c>
      <c r="V294" s="108"/>
      <c r="W294" s="46"/>
      <c r="X294" s="102"/>
      <c r="Y294" s="113" t="str">
        <f aca="false">IF(ISNUMBER($B294),S294+Y293,"")</f>
        <v/>
      </c>
      <c r="Z294" s="113" t="str">
        <f aca="false">IF(ISNUMBER($B294),T294+Z293,"")</f>
        <v/>
      </c>
      <c r="AA294" s="113" t="str">
        <f aca="false">IF(ISNUMBER($B294),U294+AA293,"")</f>
        <v/>
      </c>
      <c r="AB294" s="118"/>
      <c r="AC294" s="123"/>
      <c r="AD294" s="113" t="str">
        <f aca="false">IF(ISNUMBER($B294),Y294/COUNTA(Y$10:Y294),"")</f>
        <v/>
      </c>
      <c r="AE294" s="113" t="str">
        <f aca="false">IF(ISNUMBER($B294),Z294/COUNTA(Z$10:Z294),"")</f>
        <v/>
      </c>
      <c r="AF294" s="113" t="str">
        <f aca="false">IF(ISNUMBER($B294),AA294/COUNTA(AA$10:AA294),"")</f>
        <v/>
      </c>
      <c r="AG294" s="118"/>
      <c r="AH294" s="123"/>
      <c r="AI294" s="113" t="str">
        <f aca="false">IF(ISNUMBER($B294),SQRT(VAR(S$10:S294)),"")</f>
        <v/>
      </c>
      <c r="AJ294" s="113" t="str">
        <f aca="false">IF(ISNUMBER($B294),SQRT(VAR(T$10:T294)),"")</f>
        <v/>
      </c>
      <c r="AK294" s="113" t="str">
        <f aca="false">IF(ISNUMBER($B294),SQRT(VAR(U$10:U294)),"")</f>
        <v/>
      </c>
      <c r="AL294" s="118"/>
      <c r="AM294" s="118"/>
      <c r="AN294" s="117" t="str">
        <f aca="false">IF(ISBLANK(Liga_Cabron!$F294),"",IF(Liga_Cabron!$F295&lt;&gt;Liga_Cabron!$F294,Liga_Cabron!$F294,""))</f>
        <v/>
      </c>
      <c r="AO294" s="113" t="str">
        <f aca="false">IF(ISTEXT($AN294),"",Y294-SUM(AO$10:AO293))</f>
        <v/>
      </c>
      <c r="AP294" s="113" t="str">
        <f aca="false">IF(ISTEXT($AN294),"",Z294-SUM(AP$10:AP293))</f>
        <v/>
      </c>
      <c r="AQ294" s="113" t="str">
        <f aca="false">IF(ISTEXT($AN294),"",AA294-SUM(AQ$10:AQ293))</f>
        <v/>
      </c>
      <c r="AR294" s="118"/>
      <c r="AS294" s="118"/>
      <c r="AT294" s="117" t="str">
        <f aca="false">IF(ISBLANK(Liga_Cabron!$F294),"",IF(Liga_Cabron!$F295&lt;&gt;Liga_Cabron!$F294,Liga_Cabron!$F294,""))</f>
        <v/>
      </c>
      <c r="AU294" s="113" t="str">
        <f aca="false">IF(ISTEXT($AT294),"",(Y294 - SUM(AO$10:AO293))/COUNTIF(Liga_Cabron!$F$10:$F$304,"="&amp;$AT294))</f>
        <v/>
      </c>
      <c r="AV294" s="113" t="str">
        <f aca="false">IF(ISTEXT($AT294),"",(Z294 - SUM(AP$10:AP293))/COUNTIF(Liga_Cabron!$F$10:$F$304,"="&amp;$AT294))</f>
        <v/>
      </c>
      <c r="AW294" s="113" t="str">
        <f aca="false">IF(ISTEXT($AT294),"",(AA294 - SUM(AQ$10:AQ293))/COUNTIF(Liga_Cabron!$F$10:$F$304,"="&amp;$AT294))</f>
        <v/>
      </c>
      <c r="AX294" s="105" t="str">
        <f aca="false">IF(ISTEXT($AT294),"",COUNT($AU$10:$AU294))</f>
        <v/>
      </c>
      <c r="AY294" s="118"/>
      <c r="AZ294" s="117" t="str">
        <f aca="false">IF(ISBLANK(Liga_Cabron!$F294),"",IF(Liga_Cabron!$F295&lt;&gt;Liga_Cabron!$F294,Liga_Cabron!$F294,""))</f>
        <v/>
      </c>
      <c r="BA294" s="113" t="str">
        <f aca="false">IF(ISTEXT($AT294),"",(I294 - SUM(BH$10:BH293))/COUNTIF(Liga_Cabron!$F$10:$F$304,"="&amp;$AZ294))</f>
        <v/>
      </c>
      <c r="BB294" s="113" t="str">
        <f aca="false">IF(ISTEXT($AT294),"",(J294 - SUM(BI$10:BI293))/COUNTIF(Liga_Cabron!$F$10:$F$304,"="&amp;$AZ294))</f>
        <v/>
      </c>
      <c r="BC294" s="113" t="str">
        <f aca="false">IF(ISTEXT($AT294),"",(K294 - SUM(BJ$10:BJ293))/COUNTIF(Liga_Cabron!$F$10:$F$304,"="&amp;$AZ294))</f>
        <v/>
      </c>
      <c r="BD294" s="105" t="str">
        <f aca="false">IF(ISTEXT($AT294),"",COUNT($AU$10:$AU294))</f>
        <v/>
      </c>
      <c r="BE294" s="103"/>
      <c r="BF294" s="118"/>
      <c r="BG294" s="117" t="str">
        <f aca="false">IF(ISBLANK(Liga_Cabron!$F294),"",IF(Liga_Cabron!$F295&lt;&gt;Liga_Cabron!$F294,Liga_Cabron!$F294,""))</f>
        <v/>
      </c>
      <c r="BH294" s="113" t="str">
        <f aca="false">IF(ISTEXT($BG294),"",I294-SUM(BH$10:BH293))</f>
        <v/>
      </c>
      <c r="BI294" s="113" t="str">
        <f aca="false">IF(ISTEXT($BG294),"",J294-SUM(BI$10:BI293))</f>
        <v/>
      </c>
      <c r="BJ294" s="113" t="str">
        <f aca="false">IF(ISTEXT($BG294),"",K294-SUM(BJ$10:BJ293))</f>
        <v/>
      </c>
      <c r="BK294" s="118"/>
      <c r="BL294" s="118"/>
      <c r="BM294" s="124"/>
      <c r="BN294" s="113"/>
      <c r="BO294" s="113"/>
      <c r="BP294" s="113"/>
      <c r="BQ294" s="124"/>
      <c r="BR294" s="118"/>
      <c r="BS294" s="118"/>
      <c r="BT294" s="124"/>
      <c r="BU294" s="113"/>
      <c r="BV294" s="113"/>
      <c r="BW294" s="113"/>
      <c r="BX294" s="124"/>
      <c r="BY294" s="118"/>
    </row>
    <row r="295" customFormat="false" ht="13.8" hidden="false" customHeight="false" outlineLevel="0" collapsed="false">
      <c r="A295" s="46"/>
      <c r="B295" s="122" t="str">
        <f aca="false">IF(ISBLANK(Liga_Cabron!$B295),"",Liga_Cabron!$B295)</f>
        <v/>
      </c>
      <c r="C295" s="113" t="str">
        <f aca="false">IF(ISTEXT($B295),"",_xlfn.SWITCH(Liga_Cabron!AH295,$D$3,$D$2,$E$3,$E$2,$F$3,$F$2,$D$6,$D$5,$E$6,$E$5,$I$5,$D$2,$I$6,$D$2,$I$4,$D$2))</f>
        <v/>
      </c>
      <c r="D295" s="113" t="str">
        <f aca="false">IF(ISTEXT($B295),"",_xlfn.SWITCH(Liga_Cabron!AI295,$D$3,$D$2,$E$3,$E$2,$F$3,$F$2,$D$6,$D$5,$E$6,$E$5,$I$5,$D$2,$I$6,$D$2,$I$4,$D$2))</f>
        <v/>
      </c>
      <c r="E295" s="113" t="str">
        <f aca="false">IF(ISTEXT($B295),"",_xlfn.SWITCH(Liga_Cabron!AJ295,$D$3,$D$2,$E$3,$E$2,$F$3,$F$2,$D$6,$D$5,$E$6,$E$5,$I$5,$D$2,$I$6,$D$2,$I$4,$D$2))</f>
        <v/>
      </c>
      <c r="F295" s="105"/>
      <c r="G295" s="102"/>
      <c r="H295" s="102"/>
      <c r="I295" s="113" t="str">
        <f aca="false">IF(ISNUMBER($B295),I294+Liga_Cabron!AH295,"")</f>
        <v/>
      </c>
      <c r="J295" s="113" t="str">
        <f aca="false">IF(ISNUMBER($B295),J294+Liga_Cabron!AI295,"")</f>
        <v/>
      </c>
      <c r="K295" s="113" t="str">
        <f aca="false">IF(ISNUMBER($B295),K294+Liga_Cabron!AJ295,"")</f>
        <v/>
      </c>
      <c r="L295" s="118"/>
      <c r="M295" s="118"/>
      <c r="N295" s="114" t="str">
        <f aca="false">IF(ISNUMBER($B295),I295/SUM($I295:$L295),"")</f>
        <v/>
      </c>
      <c r="O295" s="114" t="str">
        <f aca="false">IF(ISNUMBER($B295),J295/SUM($I295:$L295),"")</f>
        <v/>
      </c>
      <c r="P295" s="114" t="str">
        <f aca="false">IF(ISNUMBER($B295),K295/SUM($I295:$L295),"")</f>
        <v/>
      </c>
      <c r="Q295" s="46"/>
      <c r="R295" s="102"/>
      <c r="S295" s="113" t="str">
        <f aca="false">IF(ISNUMBER(Liga_Cabron!C295),Liga_Cabron!C295,"")</f>
        <v/>
      </c>
      <c r="T295" s="113" t="str">
        <f aca="false">IF(ISNUMBER(Liga_Cabron!D295),Liga_Cabron!D295,"")</f>
        <v/>
      </c>
      <c r="U295" s="113" t="str">
        <f aca="false">IF(ISNUMBER(Liga_Cabron!E295),Liga_Cabron!E295,"")</f>
        <v/>
      </c>
      <c r="V295" s="108"/>
      <c r="W295" s="46"/>
      <c r="X295" s="102"/>
      <c r="Y295" s="113" t="str">
        <f aca="false">IF(ISNUMBER($B295),S295+Y294,"")</f>
        <v/>
      </c>
      <c r="Z295" s="113" t="str">
        <f aca="false">IF(ISNUMBER($B295),T295+Z294,"")</f>
        <v/>
      </c>
      <c r="AA295" s="113" t="str">
        <f aca="false">IF(ISNUMBER($B295),U295+AA294,"")</f>
        <v/>
      </c>
      <c r="AB295" s="118"/>
      <c r="AC295" s="123"/>
      <c r="AD295" s="113" t="str">
        <f aca="false">IF(ISNUMBER($B295),Y295/COUNTA(Y$10:Y295),"")</f>
        <v/>
      </c>
      <c r="AE295" s="113" t="str">
        <f aca="false">IF(ISNUMBER($B295),Z295/COUNTA(Z$10:Z295),"")</f>
        <v/>
      </c>
      <c r="AF295" s="113" t="str">
        <f aca="false">IF(ISNUMBER($B295),AA295/COUNTA(AA$10:AA295),"")</f>
        <v/>
      </c>
      <c r="AG295" s="118"/>
      <c r="AH295" s="123"/>
      <c r="AI295" s="113" t="str">
        <f aca="false">IF(ISNUMBER($B295),SQRT(VAR(S$10:S295)),"")</f>
        <v/>
      </c>
      <c r="AJ295" s="113" t="str">
        <f aca="false">IF(ISNUMBER($B295),SQRT(VAR(T$10:T295)),"")</f>
        <v/>
      </c>
      <c r="AK295" s="113" t="str">
        <f aca="false">IF(ISNUMBER($B295),SQRT(VAR(U$10:U295)),"")</f>
        <v/>
      </c>
      <c r="AL295" s="118"/>
      <c r="AM295" s="118"/>
      <c r="AN295" s="117" t="str">
        <f aca="false">IF(ISBLANK(Liga_Cabron!$F295),"",IF(Liga_Cabron!$F296&lt;&gt;Liga_Cabron!$F295,Liga_Cabron!$F295,""))</f>
        <v/>
      </c>
      <c r="AO295" s="113" t="str">
        <f aca="false">IF(ISTEXT($AN295),"",Y295-SUM(AO$10:AO294))</f>
        <v/>
      </c>
      <c r="AP295" s="113" t="str">
        <f aca="false">IF(ISTEXT($AN295),"",Z295-SUM(AP$10:AP294))</f>
        <v/>
      </c>
      <c r="AQ295" s="113" t="str">
        <f aca="false">IF(ISTEXT($AN295),"",AA295-SUM(AQ$10:AQ294))</f>
        <v/>
      </c>
      <c r="AR295" s="118"/>
      <c r="AS295" s="118"/>
      <c r="AT295" s="117" t="str">
        <f aca="false">IF(ISBLANK(Liga_Cabron!$F295),"",IF(Liga_Cabron!$F296&lt;&gt;Liga_Cabron!$F295,Liga_Cabron!$F295,""))</f>
        <v/>
      </c>
      <c r="AU295" s="113" t="str">
        <f aca="false">IF(ISTEXT($AT295),"",(Y295 - SUM(AO$10:AO294))/COUNTIF(Liga_Cabron!$F$10:$F$304,"="&amp;$AT295))</f>
        <v/>
      </c>
      <c r="AV295" s="113" t="str">
        <f aca="false">IF(ISTEXT($AT295),"",(Z295 - SUM(AP$10:AP294))/COUNTIF(Liga_Cabron!$F$10:$F$304,"="&amp;$AT295))</f>
        <v/>
      </c>
      <c r="AW295" s="113" t="str">
        <f aca="false">IF(ISTEXT($AT295),"",(AA295 - SUM(AQ$10:AQ294))/COUNTIF(Liga_Cabron!$F$10:$F$304,"="&amp;$AT295))</f>
        <v/>
      </c>
      <c r="AX295" s="105" t="str">
        <f aca="false">IF(ISTEXT($AT295),"",COUNT($AU$10:$AU295))</f>
        <v/>
      </c>
      <c r="AY295" s="118"/>
      <c r="AZ295" s="117" t="str">
        <f aca="false">IF(ISBLANK(Liga_Cabron!$F295),"",IF(Liga_Cabron!$F296&lt;&gt;Liga_Cabron!$F295,Liga_Cabron!$F295,""))</f>
        <v/>
      </c>
      <c r="BA295" s="113" t="str">
        <f aca="false">IF(ISTEXT($AT295),"",(I295 - SUM(BH$10:BH294))/COUNTIF(Liga_Cabron!$F$10:$F$304,"="&amp;$AZ295))</f>
        <v/>
      </c>
      <c r="BB295" s="113" t="str">
        <f aca="false">IF(ISTEXT($AT295),"",(J295 - SUM(BI$10:BI294))/COUNTIF(Liga_Cabron!$F$10:$F$304,"="&amp;$AZ295))</f>
        <v/>
      </c>
      <c r="BC295" s="113" t="str">
        <f aca="false">IF(ISTEXT($AT295),"",(K295 - SUM(BJ$10:BJ294))/COUNTIF(Liga_Cabron!$F$10:$F$304,"="&amp;$AZ295))</f>
        <v/>
      </c>
      <c r="BD295" s="105" t="str">
        <f aca="false">IF(ISTEXT($AT295),"",COUNT($AU$10:$AU295))</f>
        <v/>
      </c>
      <c r="BE295" s="103"/>
      <c r="BF295" s="118"/>
      <c r="BG295" s="117" t="str">
        <f aca="false">IF(ISBLANK(Liga_Cabron!$F295),"",IF(Liga_Cabron!$F296&lt;&gt;Liga_Cabron!$F295,Liga_Cabron!$F295,""))</f>
        <v/>
      </c>
      <c r="BH295" s="113" t="str">
        <f aca="false">IF(ISTEXT($BG295),"",I295-SUM(BH$10:BH294))</f>
        <v/>
      </c>
      <c r="BI295" s="113" t="str">
        <f aca="false">IF(ISTEXT($BG295),"",J295-SUM(BI$10:BI294))</f>
        <v/>
      </c>
      <c r="BJ295" s="113" t="str">
        <f aca="false">IF(ISTEXT($BG295),"",K295-SUM(BJ$10:BJ294))</f>
        <v/>
      </c>
      <c r="BK295" s="118"/>
      <c r="BL295" s="118"/>
      <c r="BM295" s="124"/>
      <c r="BN295" s="113"/>
      <c r="BO295" s="113"/>
      <c r="BP295" s="113"/>
      <c r="BQ295" s="124"/>
      <c r="BR295" s="118"/>
      <c r="BS295" s="118"/>
      <c r="BT295" s="124"/>
      <c r="BU295" s="113"/>
      <c r="BV295" s="113"/>
      <c r="BW295" s="113"/>
      <c r="BX295" s="124"/>
      <c r="BY295" s="118"/>
    </row>
    <row r="296" customFormat="false" ht="13.8" hidden="false" customHeight="false" outlineLevel="0" collapsed="false">
      <c r="A296" s="46"/>
      <c r="B296" s="122" t="str">
        <f aca="false">IF(ISBLANK(Liga_Cabron!$B296),"",Liga_Cabron!$B296)</f>
        <v/>
      </c>
      <c r="C296" s="113" t="str">
        <f aca="false">IF(ISTEXT($B296),"",_xlfn.SWITCH(Liga_Cabron!AH296,$D$3,$D$2,$E$3,$E$2,$F$3,$F$2,$D$6,$D$5,$E$6,$E$5,$I$5,$D$2,$I$6,$D$2,$I$4,$D$2))</f>
        <v/>
      </c>
      <c r="D296" s="113" t="str">
        <f aca="false">IF(ISTEXT($B296),"",_xlfn.SWITCH(Liga_Cabron!AI296,$D$3,$D$2,$E$3,$E$2,$F$3,$F$2,$D$6,$D$5,$E$6,$E$5,$I$5,$D$2,$I$6,$D$2,$I$4,$D$2))</f>
        <v/>
      </c>
      <c r="E296" s="113" t="str">
        <f aca="false">IF(ISTEXT($B296),"",_xlfn.SWITCH(Liga_Cabron!AJ296,$D$3,$D$2,$E$3,$E$2,$F$3,$F$2,$D$6,$D$5,$E$6,$E$5,$I$5,$D$2,$I$6,$D$2,$I$4,$D$2))</f>
        <v/>
      </c>
      <c r="F296" s="105"/>
      <c r="G296" s="102"/>
      <c r="H296" s="102"/>
      <c r="I296" s="113" t="str">
        <f aca="false">IF(ISNUMBER($B296),I295+Liga_Cabron!AH296,"")</f>
        <v/>
      </c>
      <c r="J296" s="113" t="str">
        <f aca="false">IF(ISNUMBER($B296),J295+Liga_Cabron!AI296,"")</f>
        <v/>
      </c>
      <c r="K296" s="113" t="str">
        <f aca="false">IF(ISNUMBER($B296),K295+Liga_Cabron!AJ296,"")</f>
        <v/>
      </c>
      <c r="L296" s="118"/>
      <c r="M296" s="118"/>
      <c r="N296" s="114" t="str">
        <f aca="false">IF(ISNUMBER($B296),I296/SUM($I296:$L296),"")</f>
        <v/>
      </c>
      <c r="O296" s="114" t="str">
        <f aca="false">IF(ISNUMBER($B296),J296/SUM($I296:$L296),"")</f>
        <v/>
      </c>
      <c r="P296" s="114" t="str">
        <f aca="false">IF(ISNUMBER($B296),K296/SUM($I296:$L296),"")</f>
        <v/>
      </c>
      <c r="Q296" s="46"/>
      <c r="R296" s="102"/>
      <c r="S296" s="113" t="str">
        <f aca="false">IF(ISNUMBER(Liga_Cabron!C296),Liga_Cabron!C296,"")</f>
        <v/>
      </c>
      <c r="T296" s="113" t="str">
        <f aca="false">IF(ISNUMBER(Liga_Cabron!D296),Liga_Cabron!D296,"")</f>
        <v/>
      </c>
      <c r="U296" s="113" t="str">
        <f aca="false">IF(ISNUMBER(Liga_Cabron!E296),Liga_Cabron!E296,"")</f>
        <v/>
      </c>
      <c r="V296" s="108"/>
      <c r="W296" s="46"/>
      <c r="X296" s="102"/>
      <c r="Y296" s="113" t="str">
        <f aca="false">IF(ISNUMBER($B296),S296+Y295,"")</f>
        <v/>
      </c>
      <c r="Z296" s="113" t="str">
        <f aca="false">IF(ISNUMBER($B296),T296+Z295,"")</f>
        <v/>
      </c>
      <c r="AA296" s="113" t="str">
        <f aca="false">IF(ISNUMBER($B296),U296+AA295,"")</f>
        <v/>
      </c>
      <c r="AB296" s="118"/>
      <c r="AC296" s="123"/>
      <c r="AD296" s="113" t="str">
        <f aca="false">IF(ISNUMBER($B296),Y296/COUNTA(Y$10:Y296),"")</f>
        <v/>
      </c>
      <c r="AE296" s="113" t="str">
        <f aca="false">IF(ISNUMBER($B296),Z296/COUNTA(Z$10:Z296),"")</f>
        <v/>
      </c>
      <c r="AF296" s="113" t="str">
        <f aca="false">IF(ISNUMBER($B296),AA296/COUNTA(AA$10:AA296),"")</f>
        <v/>
      </c>
      <c r="AG296" s="118"/>
      <c r="AH296" s="123"/>
      <c r="AI296" s="113" t="str">
        <f aca="false">IF(ISNUMBER($B296),SQRT(VAR(S$10:S296)),"")</f>
        <v/>
      </c>
      <c r="AJ296" s="113" t="str">
        <f aca="false">IF(ISNUMBER($B296),SQRT(VAR(T$10:T296)),"")</f>
        <v/>
      </c>
      <c r="AK296" s="113" t="str">
        <f aca="false">IF(ISNUMBER($B296),SQRT(VAR(U$10:U296)),"")</f>
        <v/>
      </c>
      <c r="AL296" s="118"/>
      <c r="AM296" s="118"/>
      <c r="AN296" s="117" t="str">
        <f aca="false">IF(ISBLANK(Liga_Cabron!$F296),"",IF(Liga_Cabron!$F297&lt;&gt;Liga_Cabron!$F296,Liga_Cabron!$F296,""))</f>
        <v/>
      </c>
      <c r="AO296" s="113" t="str">
        <f aca="false">IF(ISTEXT($AN296),"",Y296-SUM(AO$10:AO295))</f>
        <v/>
      </c>
      <c r="AP296" s="113" t="str">
        <f aca="false">IF(ISTEXT($AN296),"",Z296-SUM(AP$10:AP295))</f>
        <v/>
      </c>
      <c r="AQ296" s="113" t="str">
        <f aca="false">IF(ISTEXT($AN296),"",AA296-SUM(AQ$10:AQ295))</f>
        <v/>
      </c>
      <c r="AR296" s="118"/>
      <c r="AS296" s="118"/>
      <c r="AT296" s="117" t="str">
        <f aca="false">IF(ISBLANK(Liga_Cabron!$F296),"",IF(Liga_Cabron!$F297&lt;&gt;Liga_Cabron!$F296,Liga_Cabron!$F296,""))</f>
        <v/>
      </c>
      <c r="AU296" s="113" t="str">
        <f aca="false">IF(ISTEXT($AT296),"",(Y296 - SUM(AO$10:AO295))/COUNTIF(Liga_Cabron!$F$10:$F$304,"="&amp;$AT296))</f>
        <v/>
      </c>
      <c r="AV296" s="113" t="str">
        <f aca="false">IF(ISTEXT($AT296),"",(Z296 - SUM(AP$10:AP295))/COUNTIF(Liga_Cabron!$F$10:$F$304,"="&amp;$AT296))</f>
        <v/>
      </c>
      <c r="AW296" s="113" t="str">
        <f aca="false">IF(ISTEXT($AT296),"",(AA296 - SUM(AQ$10:AQ295))/COUNTIF(Liga_Cabron!$F$10:$F$304,"="&amp;$AT296))</f>
        <v/>
      </c>
      <c r="AX296" s="105" t="str">
        <f aca="false">IF(ISTEXT($AT296),"",COUNT($AU$10:$AU296))</f>
        <v/>
      </c>
      <c r="AY296" s="118"/>
      <c r="AZ296" s="117" t="str">
        <f aca="false">IF(ISBLANK(Liga_Cabron!$F296),"",IF(Liga_Cabron!$F297&lt;&gt;Liga_Cabron!$F296,Liga_Cabron!$F296,""))</f>
        <v/>
      </c>
      <c r="BA296" s="113" t="str">
        <f aca="false">IF(ISTEXT($AT296),"",(I296 - SUM(BH$10:BH295))/COUNTIF(Liga_Cabron!$F$10:$F$304,"="&amp;$AZ296))</f>
        <v/>
      </c>
      <c r="BB296" s="113" t="str">
        <f aca="false">IF(ISTEXT($AT296),"",(J296 - SUM(BI$10:BI295))/COUNTIF(Liga_Cabron!$F$10:$F$304,"="&amp;$AZ296))</f>
        <v/>
      </c>
      <c r="BC296" s="113" t="str">
        <f aca="false">IF(ISTEXT($AT296),"",(K296 - SUM(BJ$10:BJ295))/COUNTIF(Liga_Cabron!$F$10:$F$304,"="&amp;$AZ296))</f>
        <v/>
      </c>
      <c r="BD296" s="105" t="str">
        <f aca="false">IF(ISTEXT($AT296),"",COUNT($AU$10:$AU296))</f>
        <v/>
      </c>
      <c r="BE296" s="103"/>
      <c r="BF296" s="118"/>
      <c r="BG296" s="117" t="str">
        <f aca="false">IF(ISBLANK(Liga_Cabron!$F296),"",IF(Liga_Cabron!$F297&lt;&gt;Liga_Cabron!$F296,Liga_Cabron!$F296,""))</f>
        <v/>
      </c>
      <c r="BH296" s="113" t="str">
        <f aca="false">IF(ISTEXT($BG296),"",I296-SUM(BH$10:BH295))</f>
        <v/>
      </c>
      <c r="BI296" s="113" t="str">
        <f aca="false">IF(ISTEXT($BG296),"",J296-SUM(BI$10:BI295))</f>
        <v/>
      </c>
      <c r="BJ296" s="113" t="str">
        <f aca="false">IF(ISTEXT($BG296),"",K296-SUM(BJ$10:BJ295))</f>
        <v/>
      </c>
      <c r="BK296" s="118"/>
      <c r="BL296" s="118"/>
      <c r="BM296" s="124"/>
      <c r="BN296" s="113"/>
      <c r="BO296" s="113"/>
      <c r="BP296" s="113"/>
      <c r="BQ296" s="124"/>
      <c r="BR296" s="118"/>
      <c r="BS296" s="118"/>
      <c r="BT296" s="124"/>
      <c r="BU296" s="113"/>
      <c r="BV296" s="113"/>
      <c r="BW296" s="113"/>
      <c r="BX296" s="124"/>
      <c r="BY296" s="118"/>
    </row>
    <row r="297" customFormat="false" ht="13.8" hidden="false" customHeight="false" outlineLevel="0" collapsed="false">
      <c r="A297" s="46"/>
      <c r="B297" s="122" t="str">
        <f aca="false">IF(ISBLANK(Liga_Cabron!$B297),"",Liga_Cabron!$B297)</f>
        <v/>
      </c>
      <c r="C297" s="113" t="str">
        <f aca="false">IF(ISTEXT($B297),"",_xlfn.SWITCH(Liga_Cabron!AH297,$D$3,$D$2,$E$3,$E$2,$F$3,$F$2,$D$6,$D$5,$E$6,$E$5,$I$5,$D$2,$I$6,$D$2,$I$4,$D$2))</f>
        <v/>
      </c>
      <c r="D297" s="113" t="str">
        <f aca="false">IF(ISTEXT($B297),"",_xlfn.SWITCH(Liga_Cabron!AI297,$D$3,$D$2,$E$3,$E$2,$F$3,$F$2,$D$6,$D$5,$E$6,$E$5,$I$5,$D$2,$I$6,$D$2,$I$4,$D$2))</f>
        <v/>
      </c>
      <c r="E297" s="113" t="str">
        <f aca="false">IF(ISTEXT($B297),"",_xlfn.SWITCH(Liga_Cabron!AJ297,$D$3,$D$2,$E$3,$E$2,$F$3,$F$2,$D$6,$D$5,$E$6,$E$5,$I$5,$D$2,$I$6,$D$2,$I$4,$D$2))</f>
        <v/>
      </c>
      <c r="F297" s="105"/>
      <c r="G297" s="102"/>
      <c r="H297" s="102"/>
      <c r="I297" s="113" t="str">
        <f aca="false">IF(ISNUMBER($B297),I296+Liga_Cabron!AH297,"")</f>
        <v/>
      </c>
      <c r="J297" s="113" t="str">
        <f aca="false">IF(ISNUMBER($B297),J296+Liga_Cabron!AI297,"")</f>
        <v/>
      </c>
      <c r="K297" s="113" t="str">
        <f aca="false">IF(ISNUMBER($B297),K296+Liga_Cabron!AJ297,"")</f>
        <v/>
      </c>
      <c r="L297" s="118"/>
      <c r="M297" s="118"/>
      <c r="N297" s="114" t="str">
        <f aca="false">IF(ISNUMBER($B297),I297/SUM($I297:$L297),"")</f>
        <v/>
      </c>
      <c r="O297" s="114" t="str">
        <f aca="false">IF(ISNUMBER($B297),J297/SUM($I297:$L297),"")</f>
        <v/>
      </c>
      <c r="P297" s="114" t="str">
        <f aca="false">IF(ISNUMBER($B297),K297/SUM($I297:$L297),"")</f>
        <v/>
      </c>
      <c r="Q297" s="46"/>
      <c r="R297" s="102"/>
      <c r="S297" s="113" t="str">
        <f aca="false">IF(ISNUMBER(Liga_Cabron!C297),Liga_Cabron!C297,"")</f>
        <v/>
      </c>
      <c r="T297" s="113" t="str">
        <f aca="false">IF(ISNUMBER(Liga_Cabron!D297),Liga_Cabron!D297,"")</f>
        <v/>
      </c>
      <c r="U297" s="113" t="str">
        <f aca="false">IF(ISNUMBER(Liga_Cabron!E297),Liga_Cabron!E297,"")</f>
        <v/>
      </c>
      <c r="V297" s="108"/>
      <c r="W297" s="46"/>
      <c r="X297" s="102"/>
      <c r="Y297" s="113" t="str">
        <f aca="false">IF(ISNUMBER($B297),S297+Y296,"")</f>
        <v/>
      </c>
      <c r="Z297" s="113" t="str">
        <f aca="false">IF(ISNUMBER($B297),T297+Z296,"")</f>
        <v/>
      </c>
      <c r="AA297" s="113" t="str">
        <f aca="false">IF(ISNUMBER($B297),U297+AA296,"")</f>
        <v/>
      </c>
      <c r="AB297" s="118"/>
      <c r="AC297" s="123"/>
      <c r="AD297" s="113" t="str">
        <f aca="false">IF(ISNUMBER($B297),Y297/COUNTA(Y$10:Y297),"")</f>
        <v/>
      </c>
      <c r="AE297" s="113" t="str">
        <f aca="false">IF(ISNUMBER($B297),Z297/COUNTA(Z$10:Z297),"")</f>
        <v/>
      </c>
      <c r="AF297" s="113" t="str">
        <f aca="false">IF(ISNUMBER($B297),AA297/COUNTA(AA$10:AA297),"")</f>
        <v/>
      </c>
      <c r="AG297" s="118"/>
      <c r="AH297" s="123"/>
      <c r="AI297" s="113" t="str">
        <f aca="false">IF(ISNUMBER($B297),SQRT(VAR(S$10:S297)),"")</f>
        <v/>
      </c>
      <c r="AJ297" s="113" t="str">
        <f aca="false">IF(ISNUMBER($B297),SQRT(VAR(T$10:T297)),"")</f>
        <v/>
      </c>
      <c r="AK297" s="113" t="str">
        <f aca="false">IF(ISNUMBER($B297),SQRT(VAR(U$10:U297)),"")</f>
        <v/>
      </c>
      <c r="AL297" s="118"/>
      <c r="AM297" s="118"/>
      <c r="AN297" s="117" t="str">
        <f aca="false">IF(ISBLANK(Liga_Cabron!$F297),"",IF(Liga_Cabron!$F298&lt;&gt;Liga_Cabron!$F297,Liga_Cabron!$F297,""))</f>
        <v/>
      </c>
      <c r="AO297" s="113" t="str">
        <f aca="false">IF(ISTEXT($AN297),"",Y297-SUM(AO$10:AO296))</f>
        <v/>
      </c>
      <c r="AP297" s="113" t="str">
        <f aca="false">IF(ISTEXT($AN297),"",Z297-SUM(AP$10:AP296))</f>
        <v/>
      </c>
      <c r="AQ297" s="113" t="str">
        <f aca="false">IF(ISTEXT($AN297),"",AA297-SUM(AQ$10:AQ296))</f>
        <v/>
      </c>
      <c r="AR297" s="118"/>
      <c r="AS297" s="118"/>
      <c r="AT297" s="117" t="str">
        <f aca="false">IF(ISBLANK(Liga_Cabron!$F297),"",IF(Liga_Cabron!$F298&lt;&gt;Liga_Cabron!$F297,Liga_Cabron!$F297,""))</f>
        <v/>
      </c>
      <c r="AU297" s="113" t="str">
        <f aca="false">IF(ISTEXT($AT297),"",(Y297 - SUM(AO$10:AO296))/COUNTIF(Liga_Cabron!$F$10:$F$304,"="&amp;$AT297))</f>
        <v/>
      </c>
      <c r="AV297" s="113" t="str">
        <f aca="false">IF(ISTEXT($AT297),"",(Z297 - SUM(AP$10:AP296))/COUNTIF(Liga_Cabron!$F$10:$F$304,"="&amp;$AT297))</f>
        <v/>
      </c>
      <c r="AW297" s="113" t="str">
        <f aca="false">IF(ISTEXT($AT297),"",(AA297 - SUM(AQ$10:AQ296))/COUNTIF(Liga_Cabron!$F$10:$F$304,"="&amp;$AT297))</f>
        <v/>
      </c>
      <c r="AX297" s="105" t="str">
        <f aca="false">IF(ISTEXT($AT297),"",COUNT($AU$10:$AU297))</f>
        <v/>
      </c>
      <c r="AY297" s="118"/>
      <c r="AZ297" s="117" t="str">
        <f aca="false">IF(ISBLANK(Liga_Cabron!$F297),"",IF(Liga_Cabron!$F298&lt;&gt;Liga_Cabron!$F297,Liga_Cabron!$F297,""))</f>
        <v/>
      </c>
      <c r="BA297" s="113" t="str">
        <f aca="false">IF(ISTEXT($AT297),"",(I297 - SUM(BH$10:BH296))/COUNTIF(Liga_Cabron!$F$10:$F$304,"="&amp;$AZ297))</f>
        <v/>
      </c>
      <c r="BB297" s="113" t="str">
        <f aca="false">IF(ISTEXT($AT297),"",(J297 - SUM(BI$10:BI296))/COUNTIF(Liga_Cabron!$F$10:$F$304,"="&amp;$AZ297))</f>
        <v/>
      </c>
      <c r="BC297" s="113" t="str">
        <f aca="false">IF(ISTEXT($AT297),"",(K297 - SUM(BJ$10:BJ296))/COUNTIF(Liga_Cabron!$F$10:$F$304,"="&amp;$AZ297))</f>
        <v/>
      </c>
      <c r="BD297" s="105" t="str">
        <f aca="false">IF(ISTEXT($AT297),"",COUNT($AU$10:$AU297))</f>
        <v/>
      </c>
      <c r="BE297" s="103"/>
      <c r="BF297" s="118"/>
      <c r="BG297" s="117" t="str">
        <f aca="false">IF(ISBLANK(Liga_Cabron!$F297),"",IF(Liga_Cabron!$F298&lt;&gt;Liga_Cabron!$F297,Liga_Cabron!$F297,""))</f>
        <v/>
      </c>
      <c r="BH297" s="113" t="str">
        <f aca="false">IF(ISTEXT($BG297),"",I297-SUM(BH$10:BH296))</f>
        <v/>
      </c>
      <c r="BI297" s="113" t="str">
        <f aca="false">IF(ISTEXT($BG297),"",J297-SUM(BI$10:BI296))</f>
        <v/>
      </c>
      <c r="BJ297" s="113" t="str">
        <f aca="false">IF(ISTEXT($BG297),"",K297-SUM(BJ$10:BJ296))</f>
        <v/>
      </c>
      <c r="BK297" s="118"/>
      <c r="BL297" s="118"/>
      <c r="BM297" s="124"/>
      <c r="BN297" s="113"/>
      <c r="BO297" s="113"/>
      <c r="BP297" s="113"/>
      <c r="BQ297" s="124"/>
      <c r="BR297" s="118"/>
      <c r="BS297" s="118"/>
      <c r="BT297" s="124"/>
      <c r="BU297" s="113"/>
      <c r="BV297" s="113"/>
      <c r="BW297" s="113"/>
      <c r="BX297" s="124"/>
      <c r="BY297" s="118"/>
    </row>
    <row r="298" customFormat="false" ht="13.8" hidden="false" customHeight="false" outlineLevel="0" collapsed="false">
      <c r="A298" s="46"/>
      <c r="B298" s="122" t="str">
        <f aca="false">IF(ISBLANK(Liga_Cabron!$B298),"",Liga_Cabron!$B298)</f>
        <v/>
      </c>
      <c r="C298" s="113" t="str">
        <f aca="false">IF(ISTEXT($B298),"",_xlfn.SWITCH(Liga_Cabron!AH298,$D$3,$D$2,$E$3,$E$2,$F$3,$F$2,$D$6,$D$5,$E$6,$E$5,$I$5,$D$2,$I$6,$D$2,$I$4,$D$2))</f>
        <v/>
      </c>
      <c r="D298" s="113" t="str">
        <f aca="false">IF(ISTEXT($B298),"",_xlfn.SWITCH(Liga_Cabron!AI298,$D$3,$D$2,$E$3,$E$2,$F$3,$F$2,$D$6,$D$5,$E$6,$E$5,$I$5,$D$2,$I$6,$D$2,$I$4,$D$2))</f>
        <v/>
      </c>
      <c r="E298" s="113" t="str">
        <f aca="false">IF(ISTEXT($B298),"",_xlfn.SWITCH(Liga_Cabron!AJ298,$D$3,$D$2,$E$3,$E$2,$F$3,$F$2,$D$6,$D$5,$E$6,$E$5,$I$5,$D$2,$I$6,$D$2,$I$4,$D$2))</f>
        <v/>
      </c>
      <c r="F298" s="105"/>
      <c r="G298" s="102"/>
      <c r="H298" s="102"/>
      <c r="I298" s="113" t="str">
        <f aca="false">IF(ISNUMBER($B298),I297+Liga_Cabron!AH298,"")</f>
        <v/>
      </c>
      <c r="J298" s="113" t="str">
        <f aca="false">IF(ISNUMBER($B298),J297+Liga_Cabron!AI298,"")</f>
        <v/>
      </c>
      <c r="K298" s="113" t="str">
        <f aca="false">IF(ISNUMBER($B298),K297+Liga_Cabron!AJ298,"")</f>
        <v/>
      </c>
      <c r="L298" s="118"/>
      <c r="M298" s="118"/>
      <c r="N298" s="114" t="str">
        <f aca="false">IF(ISNUMBER($B298),I298/SUM($I298:$L298),"")</f>
        <v/>
      </c>
      <c r="O298" s="114" t="str">
        <f aca="false">IF(ISNUMBER($B298),J298/SUM($I298:$L298),"")</f>
        <v/>
      </c>
      <c r="P298" s="114" t="str">
        <f aca="false">IF(ISNUMBER($B298),K298/SUM($I298:$L298),"")</f>
        <v/>
      </c>
      <c r="Q298" s="46"/>
      <c r="R298" s="102"/>
      <c r="S298" s="113" t="str">
        <f aca="false">IF(ISNUMBER(Liga_Cabron!C298),Liga_Cabron!C298,"")</f>
        <v/>
      </c>
      <c r="T298" s="113" t="str">
        <f aca="false">IF(ISNUMBER(Liga_Cabron!D298),Liga_Cabron!D298,"")</f>
        <v/>
      </c>
      <c r="U298" s="113" t="str">
        <f aca="false">IF(ISNUMBER(Liga_Cabron!E298),Liga_Cabron!E298,"")</f>
        <v/>
      </c>
      <c r="V298" s="108"/>
      <c r="W298" s="46"/>
      <c r="X298" s="102"/>
      <c r="Y298" s="113" t="str">
        <f aca="false">IF(ISNUMBER($B298),S298+Y297,"")</f>
        <v/>
      </c>
      <c r="Z298" s="113" t="str">
        <f aca="false">IF(ISNUMBER($B298),T298+Z297,"")</f>
        <v/>
      </c>
      <c r="AA298" s="113" t="str">
        <f aca="false">IF(ISNUMBER($B298),U298+AA297,"")</f>
        <v/>
      </c>
      <c r="AB298" s="118"/>
      <c r="AC298" s="123"/>
      <c r="AD298" s="113" t="str">
        <f aca="false">IF(ISNUMBER($B298),Y298/COUNTA(Y$10:Y298),"")</f>
        <v/>
      </c>
      <c r="AE298" s="113" t="str">
        <f aca="false">IF(ISNUMBER($B298),Z298/COUNTA(Z$10:Z298),"")</f>
        <v/>
      </c>
      <c r="AF298" s="113" t="str">
        <f aca="false">IF(ISNUMBER($B298),AA298/COUNTA(AA$10:AA298),"")</f>
        <v/>
      </c>
      <c r="AG298" s="118"/>
      <c r="AH298" s="123"/>
      <c r="AI298" s="113" t="str">
        <f aca="false">IF(ISNUMBER($B298),SQRT(VAR(S$10:S298)),"")</f>
        <v/>
      </c>
      <c r="AJ298" s="113" t="str">
        <f aca="false">IF(ISNUMBER($B298),SQRT(VAR(T$10:T298)),"")</f>
        <v/>
      </c>
      <c r="AK298" s="113" t="str">
        <f aca="false">IF(ISNUMBER($B298),SQRT(VAR(U$10:U298)),"")</f>
        <v/>
      </c>
      <c r="AL298" s="118"/>
      <c r="AM298" s="118"/>
      <c r="AN298" s="117" t="str">
        <f aca="false">IF(ISBLANK(Liga_Cabron!$F298),"",IF(Liga_Cabron!$F299&lt;&gt;Liga_Cabron!$F298,Liga_Cabron!$F298,""))</f>
        <v/>
      </c>
      <c r="AO298" s="113" t="str">
        <f aca="false">IF(ISTEXT($AN298),"",Y298-SUM(AO$10:AO297))</f>
        <v/>
      </c>
      <c r="AP298" s="113" t="str">
        <f aca="false">IF(ISTEXT($AN298),"",Z298-SUM(AP$10:AP297))</f>
        <v/>
      </c>
      <c r="AQ298" s="113" t="str">
        <f aca="false">IF(ISTEXT($AN298),"",AA298-SUM(AQ$10:AQ297))</f>
        <v/>
      </c>
      <c r="AR298" s="118"/>
      <c r="AS298" s="118"/>
      <c r="AT298" s="117" t="str">
        <f aca="false">IF(ISBLANK(Liga_Cabron!$F298),"",IF(Liga_Cabron!$F299&lt;&gt;Liga_Cabron!$F298,Liga_Cabron!$F298,""))</f>
        <v/>
      </c>
      <c r="AU298" s="113" t="str">
        <f aca="false">IF(ISTEXT($AT298),"",(Y298 - SUM(AO$10:AO297))/COUNTIF(Liga_Cabron!$F$10:$F$304,"="&amp;$AT298))</f>
        <v/>
      </c>
      <c r="AV298" s="113" t="str">
        <f aca="false">IF(ISTEXT($AT298),"",(Z298 - SUM(AP$10:AP297))/COUNTIF(Liga_Cabron!$F$10:$F$304,"="&amp;$AT298))</f>
        <v/>
      </c>
      <c r="AW298" s="113" t="str">
        <f aca="false">IF(ISTEXT($AT298),"",(AA298 - SUM(AQ$10:AQ297))/COUNTIF(Liga_Cabron!$F$10:$F$304,"="&amp;$AT298))</f>
        <v/>
      </c>
      <c r="AX298" s="105" t="str">
        <f aca="false">IF(ISTEXT($AT298),"",COUNT($AU$10:$AU298))</f>
        <v/>
      </c>
      <c r="AY298" s="118"/>
      <c r="AZ298" s="117" t="str">
        <f aca="false">IF(ISBLANK(Liga_Cabron!$F298),"",IF(Liga_Cabron!$F299&lt;&gt;Liga_Cabron!$F298,Liga_Cabron!$F298,""))</f>
        <v/>
      </c>
      <c r="BA298" s="113" t="str">
        <f aca="false">IF(ISTEXT($AT298),"",(I298 - SUM(BH$10:BH297))/COUNTIF(Liga_Cabron!$F$10:$F$304,"="&amp;$AZ298))</f>
        <v/>
      </c>
      <c r="BB298" s="113" t="str">
        <f aca="false">IF(ISTEXT($AT298),"",(J298 - SUM(BI$10:BI297))/COUNTIF(Liga_Cabron!$F$10:$F$304,"="&amp;$AZ298))</f>
        <v/>
      </c>
      <c r="BC298" s="113" t="str">
        <f aca="false">IF(ISTEXT($AT298),"",(K298 - SUM(BJ$10:BJ297))/COUNTIF(Liga_Cabron!$F$10:$F$304,"="&amp;$AZ298))</f>
        <v/>
      </c>
      <c r="BD298" s="105" t="str">
        <f aca="false">IF(ISTEXT($AT298),"",COUNT($AU$10:$AU298))</f>
        <v/>
      </c>
      <c r="BE298" s="103"/>
      <c r="BF298" s="118"/>
      <c r="BG298" s="117" t="str">
        <f aca="false">IF(ISBLANK(Liga_Cabron!$F298),"",IF(Liga_Cabron!$F299&lt;&gt;Liga_Cabron!$F298,Liga_Cabron!$F298,""))</f>
        <v/>
      </c>
      <c r="BH298" s="113" t="str">
        <f aca="false">IF(ISTEXT($BG298),"",I298-SUM(BH$10:BH297))</f>
        <v/>
      </c>
      <c r="BI298" s="113" t="str">
        <f aca="false">IF(ISTEXT($BG298),"",J298-SUM(BI$10:BI297))</f>
        <v/>
      </c>
      <c r="BJ298" s="113" t="str">
        <f aca="false">IF(ISTEXT($BG298),"",K298-SUM(BJ$10:BJ297))</f>
        <v/>
      </c>
      <c r="BK298" s="118"/>
      <c r="BL298" s="118"/>
      <c r="BM298" s="124"/>
      <c r="BN298" s="113"/>
      <c r="BO298" s="113"/>
      <c r="BP298" s="113"/>
      <c r="BQ298" s="124"/>
      <c r="BR298" s="118"/>
      <c r="BS298" s="118"/>
      <c r="BT298" s="124"/>
      <c r="BU298" s="113"/>
      <c r="BV298" s="113"/>
      <c r="BW298" s="113"/>
      <c r="BX298" s="124"/>
      <c r="BY298" s="118"/>
    </row>
    <row r="299" customFormat="false" ht="13.8" hidden="false" customHeight="false" outlineLevel="0" collapsed="false">
      <c r="A299" s="46"/>
      <c r="B299" s="122" t="str">
        <f aca="false">IF(ISBLANK(Liga_Cabron!$B299),"",Liga_Cabron!$B299)</f>
        <v/>
      </c>
      <c r="C299" s="113" t="str">
        <f aca="false">IF(ISTEXT($B299),"",_xlfn.SWITCH(Liga_Cabron!AH299,$D$3,$D$2,$E$3,$E$2,$F$3,$F$2,$D$6,$D$5,$E$6,$E$5,$I$5,$D$2,$I$6,$D$2,$I$4,$D$2))</f>
        <v/>
      </c>
      <c r="D299" s="113" t="str">
        <f aca="false">IF(ISTEXT($B299),"",_xlfn.SWITCH(Liga_Cabron!AI299,$D$3,$D$2,$E$3,$E$2,$F$3,$F$2,$D$6,$D$5,$E$6,$E$5,$I$5,$D$2,$I$6,$D$2,$I$4,$D$2))</f>
        <v/>
      </c>
      <c r="E299" s="113" t="str">
        <f aca="false">IF(ISTEXT($B299),"",_xlfn.SWITCH(Liga_Cabron!AJ299,$D$3,$D$2,$E$3,$E$2,$F$3,$F$2,$D$6,$D$5,$E$6,$E$5,$I$5,$D$2,$I$6,$D$2,$I$4,$D$2))</f>
        <v/>
      </c>
      <c r="F299" s="105"/>
      <c r="G299" s="102"/>
      <c r="H299" s="102"/>
      <c r="I299" s="113" t="str">
        <f aca="false">IF(ISNUMBER($B299),I298+Liga_Cabron!AH299,"")</f>
        <v/>
      </c>
      <c r="J299" s="113" t="str">
        <f aca="false">IF(ISNUMBER($B299),J298+Liga_Cabron!AI299,"")</f>
        <v/>
      </c>
      <c r="K299" s="113" t="str">
        <f aca="false">IF(ISNUMBER($B299),K298+Liga_Cabron!AJ299,"")</f>
        <v/>
      </c>
      <c r="L299" s="118"/>
      <c r="M299" s="118"/>
      <c r="N299" s="114" t="str">
        <f aca="false">IF(ISNUMBER($B299),I299/SUM($I299:$L299),"")</f>
        <v/>
      </c>
      <c r="O299" s="114" t="str">
        <f aca="false">IF(ISNUMBER($B299),J299/SUM($I299:$L299),"")</f>
        <v/>
      </c>
      <c r="P299" s="114" t="str">
        <f aca="false">IF(ISNUMBER($B299),K299/SUM($I299:$L299),"")</f>
        <v/>
      </c>
      <c r="Q299" s="46"/>
      <c r="R299" s="102"/>
      <c r="S299" s="113" t="str">
        <f aca="false">IF(ISNUMBER(Liga_Cabron!C299),Liga_Cabron!C299,"")</f>
        <v/>
      </c>
      <c r="T299" s="113" t="str">
        <f aca="false">IF(ISNUMBER(Liga_Cabron!D299),Liga_Cabron!D299,"")</f>
        <v/>
      </c>
      <c r="U299" s="113" t="str">
        <f aca="false">IF(ISNUMBER(Liga_Cabron!E299),Liga_Cabron!E299,"")</f>
        <v/>
      </c>
      <c r="V299" s="108"/>
      <c r="W299" s="46"/>
      <c r="X299" s="102"/>
      <c r="Y299" s="113" t="str">
        <f aca="false">IF(ISNUMBER($B299),S299+Y298,"")</f>
        <v/>
      </c>
      <c r="Z299" s="113" t="str">
        <f aca="false">IF(ISNUMBER($B299),T299+Z298,"")</f>
        <v/>
      </c>
      <c r="AA299" s="113" t="str">
        <f aca="false">IF(ISNUMBER($B299),U299+AA298,"")</f>
        <v/>
      </c>
      <c r="AB299" s="118"/>
      <c r="AC299" s="123"/>
      <c r="AD299" s="113" t="str">
        <f aca="false">IF(ISNUMBER($B299),Y299/COUNTA(Y$10:Y299),"")</f>
        <v/>
      </c>
      <c r="AE299" s="113" t="str">
        <f aca="false">IF(ISNUMBER($B299),Z299/COUNTA(Z$10:Z299),"")</f>
        <v/>
      </c>
      <c r="AF299" s="113" t="str">
        <f aca="false">IF(ISNUMBER($B299),AA299/COUNTA(AA$10:AA299),"")</f>
        <v/>
      </c>
      <c r="AG299" s="118"/>
      <c r="AH299" s="123"/>
      <c r="AI299" s="113" t="str">
        <f aca="false">IF(ISNUMBER($B299),SQRT(VAR(S$10:S299)),"")</f>
        <v/>
      </c>
      <c r="AJ299" s="113" t="str">
        <f aca="false">IF(ISNUMBER($B299),SQRT(VAR(T$10:T299)),"")</f>
        <v/>
      </c>
      <c r="AK299" s="113" t="str">
        <f aca="false">IF(ISNUMBER($B299),SQRT(VAR(U$10:U299)),"")</f>
        <v/>
      </c>
      <c r="AL299" s="118"/>
      <c r="AM299" s="118"/>
      <c r="AN299" s="117" t="str">
        <f aca="false">IF(ISBLANK(Liga_Cabron!$F299),"",IF(Liga_Cabron!$F300&lt;&gt;Liga_Cabron!$F299,Liga_Cabron!$F299,""))</f>
        <v/>
      </c>
      <c r="AO299" s="113" t="str">
        <f aca="false">IF(ISTEXT($AN299),"",Y299-SUM(AO$10:AO298))</f>
        <v/>
      </c>
      <c r="AP299" s="113" t="str">
        <f aca="false">IF(ISTEXT($AN299),"",Z299-SUM(AP$10:AP298))</f>
        <v/>
      </c>
      <c r="AQ299" s="113" t="str">
        <f aca="false">IF(ISTEXT($AN299),"",AA299-SUM(AQ$10:AQ298))</f>
        <v/>
      </c>
      <c r="AR299" s="118"/>
      <c r="AS299" s="118"/>
      <c r="AT299" s="117" t="str">
        <f aca="false">IF(ISBLANK(Liga_Cabron!$F299),"",IF(Liga_Cabron!$F300&lt;&gt;Liga_Cabron!$F299,Liga_Cabron!$F299,""))</f>
        <v/>
      </c>
      <c r="AU299" s="113" t="str">
        <f aca="false">IF(ISTEXT($AT299),"",(Y299 - SUM(AO$10:AO298))/COUNTIF(Liga_Cabron!$F$10:$F$304,"="&amp;$AT299))</f>
        <v/>
      </c>
      <c r="AV299" s="113" t="str">
        <f aca="false">IF(ISTEXT($AT299),"",(Z299 - SUM(AP$10:AP298))/COUNTIF(Liga_Cabron!$F$10:$F$304,"="&amp;$AT299))</f>
        <v/>
      </c>
      <c r="AW299" s="113" t="str">
        <f aca="false">IF(ISTEXT($AT299),"",(AA299 - SUM(AQ$10:AQ298))/COUNTIF(Liga_Cabron!$F$10:$F$304,"="&amp;$AT299))</f>
        <v/>
      </c>
      <c r="AX299" s="105" t="str">
        <f aca="false">IF(ISTEXT($AT299),"",COUNT($AU$10:$AU299))</f>
        <v/>
      </c>
      <c r="AY299" s="118"/>
      <c r="AZ299" s="117" t="str">
        <f aca="false">IF(ISBLANK(Liga_Cabron!$F299),"",IF(Liga_Cabron!$F300&lt;&gt;Liga_Cabron!$F299,Liga_Cabron!$F299,""))</f>
        <v/>
      </c>
      <c r="BA299" s="113" t="str">
        <f aca="false">IF(ISTEXT($AT299),"",(I299 - SUM(BH$10:BH298))/COUNTIF(Liga_Cabron!$F$10:$F$304,"="&amp;$AZ299))</f>
        <v/>
      </c>
      <c r="BB299" s="113" t="str">
        <f aca="false">IF(ISTEXT($AT299),"",(J299 - SUM(BI$10:BI298))/COUNTIF(Liga_Cabron!$F$10:$F$304,"="&amp;$AZ299))</f>
        <v/>
      </c>
      <c r="BC299" s="113" t="str">
        <f aca="false">IF(ISTEXT($AT299),"",(K299 - SUM(BJ$10:BJ298))/COUNTIF(Liga_Cabron!$F$10:$F$304,"="&amp;$AZ299))</f>
        <v/>
      </c>
      <c r="BD299" s="105" t="str">
        <f aca="false">IF(ISTEXT($AT299),"",COUNT($AU$10:$AU299))</f>
        <v/>
      </c>
      <c r="BE299" s="103"/>
      <c r="BF299" s="118"/>
      <c r="BG299" s="117" t="str">
        <f aca="false">IF(ISBLANK(Liga_Cabron!$F299),"",IF(Liga_Cabron!$F300&lt;&gt;Liga_Cabron!$F299,Liga_Cabron!$F299,""))</f>
        <v/>
      </c>
      <c r="BH299" s="113" t="str">
        <f aca="false">IF(ISTEXT($BG299),"",I299-SUM(BH$10:BH298))</f>
        <v/>
      </c>
      <c r="BI299" s="113" t="str">
        <f aca="false">IF(ISTEXT($BG299),"",J299-SUM(BI$10:BI298))</f>
        <v/>
      </c>
      <c r="BJ299" s="113" t="str">
        <f aca="false">IF(ISTEXT($BG299),"",K299-SUM(BJ$10:BJ298))</f>
        <v/>
      </c>
      <c r="BK299" s="118"/>
      <c r="BL299" s="118"/>
      <c r="BM299" s="124"/>
      <c r="BN299" s="113"/>
      <c r="BO299" s="113"/>
      <c r="BP299" s="113"/>
      <c r="BQ299" s="124"/>
      <c r="BR299" s="118"/>
      <c r="BS299" s="118"/>
      <c r="BT299" s="124"/>
      <c r="BU299" s="113"/>
      <c r="BV299" s="113"/>
      <c r="BW299" s="113"/>
      <c r="BX299" s="124"/>
      <c r="BY299" s="118"/>
    </row>
    <row r="300" customFormat="false" ht="13.8" hidden="false" customHeight="false" outlineLevel="0" collapsed="false">
      <c r="A300" s="46"/>
      <c r="B300" s="122" t="str">
        <f aca="false">IF(ISBLANK(Liga_Cabron!$B300),"",Liga_Cabron!$B300)</f>
        <v/>
      </c>
      <c r="C300" s="113" t="str">
        <f aca="false">IF(ISTEXT($B300),"",_xlfn.SWITCH(Liga_Cabron!AH300,$D$3,$D$2,$E$3,$E$2,$F$3,$F$2,$D$6,$D$5,$E$6,$E$5,$I$5,$D$2,$I$6,$D$2,$I$4,$D$2))</f>
        <v/>
      </c>
      <c r="D300" s="113" t="str">
        <f aca="false">IF(ISTEXT($B300),"",_xlfn.SWITCH(Liga_Cabron!AI300,$D$3,$D$2,$E$3,$E$2,$F$3,$F$2,$D$6,$D$5,$E$6,$E$5,$I$5,$D$2,$I$6,$D$2,$I$4,$D$2))</f>
        <v/>
      </c>
      <c r="E300" s="113" t="str">
        <f aca="false">IF(ISTEXT($B300),"",_xlfn.SWITCH(Liga_Cabron!AJ300,$D$3,$D$2,$E$3,$E$2,$F$3,$F$2,$D$6,$D$5,$E$6,$E$5,$I$5,$D$2,$I$6,$D$2,$I$4,$D$2))</f>
        <v/>
      </c>
      <c r="F300" s="105"/>
      <c r="G300" s="102"/>
      <c r="H300" s="102"/>
      <c r="I300" s="113" t="str">
        <f aca="false">IF(ISNUMBER($B300),I299+Liga_Cabron!AH300,"")</f>
        <v/>
      </c>
      <c r="J300" s="113" t="str">
        <f aca="false">IF(ISNUMBER($B300),J299+Liga_Cabron!AI300,"")</f>
        <v/>
      </c>
      <c r="K300" s="113" t="str">
        <f aca="false">IF(ISNUMBER($B300),K299+Liga_Cabron!AJ300,"")</f>
        <v/>
      </c>
      <c r="L300" s="118"/>
      <c r="M300" s="118"/>
      <c r="N300" s="114" t="str">
        <f aca="false">IF(ISNUMBER($B300),I300/SUM($I300:$L300),"")</f>
        <v/>
      </c>
      <c r="O300" s="114" t="str">
        <f aca="false">IF(ISNUMBER($B300),J300/SUM($I300:$L300),"")</f>
        <v/>
      </c>
      <c r="P300" s="114" t="str">
        <f aca="false">IF(ISNUMBER($B300),K300/SUM($I300:$L300),"")</f>
        <v/>
      </c>
      <c r="Q300" s="46"/>
      <c r="R300" s="102"/>
      <c r="S300" s="113" t="str">
        <f aca="false">IF(ISNUMBER(Liga_Cabron!C300),Liga_Cabron!C300,"")</f>
        <v/>
      </c>
      <c r="T300" s="113" t="str">
        <f aca="false">IF(ISNUMBER(Liga_Cabron!D300),Liga_Cabron!D300,"")</f>
        <v/>
      </c>
      <c r="U300" s="113" t="str">
        <f aca="false">IF(ISNUMBER(Liga_Cabron!E300),Liga_Cabron!E300,"")</f>
        <v/>
      </c>
      <c r="V300" s="108"/>
      <c r="W300" s="46"/>
      <c r="X300" s="102"/>
      <c r="Y300" s="113" t="str">
        <f aca="false">IF(ISNUMBER($B300),S300+Y299,"")</f>
        <v/>
      </c>
      <c r="Z300" s="113" t="str">
        <f aca="false">IF(ISNUMBER($B300),T300+Z299,"")</f>
        <v/>
      </c>
      <c r="AA300" s="113" t="str">
        <f aca="false">IF(ISNUMBER($B300),U300+AA299,"")</f>
        <v/>
      </c>
      <c r="AB300" s="118"/>
      <c r="AC300" s="123"/>
      <c r="AD300" s="113" t="str">
        <f aca="false">IF(ISNUMBER($B300),Y300/COUNTA(Y$10:Y300),"")</f>
        <v/>
      </c>
      <c r="AE300" s="113" t="str">
        <f aca="false">IF(ISNUMBER($B300),Z300/COUNTA(Z$10:Z300),"")</f>
        <v/>
      </c>
      <c r="AF300" s="113" t="str">
        <f aca="false">IF(ISNUMBER($B300),AA300/COUNTA(AA$10:AA300),"")</f>
        <v/>
      </c>
      <c r="AG300" s="118"/>
      <c r="AH300" s="123"/>
      <c r="AI300" s="113" t="str">
        <f aca="false">IF(ISNUMBER($B300),SQRT(VAR(S$10:S300)),"")</f>
        <v/>
      </c>
      <c r="AJ300" s="113" t="str">
        <f aca="false">IF(ISNUMBER($B300),SQRT(VAR(T$10:T300)),"")</f>
        <v/>
      </c>
      <c r="AK300" s="113" t="str">
        <f aca="false">IF(ISNUMBER($B300),SQRT(VAR(U$10:U300)),"")</f>
        <v/>
      </c>
      <c r="AL300" s="118"/>
      <c r="AM300" s="118"/>
      <c r="AN300" s="117" t="str">
        <f aca="false">IF(ISBLANK(Liga_Cabron!$F300),"",IF(Liga_Cabron!$F301&lt;&gt;Liga_Cabron!$F300,Liga_Cabron!$F300,""))</f>
        <v/>
      </c>
      <c r="AO300" s="113" t="str">
        <f aca="false">IF(ISTEXT($AN300),"",Y300-SUM(AO$10:AO299))</f>
        <v/>
      </c>
      <c r="AP300" s="113" t="str">
        <f aca="false">IF(ISTEXT($AN300),"",Z300-SUM(AP$10:AP299))</f>
        <v/>
      </c>
      <c r="AQ300" s="113" t="str">
        <f aca="false">IF(ISTEXT($AN300),"",AA300-SUM(AQ$10:AQ299))</f>
        <v/>
      </c>
      <c r="AR300" s="118"/>
      <c r="AS300" s="118"/>
      <c r="AT300" s="117" t="str">
        <f aca="false">IF(ISBLANK(Liga_Cabron!$F300),"",IF(Liga_Cabron!$F301&lt;&gt;Liga_Cabron!$F300,Liga_Cabron!$F300,""))</f>
        <v/>
      </c>
      <c r="AU300" s="113" t="str">
        <f aca="false">IF(ISTEXT($AT300),"",(Y300 - SUM(AO$10:AO299))/COUNTIF(Liga_Cabron!$F$10:$F$304,"="&amp;$AT300))</f>
        <v/>
      </c>
      <c r="AV300" s="113" t="str">
        <f aca="false">IF(ISTEXT($AT300),"",(Z300 - SUM(AP$10:AP299))/COUNTIF(Liga_Cabron!$F$10:$F$304,"="&amp;$AT300))</f>
        <v/>
      </c>
      <c r="AW300" s="113" t="str">
        <f aca="false">IF(ISTEXT($AT300),"",(AA300 - SUM(AQ$10:AQ299))/COUNTIF(Liga_Cabron!$F$10:$F$304,"="&amp;$AT300))</f>
        <v/>
      </c>
      <c r="AX300" s="105" t="str">
        <f aca="false">IF(ISTEXT($AT300),"",COUNT($AU$10:$AU300))</f>
        <v/>
      </c>
      <c r="AY300" s="118"/>
      <c r="AZ300" s="117" t="str">
        <f aca="false">IF(ISBLANK(Liga_Cabron!$F300),"",IF(Liga_Cabron!$F301&lt;&gt;Liga_Cabron!$F300,Liga_Cabron!$F300,""))</f>
        <v/>
      </c>
      <c r="BA300" s="113" t="str">
        <f aca="false">IF(ISTEXT($AT300),"",(I300 - SUM(BH$10:BH299))/COUNTIF(Liga_Cabron!$F$10:$F$304,"="&amp;$AZ300))</f>
        <v/>
      </c>
      <c r="BB300" s="113" t="str">
        <f aca="false">IF(ISTEXT($AT300),"",(J300 - SUM(BI$10:BI299))/COUNTIF(Liga_Cabron!$F$10:$F$304,"="&amp;$AZ300))</f>
        <v/>
      </c>
      <c r="BC300" s="113" t="str">
        <f aca="false">IF(ISTEXT($AT300),"",(K300 - SUM(BJ$10:BJ299))/COUNTIF(Liga_Cabron!$F$10:$F$304,"="&amp;$AZ300))</f>
        <v/>
      </c>
      <c r="BD300" s="105" t="str">
        <f aca="false">IF(ISTEXT($AT300),"",COUNT($AU$10:$AU300))</f>
        <v/>
      </c>
      <c r="BE300" s="103"/>
      <c r="BF300" s="118"/>
      <c r="BG300" s="117" t="str">
        <f aca="false">IF(ISBLANK(Liga_Cabron!$F300),"",IF(Liga_Cabron!$F301&lt;&gt;Liga_Cabron!$F300,Liga_Cabron!$F300,""))</f>
        <v/>
      </c>
      <c r="BH300" s="113" t="str">
        <f aca="false">IF(ISTEXT($BG300),"",I300-SUM(BH$10:BH299))</f>
        <v/>
      </c>
      <c r="BI300" s="113" t="str">
        <f aca="false">IF(ISTEXT($BG300),"",J300-SUM(BI$10:BI299))</f>
        <v/>
      </c>
      <c r="BJ300" s="113" t="str">
        <f aca="false">IF(ISTEXT($BG300),"",K300-SUM(BJ$10:BJ299))</f>
        <v/>
      </c>
      <c r="BK300" s="118"/>
      <c r="BL300" s="118"/>
      <c r="BM300" s="124"/>
      <c r="BN300" s="113"/>
      <c r="BO300" s="113"/>
      <c r="BP300" s="113"/>
      <c r="BQ300" s="124"/>
      <c r="BR300" s="118"/>
      <c r="BS300" s="118"/>
      <c r="BT300" s="124"/>
      <c r="BU300" s="113"/>
      <c r="BV300" s="113"/>
      <c r="BW300" s="113"/>
      <c r="BX300" s="124"/>
      <c r="BY300" s="118"/>
    </row>
    <row r="301" customFormat="false" ht="13.8" hidden="false" customHeight="false" outlineLevel="0" collapsed="false">
      <c r="A301" s="46"/>
      <c r="B301" s="122" t="str">
        <f aca="false">IF(ISBLANK(Liga_Cabron!$B301),"",Liga_Cabron!$B301)</f>
        <v/>
      </c>
      <c r="C301" s="113" t="str">
        <f aca="false">IF(ISTEXT($B301),"",_xlfn.SWITCH(Liga_Cabron!AH301,$D$3,$D$2,$E$3,$E$2,$F$3,$F$2,$D$6,$D$5,$E$6,$E$5,$I$5,$D$2,$I$6,$D$2,$I$4,$D$2))</f>
        <v/>
      </c>
      <c r="D301" s="113" t="str">
        <f aca="false">IF(ISTEXT($B301),"",_xlfn.SWITCH(Liga_Cabron!AI301,$D$3,$D$2,$E$3,$E$2,$F$3,$F$2,$D$6,$D$5,$E$6,$E$5,$I$5,$D$2,$I$6,$D$2,$I$4,$D$2))</f>
        <v/>
      </c>
      <c r="E301" s="113" t="str">
        <f aca="false">IF(ISTEXT($B301),"",_xlfn.SWITCH(Liga_Cabron!AJ301,$D$3,$D$2,$E$3,$E$2,$F$3,$F$2,$D$6,$D$5,$E$6,$E$5,$I$5,$D$2,$I$6,$D$2,$I$4,$D$2))</f>
        <v/>
      </c>
      <c r="F301" s="105"/>
      <c r="G301" s="102"/>
      <c r="H301" s="102"/>
      <c r="I301" s="113" t="str">
        <f aca="false">IF(ISNUMBER($B301),I300+Liga_Cabron!AH301,"")</f>
        <v/>
      </c>
      <c r="J301" s="113" t="str">
        <f aca="false">IF(ISNUMBER($B301),J300+Liga_Cabron!AI301,"")</f>
        <v/>
      </c>
      <c r="K301" s="113" t="str">
        <f aca="false">IF(ISNUMBER($B301),K300+Liga_Cabron!AJ301,"")</f>
        <v/>
      </c>
      <c r="L301" s="118"/>
      <c r="M301" s="118"/>
      <c r="N301" s="114" t="str">
        <f aca="false">IF(ISNUMBER($B301),I301/SUM($I301:$L301),"")</f>
        <v/>
      </c>
      <c r="O301" s="114" t="str">
        <f aca="false">IF(ISNUMBER($B301),J301/SUM($I301:$L301),"")</f>
        <v/>
      </c>
      <c r="P301" s="114" t="str">
        <f aca="false">IF(ISNUMBER($B301),K301/SUM($I301:$L301),"")</f>
        <v/>
      </c>
      <c r="Q301" s="46"/>
      <c r="R301" s="102"/>
      <c r="S301" s="113" t="str">
        <f aca="false">IF(ISNUMBER(Liga_Cabron!C301),Liga_Cabron!C301,"")</f>
        <v/>
      </c>
      <c r="T301" s="113" t="str">
        <f aca="false">IF(ISNUMBER(Liga_Cabron!D301),Liga_Cabron!D301,"")</f>
        <v/>
      </c>
      <c r="U301" s="113" t="str">
        <f aca="false">IF(ISNUMBER(Liga_Cabron!E301),Liga_Cabron!E301,"")</f>
        <v/>
      </c>
      <c r="V301" s="108"/>
      <c r="W301" s="46"/>
      <c r="X301" s="102"/>
      <c r="Y301" s="113" t="str">
        <f aca="false">IF(ISNUMBER($B301),S301+Y300,"")</f>
        <v/>
      </c>
      <c r="Z301" s="113" t="str">
        <f aca="false">IF(ISNUMBER($B301),T301+Z300,"")</f>
        <v/>
      </c>
      <c r="AA301" s="113" t="str">
        <f aca="false">IF(ISNUMBER($B301),U301+AA300,"")</f>
        <v/>
      </c>
      <c r="AB301" s="118"/>
      <c r="AC301" s="123"/>
      <c r="AD301" s="113" t="str">
        <f aca="false">IF(ISNUMBER($B301),Y301/COUNTA(Y$10:Y301),"")</f>
        <v/>
      </c>
      <c r="AE301" s="113" t="str">
        <f aca="false">IF(ISNUMBER($B301),Z301/COUNTA(Z$10:Z301),"")</f>
        <v/>
      </c>
      <c r="AF301" s="113" t="str">
        <f aca="false">IF(ISNUMBER($B301),AA301/COUNTA(AA$10:AA301),"")</f>
        <v/>
      </c>
      <c r="AG301" s="118"/>
      <c r="AH301" s="123"/>
      <c r="AI301" s="113" t="str">
        <f aca="false">IF(ISNUMBER($B301),SQRT(VAR(S$10:S301)),"")</f>
        <v/>
      </c>
      <c r="AJ301" s="113" t="str">
        <f aca="false">IF(ISNUMBER($B301),SQRT(VAR(T$10:T301)),"")</f>
        <v/>
      </c>
      <c r="AK301" s="113" t="str">
        <f aca="false">IF(ISNUMBER($B301),SQRT(VAR(U$10:U301)),"")</f>
        <v/>
      </c>
      <c r="AL301" s="118"/>
      <c r="AM301" s="118"/>
      <c r="AN301" s="117" t="str">
        <f aca="false">IF(ISBLANK(Liga_Cabron!$F301),"",IF(Liga_Cabron!$F302&lt;&gt;Liga_Cabron!$F301,Liga_Cabron!$F301,""))</f>
        <v/>
      </c>
      <c r="AO301" s="113" t="str">
        <f aca="false">IF(ISTEXT($AN301),"",Y301-SUM(AO$10:AO300))</f>
        <v/>
      </c>
      <c r="AP301" s="113" t="str">
        <f aca="false">IF(ISTEXT($AN301),"",Z301-SUM(AP$10:AP300))</f>
        <v/>
      </c>
      <c r="AQ301" s="113" t="str">
        <f aca="false">IF(ISTEXT($AN301),"",AA301-SUM(AQ$10:AQ300))</f>
        <v/>
      </c>
      <c r="AR301" s="118"/>
      <c r="AS301" s="118"/>
      <c r="AT301" s="117" t="str">
        <f aca="false">IF(ISBLANK(Liga_Cabron!$F301),"",IF(Liga_Cabron!$F302&lt;&gt;Liga_Cabron!$F301,Liga_Cabron!$F301,""))</f>
        <v/>
      </c>
      <c r="AU301" s="113" t="str">
        <f aca="false">IF(ISTEXT($AT301),"",(Y301 - SUM(AO$10:AO300))/COUNTIF(Liga_Cabron!$F$10:$F$304,"="&amp;$AT301))</f>
        <v/>
      </c>
      <c r="AV301" s="113" t="str">
        <f aca="false">IF(ISTEXT($AT301),"",(Z301 - SUM(AP$10:AP300))/COUNTIF(Liga_Cabron!$F$10:$F$304,"="&amp;$AT301))</f>
        <v/>
      </c>
      <c r="AW301" s="113" t="str">
        <f aca="false">IF(ISTEXT($AT301),"",(AA301 - SUM(AQ$10:AQ300))/COUNTIF(Liga_Cabron!$F$10:$F$304,"="&amp;$AT301))</f>
        <v/>
      </c>
      <c r="AX301" s="105" t="str">
        <f aca="false">IF(ISTEXT($AT301),"",COUNT($AU$10:$AU301))</f>
        <v/>
      </c>
      <c r="AY301" s="118"/>
      <c r="AZ301" s="117" t="str">
        <f aca="false">IF(ISBLANK(Liga_Cabron!$F301),"",IF(Liga_Cabron!$F302&lt;&gt;Liga_Cabron!$F301,Liga_Cabron!$F301,""))</f>
        <v/>
      </c>
      <c r="BA301" s="113" t="str">
        <f aca="false">IF(ISTEXT($AT301),"",(I301 - SUM(BH$10:BH300))/COUNTIF(Liga_Cabron!$F$10:$F$304,"="&amp;$AZ301))</f>
        <v/>
      </c>
      <c r="BB301" s="113" t="str">
        <f aca="false">IF(ISTEXT($AT301),"",(J301 - SUM(BI$10:BI300))/COUNTIF(Liga_Cabron!$F$10:$F$304,"="&amp;$AZ301))</f>
        <v/>
      </c>
      <c r="BC301" s="113" t="str">
        <f aca="false">IF(ISTEXT($AT301),"",(K301 - SUM(BJ$10:BJ300))/COUNTIF(Liga_Cabron!$F$10:$F$304,"="&amp;$AZ301))</f>
        <v/>
      </c>
      <c r="BD301" s="105" t="str">
        <f aca="false">IF(ISTEXT($AT301),"",COUNT($AU$10:$AU301))</f>
        <v/>
      </c>
      <c r="BE301" s="103"/>
      <c r="BF301" s="118"/>
      <c r="BG301" s="117" t="str">
        <f aca="false">IF(ISBLANK(Liga_Cabron!$F301),"",IF(Liga_Cabron!$F302&lt;&gt;Liga_Cabron!$F301,Liga_Cabron!$F301,""))</f>
        <v/>
      </c>
      <c r="BH301" s="113" t="str">
        <f aca="false">IF(ISTEXT($BG301),"",I301-SUM(BH$10:BH300))</f>
        <v/>
      </c>
      <c r="BI301" s="113" t="str">
        <f aca="false">IF(ISTEXT($BG301),"",J301-SUM(BI$10:BI300))</f>
        <v/>
      </c>
      <c r="BJ301" s="113" t="str">
        <f aca="false">IF(ISTEXT($BG301),"",K301-SUM(BJ$10:BJ300))</f>
        <v/>
      </c>
      <c r="BK301" s="118"/>
      <c r="BL301" s="118"/>
      <c r="BM301" s="124"/>
      <c r="BN301" s="113"/>
      <c r="BO301" s="113"/>
      <c r="BP301" s="113"/>
      <c r="BQ301" s="124"/>
      <c r="BR301" s="118"/>
      <c r="BS301" s="118"/>
      <c r="BT301" s="124"/>
      <c r="BU301" s="113"/>
      <c r="BV301" s="113"/>
      <c r="BW301" s="113"/>
      <c r="BX301" s="124"/>
      <c r="BY301" s="118"/>
    </row>
    <row r="302" customFormat="false" ht="13.8" hidden="false" customHeight="false" outlineLevel="0" collapsed="false">
      <c r="A302" s="46"/>
      <c r="B302" s="122" t="str">
        <f aca="false">IF(ISBLANK(Liga_Cabron!$B302),"",Liga_Cabron!$B302)</f>
        <v/>
      </c>
      <c r="C302" s="113" t="str">
        <f aca="false">IF(ISTEXT($B302),"",_xlfn.SWITCH(Liga_Cabron!AH302,$D$3,$D$2,$E$3,$E$2,$F$3,$F$2,$D$6,$D$5,$E$6,$E$5,$I$5,$D$2,$I$6,$D$2,$I$4,$D$2))</f>
        <v/>
      </c>
      <c r="D302" s="113" t="str">
        <f aca="false">IF(ISTEXT($B302),"",_xlfn.SWITCH(Liga_Cabron!AI302,$D$3,$D$2,$E$3,$E$2,$F$3,$F$2,$D$6,$D$5,$E$6,$E$5,$I$5,$D$2,$I$6,$D$2,$I$4,$D$2))</f>
        <v/>
      </c>
      <c r="E302" s="113" t="str">
        <f aca="false">IF(ISTEXT($B302),"",_xlfn.SWITCH(Liga_Cabron!AJ302,$D$3,$D$2,$E$3,$E$2,$F$3,$F$2,$D$6,$D$5,$E$6,$E$5,$I$5,$D$2,$I$6,$D$2,$I$4,$D$2))</f>
        <v/>
      </c>
      <c r="F302" s="105"/>
      <c r="G302" s="102"/>
      <c r="H302" s="102"/>
      <c r="I302" s="113" t="str">
        <f aca="false">IF(ISNUMBER($B302),I301+Liga_Cabron!AH302,"")</f>
        <v/>
      </c>
      <c r="J302" s="113" t="str">
        <f aca="false">IF(ISNUMBER($B302),J301+Liga_Cabron!AI302,"")</f>
        <v/>
      </c>
      <c r="K302" s="113" t="str">
        <f aca="false">IF(ISNUMBER($B302),K301+Liga_Cabron!AJ302,"")</f>
        <v/>
      </c>
      <c r="L302" s="118"/>
      <c r="M302" s="118"/>
      <c r="N302" s="114" t="str">
        <f aca="false">IF(ISNUMBER($B302),I302/SUM($I302:$L302),"")</f>
        <v/>
      </c>
      <c r="O302" s="114" t="str">
        <f aca="false">IF(ISNUMBER($B302),J302/SUM($I302:$L302),"")</f>
        <v/>
      </c>
      <c r="P302" s="114" t="str">
        <f aca="false">IF(ISNUMBER($B302),K302/SUM($I302:$L302),"")</f>
        <v/>
      </c>
      <c r="Q302" s="46"/>
      <c r="R302" s="102"/>
      <c r="S302" s="113" t="str">
        <f aca="false">IF(ISNUMBER(Liga_Cabron!C302),Liga_Cabron!C302,"")</f>
        <v/>
      </c>
      <c r="T302" s="113" t="str">
        <f aca="false">IF(ISNUMBER(Liga_Cabron!D302),Liga_Cabron!D302,"")</f>
        <v/>
      </c>
      <c r="U302" s="113" t="str">
        <f aca="false">IF(ISNUMBER(Liga_Cabron!E302),Liga_Cabron!E302,"")</f>
        <v/>
      </c>
      <c r="V302" s="108"/>
      <c r="W302" s="46"/>
      <c r="X302" s="102"/>
      <c r="Y302" s="113" t="str">
        <f aca="false">IF(ISNUMBER($B302),S302+Y301,"")</f>
        <v/>
      </c>
      <c r="Z302" s="113" t="str">
        <f aca="false">IF(ISNUMBER($B302),T302+Z301,"")</f>
        <v/>
      </c>
      <c r="AA302" s="113" t="str">
        <f aca="false">IF(ISNUMBER($B302),U302+AA301,"")</f>
        <v/>
      </c>
      <c r="AB302" s="118"/>
      <c r="AC302" s="123"/>
      <c r="AD302" s="113" t="str">
        <f aca="false">IF(ISNUMBER($B302),Y302/COUNTA(Y$10:Y302),"")</f>
        <v/>
      </c>
      <c r="AE302" s="113" t="str">
        <f aca="false">IF(ISNUMBER($B302),Z302/COUNTA(Z$10:Z302),"")</f>
        <v/>
      </c>
      <c r="AF302" s="113" t="str">
        <f aca="false">IF(ISNUMBER($B302),AA302/COUNTA(AA$10:AA302),"")</f>
        <v/>
      </c>
      <c r="AG302" s="118"/>
      <c r="AH302" s="123"/>
      <c r="AI302" s="113" t="str">
        <f aca="false">IF(ISNUMBER($B302),SQRT(VAR(S$10:S302)),"")</f>
        <v/>
      </c>
      <c r="AJ302" s="113" t="str">
        <f aca="false">IF(ISNUMBER($B302),SQRT(VAR(T$10:T302)),"")</f>
        <v/>
      </c>
      <c r="AK302" s="113" t="str">
        <f aca="false">IF(ISNUMBER($B302),SQRT(VAR(U$10:U302)),"")</f>
        <v/>
      </c>
      <c r="AL302" s="118"/>
      <c r="AM302" s="118"/>
      <c r="AN302" s="117" t="str">
        <f aca="false">IF(ISBLANK(Liga_Cabron!$F302),"",IF(Liga_Cabron!$F303&lt;&gt;Liga_Cabron!$F302,Liga_Cabron!$F302,""))</f>
        <v/>
      </c>
      <c r="AO302" s="113" t="str">
        <f aca="false">IF(ISTEXT($AN302),"",Y302-SUM(AO$10:AO301))</f>
        <v/>
      </c>
      <c r="AP302" s="113" t="str">
        <f aca="false">IF(ISTEXT($AN302),"",Z302-SUM(AP$10:AP301))</f>
        <v/>
      </c>
      <c r="AQ302" s="113" t="str">
        <f aca="false">IF(ISTEXT($AN302),"",AA302-SUM(AQ$10:AQ301))</f>
        <v/>
      </c>
      <c r="AR302" s="118"/>
      <c r="AS302" s="118"/>
      <c r="AT302" s="117" t="str">
        <f aca="false">IF(ISBLANK(Liga_Cabron!$F302),"",IF(Liga_Cabron!$F303&lt;&gt;Liga_Cabron!$F302,Liga_Cabron!$F302,""))</f>
        <v/>
      </c>
      <c r="AU302" s="113" t="str">
        <f aca="false">IF(ISTEXT($AT302),"",(Y302 - SUM(AO$10:AO301))/COUNTIF(Liga_Cabron!$F$10:$F$304,"="&amp;$AT302))</f>
        <v/>
      </c>
      <c r="AV302" s="113" t="str">
        <f aca="false">IF(ISTEXT($AT302),"",(Z302 - SUM(AP$10:AP301))/COUNTIF(Liga_Cabron!$F$10:$F$304,"="&amp;$AT302))</f>
        <v/>
      </c>
      <c r="AW302" s="113" t="str">
        <f aca="false">IF(ISTEXT($AT302),"",(AA302 - SUM(AQ$10:AQ301))/COUNTIF(Liga_Cabron!$F$10:$F$304,"="&amp;$AT302))</f>
        <v/>
      </c>
      <c r="AX302" s="105" t="str">
        <f aca="false">IF(ISTEXT($AT302),"",COUNT($AU$10:$AU302))</f>
        <v/>
      </c>
      <c r="AY302" s="118"/>
      <c r="AZ302" s="117" t="str">
        <f aca="false">IF(ISBLANK(Liga_Cabron!$F302),"",IF(Liga_Cabron!$F303&lt;&gt;Liga_Cabron!$F302,Liga_Cabron!$F302,""))</f>
        <v/>
      </c>
      <c r="BA302" s="113" t="str">
        <f aca="false">IF(ISTEXT($AT302),"",(I302 - SUM(BH$10:BH301))/COUNTIF(Liga_Cabron!$F$10:$F$304,"="&amp;$AZ302))</f>
        <v/>
      </c>
      <c r="BB302" s="113" t="str">
        <f aca="false">IF(ISTEXT($AT302),"",(J302 - SUM(BI$10:BI301))/COUNTIF(Liga_Cabron!$F$10:$F$304,"="&amp;$AZ302))</f>
        <v/>
      </c>
      <c r="BC302" s="113" t="str">
        <f aca="false">IF(ISTEXT($AT302),"",(K302 - SUM(BJ$10:BJ301))/COUNTIF(Liga_Cabron!$F$10:$F$304,"="&amp;$AZ302))</f>
        <v/>
      </c>
      <c r="BD302" s="105" t="str">
        <f aca="false">IF(ISTEXT($AT302),"",COUNT($AU$10:$AU302))</f>
        <v/>
      </c>
      <c r="BE302" s="103"/>
      <c r="BF302" s="118"/>
      <c r="BG302" s="117" t="str">
        <f aca="false">IF(ISBLANK(Liga_Cabron!$F302),"",IF(Liga_Cabron!$F303&lt;&gt;Liga_Cabron!$F302,Liga_Cabron!$F302,""))</f>
        <v/>
      </c>
      <c r="BH302" s="113" t="str">
        <f aca="false">IF(ISTEXT($BG302),"",I302-SUM(BH$10:BH301))</f>
        <v/>
      </c>
      <c r="BI302" s="113" t="str">
        <f aca="false">IF(ISTEXT($BG302),"",J302-SUM(BI$10:BI301))</f>
        <v/>
      </c>
      <c r="BJ302" s="113" t="str">
        <f aca="false">IF(ISTEXT($BG302),"",K302-SUM(BJ$10:BJ301))</f>
        <v/>
      </c>
      <c r="BK302" s="118"/>
      <c r="BL302" s="118"/>
      <c r="BM302" s="124"/>
      <c r="BN302" s="113"/>
      <c r="BO302" s="113"/>
      <c r="BP302" s="113"/>
      <c r="BQ302" s="124"/>
      <c r="BR302" s="118"/>
      <c r="BS302" s="118"/>
      <c r="BT302" s="124"/>
      <c r="BU302" s="113"/>
      <c r="BV302" s="113"/>
      <c r="BW302" s="113"/>
      <c r="BX302" s="124"/>
      <c r="BY302" s="118"/>
    </row>
    <row r="303" customFormat="false" ht="13.8" hidden="false" customHeight="false" outlineLevel="0" collapsed="false">
      <c r="A303" s="46"/>
      <c r="B303" s="122" t="str">
        <f aca="false">IF(ISBLANK(Liga_Cabron!$B303),"",Liga_Cabron!$B303)</f>
        <v/>
      </c>
      <c r="C303" s="113" t="str">
        <f aca="false">IF(ISTEXT($B303),"",_xlfn.SWITCH(Liga_Cabron!AH303,$D$3,$D$2,$E$3,$E$2,$F$3,$F$2,$D$6,$D$5,$E$6,$E$5,$I$5,$D$2,$I$6,$D$2))</f>
        <v/>
      </c>
      <c r="D303" s="113" t="str">
        <f aca="false">IF(ISTEXT($B303),"",_xlfn.SWITCH(Liga_Cabron!AI303,$D$3,$D$2,$E$3,$E$2,$F$3,$F$2,$D$6,$D$5,$E$6,$E$5,$I$5,$D$2,$I$6,$D$2))</f>
        <v/>
      </c>
      <c r="E303" s="113" t="str">
        <f aca="false">IF(ISTEXT($B303),"",_xlfn.SWITCH(Liga_Cabron!AJ303,$D$3,$D$2,$E$3,$E$2,$F$3,$F$2,$D$6,$D$5,$E$6,$E$5,$I$5,$D$2,$I$6,$D$2))</f>
        <v/>
      </c>
      <c r="F303" s="105"/>
      <c r="G303" s="102"/>
      <c r="H303" s="102"/>
      <c r="I303" s="113" t="str">
        <f aca="false">IF(ISNUMBER($B303),I302+Liga_Cabron!AH303,"")</f>
        <v/>
      </c>
      <c r="J303" s="113" t="str">
        <f aca="false">IF(ISNUMBER($B303),J302+Liga_Cabron!AI303,"")</f>
        <v/>
      </c>
      <c r="K303" s="113" t="str">
        <f aca="false">IF(ISNUMBER($B303),K302+Liga_Cabron!AJ303,"")</f>
        <v/>
      </c>
      <c r="L303" s="118"/>
      <c r="M303" s="118"/>
      <c r="N303" s="114" t="str">
        <f aca="false">IF(ISNUMBER($B303),I303/SUM($I303:$L303),"")</f>
        <v/>
      </c>
      <c r="O303" s="114" t="str">
        <f aca="false">IF(ISNUMBER($B303),J303/SUM($I303:$L303),"")</f>
        <v/>
      </c>
      <c r="P303" s="114" t="str">
        <f aca="false">IF(ISNUMBER($B303),K303/SUM($I303:$L303),"")</f>
        <v/>
      </c>
      <c r="Q303" s="46"/>
      <c r="R303" s="102"/>
      <c r="S303" s="113" t="str">
        <f aca="false">IF(ISNUMBER(Liga_Cabron!C303),Liga_Cabron!C303,"")</f>
        <v/>
      </c>
      <c r="T303" s="113" t="str">
        <f aca="false">IF(ISNUMBER(Liga_Cabron!D303),Liga_Cabron!D303,"")</f>
        <v/>
      </c>
      <c r="U303" s="113" t="str">
        <f aca="false">IF(ISNUMBER(Liga_Cabron!E303),Liga_Cabron!E303,"")</f>
        <v/>
      </c>
      <c r="V303" s="108"/>
      <c r="W303" s="46"/>
      <c r="X303" s="102"/>
      <c r="Y303" s="113" t="str">
        <f aca="false">IF(ISNUMBER($B303),S303+Y302,"")</f>
        <v/>
      </c>
      <c r="Z303" s="113" t="str">
        <f aca="false">IF(ISNUMBER($B303),T303+Z302,"")</f>
        <v/>
      </c>
      <c r="AA303" s="113" t="str">
        <f aca="false">IF(ISNUMBER($B303),U303+AA302,"")</f>
        <v/>
      </c>
      <c r="AB303" s="118"/>
      <c r="AC303" s="123"/>
      <c r="AD303" s="113" t="str">
        <f aca="false">IF(ISNUMBER($B303),Y303/COUNTA(Y$10:Y303),"")</f>
        <v/>
      </c>
      <c r="AE303" s="113" t="str">
        <f aca="false">IF(ISNUMBER($B303),Z303/COUNTA(Z$10:Z303),"")</f>
        <v/>
      </c>
      <c r="AF303" s="113" t="str">
        <f aca="false">IF(ISNUMBER($B303),AA303/COUNTA(AA$10:AA303),"")</f>
        <v/>
      </c>
      <c r="AG303" s="118"/>
      <c r="AH303" s="123"/>
      <c r="AI303" s="113" t="str">
        <f aca="false">IF(ISNUMBER($B303),SQRT(VAR(S$10:S303)),"")</f>
        <v/>
      </c>
      <c r="AJ303" s="113" t="str">
        <f aca="false">IF(ISNUMBER($B303),SQRT(VAR(T$10:T303)),"")</f>
        <v/>
      </c>
      <c r="AK303" s="113" t="str">
        <f aca="false">IF(ISNUMBER($B303),SQRT(VAR(U$10:U303)),"")</f>
        <v/>
      </c>
      <c r="AL303" s="118"/>
      <c r="AM303" s="118"/>
      <c r="AN303" s="117" t="str">
        <f aca="false">IF(ISBLANK(Liga_Cabron!$F303),"",IF(Liga_Cabron!$F304&lt;&gt;Liga_Cabron!$F303,Liga_Cabron!$F303,""))</f>
        <v/>
      </c>
      <c r="AO303" s="113" t="str">
        <f aca="false">IF(ISTEXT($AN303),"",Y303-SUM(AO$10:AO302))</f>
        <v/>
      </c>
      <c r="AP303" s="113" t="str">
        <f aca="false">IF(ISTEXT($AN303),"",Z303-SUM(AP$10:AP302))</f>
        <v/>
      </c>
      <c r="AQ303" s="113" t="str">
        <f aca="false">IF(ISTEXT($AN303),"",AA303-SUM(AQ$10:AQ302))</f>
        <v/>
      </c>
      <c r="AR303" s="118"/>
      <c r="AS303" s="118"/>
      <c r="AT303" s="117" t="str">
        <f aca="false">IF(ISBLANK(Liga_Cabron!$F303),"",IF(Liga_Cabron!$F304&lt;&gt;Liga_Cabron!$F303,Liga_Cabron!$F303,""))</f>
        <v/>
      </c>
      <c r="AU303" s="113" t="str">
        <f aca="false">IF(ISTEXT($AT303),"",(Y303 - SUM(AO$10:AO302))/COUNTIF(Liga_Cabron!$F$10:$F$304,"="&amp;$AT303))</f>
        <v/>
      </c>
      <c r="AV303" s="113" t="str">
        <f aca="false">IF(ISTEXT($AT303),"",(Z303 - SUM(AP$10:AP302))/COUNTIF(Liga_Cabron!$F$10:$F$304,"="&amp;$AT303))</f>
        <v/>
      </c>
      <c r="AW303" s="113" t="str">
        <f aca="false">IF(ISTEXT($AT303),"",(AA303 - SUM(AQ$10:AQ302))/COUNTIF(Liga_Cabron!$F$10:$F$304,"="&amp;$AT303))</f>
        <v/>
      </c>
      <c r="AX303" s="105" t="str">
        <f aca="false">IF(ISTEXT($AT303),"",COUNT($AU$10:$AU303))</f>
        <v/>
      </c>
      <c r="AY303" s="118"/>
      <c r="AZ303" s="117" t="str">
        <f aca="false">IF(ISBLANK(Liga_Cabron!$F303),"",IF(Liga_Cabron!$F304&lt;&gt;Liga_Cabron!$F303,Liga_Cabron!$F303,""))</f>
        <v/>
      </c>
      <c r="BA303" s="113" t="str">
        <f aca="false">IF(ISTEXT($AT303),"",(I303 - SUM(BH$10:BH302))/COUNTIF(Liga_Cabron!$F$10:$F$304,"="&amp;$AZ303))</f>
        <v/>
      </c>
      <c r="BB303" s="113" t="str">
        <f aca="false">IF(ISTEXT($AT303),"",(J303 - SUM(BI$10:BI302))/COUNTIF(Liga_Cabron!$F$10:$F$304,"="&amp;$AZ303))</f>
        <v/>
      </c>
      <c r="BC303" s="113" t="str">
        <f aca="false">IF(ISTEXT($AT303),"",(K303 - SUM(BJ$10:BJ302))/COUNTIF(Liga_Cabron!$F$10:$F$304,"="&amp;$AZ303))</f>
        <v/>
      </c>
      <c r="BD303" s="105" t="str">
        <f aca="false">IF(ISTEXT($AT303),"",COUNT($AU$10:$AU303))</f>
        <v/>
      </c>
      <c r="BE303" s="103"/>
      <c r="BF303" s="118"/>
      <c r="BG303" s="117" t="str">
        <f aca="false">IF(ISBLANK(Liga_Cabron!$F303),"",IF(Liga_Cabron!$F304&lt;&gt;Liga_Cabron!$F303,Liga_Cabron!$F303,""))</f>
        <v/>
      </c>
      <c r="BH303" s="113" t="str">
        <f aca="false">IF(ISTEXT($BG303),"",I303-SUM(BH$10:BH302))</f>
        <v/>
      </c>
      <c r="BI303" s="113" t="str">
        <f aca="false">IF(ISTEXT($BG303),"",J303-SUM(BI$10:BI302))</f>
        <v/>
      </c>
      <c r="BJ303" s="113" t="str">
        <f aca="false">IF(ISTEXT($BG303),"",K303-SUM(BJ$10:BJ302))</f>
        <v/>
      </c>
      <c r="BK303" s="118"/>
      <c r="BL303" s="118"/>
      <c r="BM303" s="124"/>
      <c r="BN303" s="113"/>
      <c r="BO303" s="113"/>
      <c r="BP303" s="113"/>
      <c r="BQ303" s="124"/>
      <c r="BR303" s="118"/>
      <c r="BS303" s="118"/>
      <c r="BT303" s="124"/>
      <c r="BU303" s="113"/>
      <c r="BV303" s="113"/>
      <c r="BW303" s="113"/>
      <c r="BX303" s="124"/>
      <c r="BY303" s="118"/>
    </row>
    <row r="304" customFormat="false" ht="13.8" hidden="false" customHeight="false" outlineLevel="0" collapsed="false">
      <c r="A304" s="46"/>
      <c r="B304" s="103"/>
      <c r="C304" s="118"/>
      <c r="D304" s="118"/>
      <c r="E304" s="118"/>
      <c r="F304" s="118"/>
      <c r="G304" s="103"/>
      <c r="H304" s="102"/>
      <c r="I304" s="118"/>
      <c r="J304" s="118"/>
      <c r="K304" s="118"/>
      <c r="L304" s="118"/>
      <c r="M304" s="118"/>
      <c r="N304" s="103"/>
      <c r="O304" s="118"/>
      <c r="P304" s="118"/>
      <c r="Q304" s="118"/>
      <c r="R304" s="118"/>
      <c r="S304" s="118"/>
      <c r="T304" s="103"/>
      <c r="U304" s="118"/>
      <c r="V304" s="118"/>
      <c r="W304" s="46"/>
      <c r="X304" s="118"/>
      <c r="Y304" s="118"/>
      <c r="Z304" s="118"/>
      <c r="AA304" s="118"/>
      <c r="AB304" s="103"/>
      <c r="AC304" s="118"/>
      <c r="AD304" s="118"/>
      <c r="AE304" s="118"/>
      <c r="AF304" s="118"/>
      <c r="AG304" s="118"/>
      <c r="AH304" s="103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03"/>
      <c r="AT304" s="118"/>
      <c r="AU304" s="118"/>
      <c r="AV304" s="118"/>
      <c r="AW304" s="118"/>
      <c r="AX304" s="103"/>
      <c r="AY304" s="103"/>
      <c r="AZ304" s="118"/>
      <c r="BA304" s="118"/>
      <c r="BB304" s="118"/>
      <c r="BC304" s="118"/>
      <c r="BD304" s="103"/>
      <c r="BE304" s="103"/>
      <c r="BF304" s="118"/>
      <c r="BG304" s="118"/>
      <c r="BH304" s="118"/>
      <c r="BI304" s="118"/>
      <c r="BJ304" s="118"/>
      <c r="BK304" s="118"/>
      <c r="BL304" s="118"/>
      <c r="BM304" s="118"/>
      <c r="BN304" s="118"/>
      <c r="BO304" s="118"/>
      <c r="BP304" s="118"/>
      <c r="BQ304" s="118"/>
      <c r="BR304" s="118"/>
      <c r="BS304" s="118"/>
      <c r="BT304" s="118"/>
      <c r="BU304" s="118"/>
      <c r="BV304" s="118"/>
      <c r="BW304" s="118"/>
      <c r="BX304" s="118"/>
      <c r="BY304" s="118"/>
    </row>
    <row r="305" customFormat="false" ht="13.8" hidden="false" customHeight="false" outlineLevel="0" collapsed="false">
      <c r="A305" s="3"/>
      <c r="B305" s="125"/>
      <c r="C305" s="105"/>
      <c r="D305" s="105"/>
      <c r="E305" s="105"/>
      <c r="F305" s="105"/>
      <c r="G305" s="126"/>
      <c r="H305" s="105"/>
      <c r="I305" s="127" t="str">
        <f aca="false">IF(ISNUMBER(H305),I$10+Liga_Cabron!C305,"")</f>
        <v/>
      </c>
      <c r="J305" s="127" t="str">
        <f aca="false">IF(ISNUMBER(I305),J$10+Liga_Cabron!D305,"")</f>
        <v/>
      </c>
      <c r="K305" s="127" t="str">
        <f aca="false">IF(ISNUMBER(J305),K$10+Liga_Cabron!E305,"")</f>
        <v/>
      </c>
      <c r="L305" s="127" t="str">
        <f aca="false">IF(ISNUMBER(K305),K$10+Liga_Cabron!E305,"")</f>
        <v/>
      </c>
      <c r="M305" s="126"/>
      <c r="N305" s="125"/>
      <c r="O305" s="127" t="str">
        <f aca="false">IF(ISNUMBER(N305),N$10+Liga_Cabron!J305,"")</f>
        <v/>
      </c>
      <c r="P305" s="127" t="str">
        <f aca="false">IF(ISNUMBER(O305),O$10+Liga_Cabron!K305,"")</f>
        <v/>
      </c>
      <c r="Q305" s="127" t="str">
        <f aca="false">IF(ISNUMBER(P305),Q$10+Liga_Cabron!L305,"")</f>
        <v/>
      </c>
      <c r="R305" s="127" t="str">
        <f aca="false">IF(ISNUMBER(Q305),P$10+Liga_Cabron!M305,"")</f>
        <v/>
      </c>
      <c r="S305" s="126"/>
      <c r="T305" s="125"/>
      <c r="U305" s="126"/>
      <c r="V305" s="126"/>
      <c r="W305" s="126"/>
      <c r="X305" s="126"/>
      <c r="Y305" s="126"/>
      <c r="Z305" s="125"/>
      <c r="AA305" s="126"/>
      <c r="AB305" s="126"/>
      <c r="AC305" s="126"/>
      <c r="AD305" s="126"/>
      <c r="AE305" s="126"/>
      <c r="AF305" s="125"/>
      <c r="AG305" s="126"/>
      <c r="AH305" s="126"/>
      <c r="AI305" s="126"/>
      <c r="AJ305" s="126"/>
      <c r="AK305" s="126"/>
      <c r="AS305" s="77"/>
      <c r="AT305" s="77"/>
      <c r="AU305" s="77"/>
      <c r="AV305" s="77"/>
      <c r="AW305" s="77"/>
      <c r="AX305" s="128" t="n">
        <f aca="false">COUNT(AX10:AX303)</f>
        <v>2</v>
      </c>
      <c r="BD305" s="129" t="n">
        <f aca="false">COUNT(BD10:BD303)</f>
        <v>2</v>
      </c>
    </row>
    <row r="306" customFormat="false" ht="13.8" hidden="false" customHeight="false" outlineLevel="0" collapsed="false">
      <c r="A306" s="0"/>
      <c r="B306" s="0"/>
      <c r="C306" s="0"/>
      <c r="D306" s="0"/>
      <c r="E306" s="0"/>
      <c r="F306" s="0"/>
    </row>
    <row r="307" customFormat="false" ht="13.8" hidden="false" customHeight="false" outlineLevel="0" collapsed="false">
      <c r="A307" s="0"/>
      <c r="B307" s="0"/>
      <c r="C307" s="0"/>
      <c r="D307" s="0"/>
      <c r="E307" s="0"/>
      <c r="F307" s="0"/>
      <c r="H307" s="130"/>
    </row>
    <row r="308" customFormat="false" ht="13.8" hidden="false" customHeight="false" outlineLevel="0" collapsed="false">
      <c r="A308" s="0"/>
      <c r="B308" s="0"/>
      <c r="C308" s="0"/>
      <c r="D308" s="0"/>
      <c r="E308" s="0"/>
      <c r="F308" s="0"/>
    </row>
    <row r="309" customFormat="false" ht="13.8" hidden="false" customHeight="false" outlineLevel="0" collapsed="false">
      <c r="A309" s="0"/>
      <c r="B309" s="0"/>
      <c r="C309" s="0"/>
      <c r="D309" s="0"/>
      <c r="E309" s="0"/>
      <c r="F309" s="0"/>
    </row>
    <row r="310" customFormat="false" ht="13.8" hidden="false" customHeight="false" outlineLevel="0" collapsed="false">
      <c r="A310" s="0"/>
      <c r="B310" s="0"/>
      <c r="C310" s="0"/>
      <c r="D310" s="0"/>
      <c r="E310" s="0"/>
      <c r="F310" s="0"/>
    </row>
    <row r="311" customFormat="false" ht="13.8" hidden="false" customHeight="false" outlineLevel="0" collapsed="false">
      <c r="A311" s="0"/>
      <c r="B311" s="0"/>
      <c r="C311" s="0"/>
      <c r="D311" s="0"/>
      <c r="E311" s="0"/>
      <c r="F311" s="0"/>
    </row>
    <row r="312" customFormat="false" ht="13.8" hidden="false" customHeight="false" outlineLevel="0" collapsed="false">
      <c r="A312" s="0"/>
      <c r="B312" s="0"/>
      <c r="C312" s="0"/>
      <c r="D312" s="0"/>
      <c r="E312" s="0"/>
      <c r="F312" s="0"/>
    </row>
    <row r="313" customFormat="false" ht="13.8" hidden="false" customHeight="false" outlineLevel="0" collapsed="false">
      <c r="A313" s="0"/>
      <c r="B313" s="0"/>
      <c r="C313" s="0"/>
      <c r="D313" s="0"/>
      <c r="E313" s="0"/>
      <c r="F313" s="0"/>
    </row>
    <row r="314" customFormat="false" ht="13.8" hidden="false" customHeight="false" outlineLevel="0" collapsed="false">
      <c r="A314" s="0"/>
      <c r="B314" s="0"/>
      <c r="C314" s="0"/>
      <c r="D314" s="0"/>
      <c r="E314" s="0"/>
      <c r="F314" s="0"/>
    </row>
    <row r="315" customFormat="false" ht="13.8" hidden="false" customHeight="false" outlineLevel="0" collapsed="false">
      <c r="A315" s="0"/>
      <c r="B315" s="0"/>
      <c r="C315" s="0"/>
      <c r="D315" s="0"/>
      <c r="E315" s="0"/>
      <c r="F315" s="0"/>
    </row>
    <row r="316" customFormat="false" ht="13.8" hidden="false" customHeight="false" outlineLevel="0" collapsed="false">
      <c r="A316" s="0"/>
      <c r="B316" s="0"/>
      <c r="C316" s="0"/>
      <c r="D316" s="0"/>
      <c r="E316" s="0"/>
      <c r="F316" s="0"/>
    </row>
    <row r="317" customFormat="false" ht="13.8" hidden="false" customHeight="false" outlineLevel="0" collapsed="false">
      <c r="A317" s="0"/>
      <c r="B317" s="0"/>
      <c r="C317" s="0"/>
      <c r="D317" s="0"/>
      <c r="E317" s="0"/>
      <c r="F317" s="0"/>
    </row>
    <row r="318" customFormat="false" ht="13.8" hidden="false" customHeight="false" outlineLevel="0" collapsed="false">
      <c r="A318" s="0"/>
      <c r="B318" s="0"/>
      <c r="C318" s="0"/>
      <c r="D318" s="0"/>
      <c r="E318" s="0"/>
      <c r="F318" s="0"/>
    </row>
    <row r="319" customFormat="false" ht="13.8" hidden="false" customHeight="false" outlineLevel="0" collapsed="false">
      <c r="A319" s="0"/>
      <c r="B319" s="0"/>
      <c r="C319" s="0"/>
      <c r="D319" s="0"/>
      <c r="E319" s="0"/>
      <c r="F319" s="0"/>
    </row>
    <row r="320" customFormat="false" ht="13.8" hidden="false" customHeight="false" outlineLevel="0" collapsed="false">
      <c r="A320" s="0"/>
      <c r="B320" s="0"/>
      <c r="C320" s="0"/>
      <c r="D320" s="0"/>
      <c r="E320" s="0"/>
      <c r="F320" s="0"/>
    </row>
    <row r="321" customFormat="false" ht="13.8" hidden="false" customHeight="false" outlineLevel="0" collapsed="false">
      <c r="A321" s="0"/>
      <c r="B321" s="0"/>
      <c r="C321" s="0"/>
      <c r="D321" s="0"/>
      <c r="E321" s="0"/>
      <c r="F321" s="0"/>
    </row>
    <row r="322" customFormat="false" ht="13.8" hidden="false" customHeight="false" outlineLevel="0" collapsed="false">
      <c r="A322" s="0"/>
      <c r="B322" s="0"/>
      <c r="C322" s="0"/>
      <c r="D322" s="0"/>
      <c r="E322" s="0"/>
      <c r="F322" s="0"/>
    </row>
    <row r="323" customFormat="false" ht="13.8" hidden="false" customHeight="false" outlineLevel="0" collapsed="false">
      <c r="A323" s="0"/>
      <c r="B323" s="0"/>
      <c r="C323" s="0"/>
      <c r="D323" s="0"/>
      <c r="E323" s="0"/>
      <c r="F323" s="0"/>
    </row>
    <row r="324" customFormat="false" ht="13.8" hidden="false" customHeight="false" outlineLevel="0" collapsed="false">
      <c r="A324" s="0"/>
      <c r="B324" s="0"/>
      <c r="C324" s="0"/>
      <c r="D324" s="0"/>
      <c r="E324" s="0"/>
      <c r="F324" s="0"/>
    </row>
    <row r="325" customFormat="false" ht="13.8" hidden="false" customHeight="false" outlineLevel="0" collapsed="false">
      <c r="A325" s="0"/>
      <c r="B325" s="0"/>
      <c r="C325" s="0"/>
      <c r="D325" s="0"/>
      <c r="E325" s="0"/>
      <c r="F325" s="0"/>
    </row>
    <row r="326" customFormat="false" ht="13.8" hidden="false" customHeight="false" outlineLevel="0" collapsed="false">
      <c r="A326" s="0"/>
      <c r="B326" s="0"/>
      <c r="C326" s="0"/>
      <c r="D326" s="0"/>
      <c r="E326" s="0"/>
      <c r="F326" s="0"/>
    </row>
    <row r="327" customFormat="false" ht="13.8" hidden="false" customHeight="false" outlineLevel="0" collapsed="false">
      <c r="A327" s="0"/>
      <c r="B327" s="0"/>
      <c r="C327" s="0"/>
      <c r="D327" s="0"/>
      <c r="E327" s="0"/>
      <c r="F327" s="0"/>
    </row>
    <row r="328" customFormat="false" ht="13.8" hidden="false" customHeight="false" outlineLevel="0" collapsed="false">
      <c r="A328" s="0"/>
      <c r="B328" s="0"/>
      <c r="C328" s="0"/>
      <c r="D328" s="0"/>
      <c r="E328" s="0"/>
      <c r="F328" s="0"/>
    </row>
    <row r="329" customFormat="false" ht="13.8" hidden="false" customHeight="false" outlineLevel="0" collapsed="false">
      <c r="A329" s="0"/>
      <c r="B329" s="0"/>
      <c r="C329" s="0"/>
      <c r="D329" s="0"/>
      <c r="E329" s="0"/>
      <c r="F329" s="0"/>
    </row>
    <row r="330" customFormat="false" ht="13.8" hidden="false" customHeight="false" outlineLevel="0" collapsed="false">
      <c r="A330" s="0"/>
      <c r="B330" s="0"/>
      <c r="C330" s="0"/>
      <c r="D330" s="0"/>
      <c r="E330" s="0"/>
      <c r="F330" s="0"/>
    </row>
    <row r="331" customFormat="false" ht="13.8" hidden="false" customHeight="false" outlineLevel="0" collapsed="false">
      <c r="A331" s="0"/>
      <c r="B331" s="0"/>
      <c r="C331" s="0"/>
      <c r="D331" s="0"/>
      <c r="E331" s="0"/>
      <c r="F331" s="0"/>
    </row>
    <row r="332" customFormat="false" ht="13.8" hidden="false" customHeight="false" outlineLevel="0" collapsed="false">
      <c r="A332" s="0"/>
      <c r="B332" s="0"/>
      <c r="C332" s="0"/>
      <c r="D332" s="0"/>
      <c r="E332" s="0"/>
      <c r="F332" s="0"/>
    </row>
    <row r="333" customFormat="false" ht="13.8" hidden="false" customHeight="false" outlineLevel="0" collapsed="false">
      <c r="A333" s="0"/>
      <c r="B333" s="0"/>
      <c r="C333" s="0"/>
      <c r="D333" s="0"/>
      <c r="E333" s="0"/>
      <c r="F333" s="0"/>
    </row>
    <row r="334" customFormat="false" ht="13.8" hidden="false" customHeight="false" outlineLevel="0" collapsed="false">
      <c r="A334" s="0"/>
      <c r="B334" s="0"/>
      <c r="C334" s="0"/>
      <c r="D334" s="0"/>
      <c r="E334" s="0"/>
      <c r="F334" s="0"/>
    </row>
    <row r="335" customFormat="false" ht="13.8" hidden="false" customHeight="false" outlineLevel="0" collapsed="false">
      <c r="A335" s="0"/>
      <c r="B335" s="0"/>
      <c r="C335" s="0"/>
      <c r="D335" s="0"/>
      <c r="E335" s="0"/>
      <c r="F335" s="0"/>
    </row>
    <row r="336" customFormat="false" ht="13.8" hidden="false" customHeight="false" outlineLevel="0" collapsed="false">
      <c r="A336" s="0"/>
      <c r="B336" s="0"/>
      <c r="C336" s="0"/>
      <c r="D336" s="0"/>
      <c r="E336" s="0"/>
      <c r="F336" s="0"/>
    </row>
    <row r="337" customFormat="false" ht="13.8" hidden="false" customHeight="false" outlineLevel="0" collapsed="false">
      <c r="A337" s="0"/>
      <c r="B337" s="0"/>
      <c r="C337" s="0"/>
      <c r="D337" s="0"/>
      <c r="E337" s="0"/>
      <c r="F337" s="0"/>
    </row>
    <row r="338" customFormat="false" ht="13.8" hidden="false" customHeight="false" outlineLevel="0" collapsed="false">
      <c r="A338" s="0"/>
      <c r="B338" s="0"/>
      <c r="C338" s="0"/>
      <c r="D338" s="0"/>
      <c r="E338" s="0"/>
      <c r="F338" s="0"/>
    </row>
    <row r="339" customFormat="false" ht="13.8" hidden="false" customHeight="false" outlineLevel="0" collapsed="false">
      <c r="A339" s="0"/>
      <c r="B339" s="0"/>
      <c r="C339" s="0"/>
      <c r="D339" s="0"/>
      <c r="E339" s="0"/>
      <c r="F339" s="0"/>
    </row>
    <row r="340" customFormat="false" ht="13.8" hidden="false" customHeight="false" outlineLevel="0" collapsed="false">
      <c r="A340" s="0"/>
      <c r="B340" s="0"/>
      <c r="C340" s="0"/>
      <c r="D340" s="0"/>
      <c r="E340" s="0"/>
      <c r="F340" s="0"/>
    </row>
    <row r="341" customFormat="false" ht="13.8" hidden="false" customHeight="false" outlineLevel="0" collapsed="false">
      <c r="A341" s="0"/>
      <c r="B341" s="0"/>
      <c r="C341" s="0"/>
      <c r="D341" s="0"/>
      <c r="E341" s="0"/>
      <c r="F341" s="0"/>
    </row>
    <row r="342" customFormat="false" ht="13.8" hidden="false" customHeight="false" outlineLevel="0" collapsed="false">
      <c r="A342" s="0"/>
      <c r="B342" s="0"/>
      <c r="C342" s="0"/>
      <c r="D342" s="0"/>
      <c r="E342" s="0"/>
      <c r="F342" s="0"/>
    </row>
    <row r="343" customFormat="false" ht="13.8" hidden="false" customHeight="false" outlineLevel="0" collapsed="false">
      <c r="A343" s="0"/>
      <c r="B343" s="0"/>
      <c r="C343" s="0"/>
      <c r="D343" s="0"/>
      <c r="E343" s="0"/>
      <c r="F343" s="0"/>
    </row>
    <row r="344" customFormat="false" ht="13.8" hidden="false" customHeight="false" outlineLevel="0" collapsed="false">
      <c r="A344" s="0"/>
      <c r="B344" s="0"/>
      <c r="C344" s="0"/>
      <c r="D344" s="0"/>
      <c r="E344" s="0"/>
      <c r="F344" s="0"/>
    </row>
    <row r="345" customFormat="false" ht="13.8" hidden="false" customHeight="false" outlineLevel="0" collapsed="false">
      <c r="A345" s="0"/>
      <c r="B345" s="0"/>
      <c r="C345" s="0"/>
      <c r="D345" s="0"/>
      <c r="E345" s="0"/>
      <c r="F345" s="0"/>
    </row>
    <row r="346" customFormat="false" ht="13.8" hidden="false" customHeight="false" outlineLevel="0" collapsed="false">
      <c r="A346" s="0"/>
      <c r="B346" s="0"/>
      <c r="C346" s="0"/>
      <c r="D346" s="0"/>
      <c r="E346" s="0"/>
      <c r="F346" s="0"/>
    </row>
    <row r="347" customFormat="false" ht="13.8" hidden="false" customHeight="false" outlineLevel="0" collapsed="false">
      <c r="A347" s="0"/>
      <c r="B347" s="0"/>
      <c r="C347" s="0"/>
      <c r="D347" s="0"/>
      <c r="E347" s="0"/>
      <c r="F347" s="0"/>
    </row>
    <row r="348" customFormat="false" ht="13.8" hidden="false" customHeight="false" outlineLevel="0" collapsed="false">
      <c r="A348" s="0"/>
      <c r="B348" s="0"/>
      <c r="C348" s="0"/>
      <c r="D348" s="0"/>
      <c r="E348" s="0"/>
      <c r="F348" s="0"/>
    </row>
    <row r="349" customFormat="false" ht="13.8" hidden="false" customHeight="false" outlineLevel="0" collapsed="false">
      <c r="A349" s="0"/>
      <c r="B349" s="0"/>
      <c r="C349" s="0"/>
      <c r="D349" s="0"/>
      <c r="E349" s="0"/>
      <c r="F349" s="0"/>
    </row>
    <row r="350" customFormat="false" ht="13.8" hidden="false" customHeight="false" outlineLevel="0" collapsed="false">
      <c r="A350" s="0"/>
      <c r="B350" s="0"/>
      <c r="C350" s="0"/>
      <c r="D350" s="0"/>
      <c r="E350" s="0"/>
      <c r="F350" s="0"/>
    </row>
    <row r="351" customFormat="false" ht="13.8" hidden="false" customHeight="false" outlineLevel="0" collapsed="false">
      <c r="A351" s="0"/>
      <c r="B351" s="0"/>
      <c r="C351" s="0"/>
      <c r="D351" s="0"/>
      <c r="E351" s="0"/>
      <c r="F351" s="0"/>
    </row>
    <row r="352" customFormat="false" ht="13.8" hidden="false" customHeight="false" outlineLevel="0" collapsed="false">
      <c r="A352" s="0"/>
      <c r="B352" s="0"/>
      <c r="C352" s="0"/>
      <c r="D352" s="0"/>
      <c r="E352" s="0"/>
      <c r="F352" s="0"/>
    </row>
    <row r="353" customFormat="false" ht="13.8" hidden="false" customHeight="false" outlineLevel="0" collapsed="false">
      <c r="A353" s="0"/>
      <c r="B353" s="0"/>
      <c r="C353" s="0"/>
      <c r="D353" s="0"/>
      <c r="E353" s="0"/>
      <c r="F353" s="0"/>
    </row>
    <row r="354" customFormat="false" ht="13.8" hidden="false" customHeight="false" outlineLevel="0" collapsed="false">
      <c r="A354" s="0"/>
      <c r="B354" s="0"/>
      <c r="C354" s="0"/>
      <c r="D354" s="0"/>
      <c r="E354" s="0"/>
      <c r="F354" s="0"/>
    </row>
    <row r="355" customFormat="false" ht="13.8" hidden="false" customHeight="false" outlineLevel="0" collapsed="false">
      <c r="A355" s="0"/>
      <c r="B355" s="0"/>
      <c r="C355" s="0"/>
      <c r="D355" s="0"/>
      <c r="E355" s="0"/>
      <c r="F355" s="0"/>
    </row>
    <row r="356" customFormat="false" ht="13.8" hidden="false" customHeight="false" outlineLevel="0" collapsed="false">
      <c r="A356" s="0"/>
      <c r="B356" s="0"/>
      <c r="C356" s="0"/>
      <c r="D356" s="0"/>
      <c r="E356" s="0"/>
      <c r="F356" s="0"/>
    </row>
    <row r="357" customFormat="false" ht="13.8" hidden="false" customHeight="false" outlineLevel="0" collapsed="false">
      <c r="A357" s="0"/>
      <c r="B357" s="0"/>
      <c r="C357" s="0"/>
      <c r="D357" s="0"/>
      <c r="E357" s="0"/>
      <c r="F357" s="0"/>
    </row>
    <row r="358" customFormat="false" ht="13.8" hidden="false" customHeight="false" outlineLevel="0" collapsed="false">
      <c r="A358" s="0"/>
      <c r="B358" s="0"/>
      <c r="C358" s="0"/>
      <c r="D358" s="0"/>
      <c r="E358" s="0"/>
      <c r="F358" s="0"/>
    </row>
    <row r="359" customFormat="false" ht="13.8" hidden="false" customHeight="false" outlineLevel="0" collapsed="false">
      <c r="A359" s="0"/>
      <c r="B359" s="0"/>
      <c r="C359" s="0"/>
      <c r="D359" s="0"/>
      <c r="E359" s="0"/>
      <c r="F359" s="0"/>
    </row>
    <row r="360" customFormat="false" ht="13.8" hidden="false" customHeight="false" outlineLevel="0" collapsed="false">
      <c r="A360" s="0"/>
      <c r="B360" s="0"/>
      <c r="C360" s="0"/>
      <c r="D360" s="0"/>
      <c r="E360" s="0"/>
      <c r="F360" s="0"/>
    </row>
    <row r="361" customFormat="false" ht="13.8" hidden="false" customHeight="false" outlineLevel="0" collapsed="false">
      <c r="A361" s="0"/>
      <c r="B361" s="0"/>
      <c r="C361" s="0"/>
      <c r="D361" s="0"/>
      <c r="E361" s="0"/>
      <c r="F361" s="0"/>
    </row>
    <row r="362" customFormat="false" ht="13.8" hidden="false" customHeight="false" outlineLevel="0" collapsed="false">
      <c r="A362" s="0"/>
      <c r="B362" s="0"/>
      <c r="C362" s="0"/>
      <c r="D362" s="0"/>
      <c r="E362" s="0"/>
      <c r="F362" s="0"/>
    </row>
    <row r="363" customFormat="false" ht="13.8" hidden="false" customHeight="false" outlineLevel="0" collapsed="false">
      <c r="A363" s="0"/>
      <c r="B363" s="0"/>
      <c r="C363" s="0"/>
      <c r="D363" s="0"/>
      <c r="E363" s="0"/>
      <c r="F363" s="0"/>
    </row>
    <row r="364" customFormat="false" ht="13.8" hidden="false" customHeight="false" outlineLevel="0" collapsed="false">
      <c r="A364" s="0"/>
      <c r="B364" s="0"/>
      <c r="C364" s="0"/>
      <c r="D364" s="0"/>
      <c r="E364" s="0"/>
      <c r="F364" s="0"/>
    </row>
    <row r="365" customFormat="false" ht="13.8" hidden="false" customHeight="false" outlineLevel="0" collapsed="false">
      <c r="A365" s="0"/>
      <c r="B365" s="0"/>
      <c r="C365" s="0"/>
      <c r="D365" s="0"/>
      <c r="E365" s="0"/>
      <c r="F365" s="0"/>
    </row>
    <row r="366" customFormat="false" ht="13.8" hidden="false" customHeight="false" outlineLevel="0" collapsed="false">
      <c r="A366" s="0"/>
      <c r="B366" s="0"/>
      <c r="C366" s="0"/>
      <c r="D366" s="0"/>
      <c r="E366" s="0"/>
      <c r="F366" s="0"/>
    </row>
    <row r="367" customFormat="false" ht="13.8" hidden="false" customHeight="false" outlineLevel="0" collapsed="false">
      <c r="A367" s="0"/>
      <c r="B367" s="0"/>
      <c r="C367" s="0"/>
      <c r="D367" s="0"/>
      <c r="E367" s="0"/>
      <c r="F367" s="0"/>
    </row>
    <row r="368" customFormat="false" ht="13.8" hidden="false" customHeight="false" outlineLevel="0" collapsed="false">
      <c r="A368" s="0"/>
      <c r="B368" s="0"/>
      <c r="C368" s="0"/>
      <c r="D368" s="0"/>
      <c r="E368" s="0"/>
      <c r="F368" s="0"/>
    </row>
    <row r="369" customFormat="false" ht="13.8" hidden="false" customHeight="false" outlineLevel="0" collapsed="false">
      <c r="A369" s="0"/>
      <c r="B369" s="0"/>
      <c r="C369" s="0"/>
      <c r="D369" s="0"/>
      <c r="E369" s="0"/>
      <c r="F369" s="0"/>
    </row>
    <row r="370" customFormat="false" ht="13.8" hidden="false" customHeight="false" outlineLevel="0" collapsed="false">
      <c r="A370" s="0"/>
      <c r="B370" s="0"/>
      <c r="C370" s="0"/>
      <c r="D370" s="0"/>
      <c r="E370" s="0"/>
      <c r="F370" s="0"/>
    </row>
    <row r="371" customFormat="false" ht="13.8" hidden="false" customHeight="false" outlineLevel="0" collapsed="false">
      <c r="A371" s="0"/>
      <c r="B371" s="0"/>
      <c r="C371" s="0"/>
      <c r="D371" s="0"/>
      <c r="E371" s="0"/>
      <c r="F371" s="0"/>
    </row>
    <row r="372" customFormat="false" ht="13.8" hidden="false" customHeight="false" outlineLevel="0" collapsed="false">
      <c r="A372" s="0"/>
      <c r="B372" s="0"/>
      <c r="C372" s="0"/>
      <c r="D372" s="0"/>
      <c r="E372" s="0"/>
      <c r="F372" s="0"/>
    </row>
    <row r="373" customFormat="false" ht="13.8" hidden="false" customHeight="false" outlineLevel="0" collapsed="false">
      <c r="A373" s="0"/>
      <c r="B373" s="0"/>
      <c r="C373" s="0"/>
      <c r="D373" s="0"/>
      <c r="E373" s="0"/>
      <c r="F373" s="0"/>
    </row>
    <row r="374" customFormat="false" ht="13.8" hidden="false" customHeight="false" outlineLevel="0" collapsed="false">
      <c r="A374" s="0"/>
      <c r="B374" s="0"/>
      <c r="C374" s="0"/>
      <c r="D374" s="0"/>
      <c r="E374" s="0"/>
      <c r="F374" s="0"/>
    </row>
    <row r="375" customFormat="false" ht="13.8" hidden="false" customHeight="false" outlineLevel="0" collapsed="false">
      <c r="A375" s="0"/>
      <c r="B375" s="0"/>
      <c r="C375" s="0"/>
      <c r="D375" s="0"/>
      <c r="E375" s="0"/>
      <c r="F375" s="0"/>
    </row>
    <row r="376" customFormat="false" ht="13.8" hidden="false" customHeight="false" outlineLevel="0" collapsed="false">
      <c r="A376" s="0"/>
      <c r="B376" s="0"/>
      <c r="C376" s="0"/>
      <c r="D376" s="0"/>
      <c r="E376" s="0"/>
      <c r="F376" s="0"/>
    </row>
    <row r="377" customFormat="false" ht="13.8" hidden="false" customHeight="false" outlineLevel="0" collapsed="false">
      <c r="A377" s="0"/>
      <c r="B377" s="0"/>
      <c r="C377" s="0"/>
      <c r="D377" s="0"/>
      <c r="E377" s="0"/>
      <c r="F377" s="0"/>
    </row>
    <row r="378" customFormat="false" ht="13.8" hidden="false" customHeight="false" outlineLevel="0" collapsed="false">
      <c r="A378" s="0"/>
      <c r="B378" s="0"/>
      <c r="C378" s="0"/>
      <c r="D378" s="0"/>
      <c r="E378" s="0"/>
      <c r="F378" s="0"/>
    </row>
    <row r="379" customFormat="false" ht="13.8" hidden="false" customHeight="false" outlineLevel="0" collapsed="false">
      <c r="A379" s="0"/>
      <c r="B379" s="0"/>
      <c r="C379" s="0"/>
      <c r="D379" s="0"/>
      <c r="E379" s="0"/>
      <c r="F379" s="0"/>
    </row>
    <row r="380" customFormat="false" ht="13.8" hidden="false" customHeight="false" outlineLevel="0" collapsed="false">
      <c r="A380" s="0"/>
      <c r="B380" s="0"/>
      <c r="C380" s="0"/>
      <c r="D380" s="0"/>
      <c r="E380" s="0"/>
      <c r="F380" s="0"/>
    </row>
    <row r="381" customFormat="false" ht="13.8" hidden="false" customHeight="false" outlineLevel="0" collapsed="false">
      <c r="A381" s="0"/>
      <c r="B381" s="0"/>
      <c r="C381" s="0"/>
      <c r="D381" s="0"/>
      <c r="E381" s="0"/>
      <c r="F381" s="0"/>
    </row>
    <row r="382" customFormat="false" ht="13.8" hidden="false" customHeight="false" outlineLevel="0" collapsed="false">
      <c r="A382" s="0"/>
      <c r="B382" s="0"/>
      <c r="C382" s="0"/>
      <c r="D382" s="0"/>
      <c r="E382" s="0"/>
      <c r="F382" s="0"/>
    </row>
    <row r="383" customFormat="false" ht="13.8" hidden="false" customHeight="false" outlineLevel="0" collapsed="false">
      <c r="A383" s="0"/>
      <c r="B383" s="0"/>
      <c r="C383" s="0"/>
      <c r="D383" s="0"/>
      <c r="E383" s="0"/>
      <c r="F383" s="0"/>
    </row>
    <row r="384" customFormat="false" ht="13.8" hidden="false" customHeight="false" outlineLevel="0" collapsed="false">
      <c r="A384" s="0"/>
      <c r="B384" s="0"/>
      <c r="C384" s="0"/>
      <c r="D384" s="0"/>
      <c r="E384" s="0"/>
      <c r="F384" s="0"/>
    </row>
    <row r="385" customFormat="false" ht="13.8" hidden="false" customHeight="false" outlineLevel="0" collapsed="false">
      <c r="A385" s="0"/>
      <c r="B385" s="0"/>
      <c r="C385" s="0"/>
      <c r="D385" s="0"/>
      <c r="E385" s="0"/>
      <c r="F385" s="0"/>
    </row>
    <row r="386" customFormat="false" ht="13.8" hidden="false" customHeight="false" outlineLevel="0" collapsed="false">
      <c r="A386" s="0"/>
      <c r="B386" s="0"/>
      <c r="C386" s="0"/>
      <c r="D386" s="0"/>
      <c r="E386" s="0"/>
      <c r="F386" s="0"/>
    </row>
    <row r="387" customFormat="false" ht="13.8" hidden="false" customHeight="false" outlineLevel="0" collapsed="false">
      <c r="A387" s="0"/>
      <c r="B387" s="0"/>
      <c r="C387" s="0"/>
      <c r="D387" s="0"/>
      <c r="E387" s="0"/>
      <c r="F387" s="0"/>
    </row>
    <row r="388" customFormat="false" ht="13.8" hidden="false" customHeight="false" outlineLevel="0" collapsed="false">
      <c r="A388" s="0"/>
      <c r="B388" s="0"/>
      <c r="C388" s="0"/>
      <c r="D388" s="0"/>
      <c r="E388" s="0"/>
      <c r="F388" s="0"/>
    </row>
    <row r="389" customFormat="false" ht="13.8" hidden="false" customHeight="false" outlineLevel="0" collapsed="false">
      <c r="A389" s="0"/>
      <c r="B389" s="0"/>
      <c r="C389" s="0"/>
      <c r="D389" s="0"/>
      <c r="E389" s="0"/>
      <c r="F389" s="0"/>
    </row>
    <row r="390" customFormat="false" ht="13.8" hidden="false" customHeight="false" outlineLevel="0" collapsed="false">
      <c r="A390" s="0"/>
      <c r="B390" s="0"/>
      <c r="C390" s="0"/>
      <c r="D390" s="0"/>
      <c r="E390" s="0"/>
      <c r="F390" s="0"/>
    </row>
    <row r="391" customFormat="false" ht="13.8" hidden="false" customHeight="false" outlineLevel="0" collapsed="false">
      <c r="A391" s="0"/>
      <c r="B391" s="0"/>
      <c r="C391" s="0"/>
      <c r="D391" s="0"/>
      <c r="E391" s="0"/>
      <c r="F391" s="0"/>
    </row>
    <row r="392" customFormat="false" ht="13.8" hidden="false" customHeight="false" outlineLevel="0" collapsed="false">
      <c r="A392" s="0"/>
      <c r="B392" s="0"/>
      <c r="C392" s="0"/>
      <c r="D392" s="0"/>
      <c r="E392" s="0"/>
      <c r="F392" s="0"/>
    </row>
    <row r="393" customFormat="false" ht="13.8" hidden="false" customHeight="false" outlineLevel="0" collapsed="false">
      <c r="A393" s="0"/>
      <c r="B393" s="0"/>
      <c r="C393" s="0"/>
      <c r="D393" s="0"/>
      <c r="E393" s="0"/>
      <c r="F393" s="0"/>
    </row>
    <row r="394" customFormat="false" ht="13.8" hidden="false" customHeight="false" outlineLevel="0" collapsed="false">
      <c r="A394" s="0"/>
      <c r="B394" s="0"/>
      <c r="C394" s="0"/>
      <c r="D394" s="0"/>
      <c r="E394" s="0"/>
      <c r="F394" s="0"/>
    </row>
    <row r="395" customFormat="false" ht="13.8" hidden="false" customHeight="false" outlineLevel="0" collapsed="false">
      <c r="A395" s="0"/>
      <c r="B395" s="0"/>
      <c r="C395" s="0"/>
      <c r="D395" s="0"/>
      <c r="E395" s="0"/>
      <c r="F395" s="0"/>
    </row>
    <row r="396" customFormat="false" ht="13.8" hidden="false" customHeight="false" outlineLevel="0" collapsed="false">
      <c r="A396" s="0"/>
      <c r="B396" s="0"/>
      <c r="C396" s="0"/>
      <c r="D396" s="0"/>
      <c r="E396" s="0"/>
      <c r="F396" s="0"/>
    </row>
    <row r="397" customFormat="false" ht="13.8" hidden="false" customHeight="false" outlineLevel="0" collapsed="false">
      <c r="A397" s="0"/>
      <c r="B397" s="0"/>
      <c r="C397" s="0"/>
      <c r="D397" s="0"/>
      <c r="E397" s="0"/>
      <c r="F397" s="0"/>
    </row>
    <row r="398" customFormat="false" ht="13.8" hidden="false" customHeight="false" outlineLevel="0" collapsed="false">
      <c r="A398" s="0"/>
      <c r="B398" s="0"/>
      <c r="C398" s="0"/>
      <c r="D398" s="0"/>
      <c r="E398" s="0"/>
      <c r="F398" s="0"/>
    </row>
    <row r="399" customFormat="false" ht="13.8" hidden="false" customHeight="false" outlineLevel="0" collapsed="false">
      <c r="A399" s="0"/>
      <c r="B399" s="0"/>
      <c r="C399" s="0"/>
      <c r="D399" s="0"/>
      <c r="E399" s="0"/>
      <c r="F399" s="0"/>
    </row>
    <row r="400" customFormat="false" ht="13.8" hidden="false" customHeight="false" outlineLevel="0" collapsed="false">
      <c r="A400" s="0"/>
      <c r="B400" s="0"/>
      <c r="C400" s="0"/>
      <c r="D400" s="0"/>
      <c r="E400" s="0"/>
      <c r="F400" s="0"/>
    </row>
    <row r="401" customFormat="false" ht="13.8" hidden="false" customHeight="false" outlineLevel="0" collapsed="false">
      <c r="A401" s="0"/>
      <c r="B401" s="0"/>
      <c r="C401" s="0"/>
      <c r="D401" s="0"/>
      <c r="E401" s="0"/>
      <c r="F401" s="0"/>
    </row>
    <row r="402" customFormat="false" ht="13.8" hidden="false" customHeight="false" outlineLevel="0" collapsed="false">
      <c r="A402" s="0"/>
      <c r="B402" s="0"/>
      <c r="C402" s="0"/>
      <c r="D402" s="0"/>
      <c r="E402" s="0"/>
      <c r="F402" s="0"/>
    </row>
    <row r="403" customFormat="false" ht="13.8" hidden="false" customHeight="false" outlineLevel="0" collapsed="false">
      <c r="A403" s="0"/>
      <c r="B403" s="0"/>
      <c r="C403" s="0"/>
      <c r="D403" s="0"/>
      <c r="E403" s="0"/>
      <c r="F403" s="0"/>
    </row>
    <row r="404" customFormat="false" ht="13.8" hidden="false" customHeight="false" outlineLevel="0" collapsed="false">
      <c r="A404" s="0"/>
      <c r="B404" s="0"/>
      <c r="C404" s="0"/>
      <c r="D404" s="0"/>
      <c r="E404" s="0"/>
      <c r="F404" s="0"/>
    </row>
    <row r="405" customFormat="false" ht="13.8" hidden="false" customHeight="false" outlineLevel="0" collapsed="false">
      <c r="A405" s="0"/>
      <c r="B405" s="0"/>
      <c r="C405" s="0"/>
      <c r="D405" s="0"/>
      <c r="E405" s="0"/>
      <c r="F405" s="0"/>
    </row>
    <row r="406" customFormat="false" ht="13.8" hidden="false" customHeight="false" outlineLevel="0" collapsed="false">
      <c r="A406" s="0"/>
      <c r="B406" s="0"/>
      <c r="C406" s="0"/>
      <c r="D406" s="0"/>
      <c r="E406" s="0"/>
      <c r="F406" s="0"/>
    </row>
    <row r="407" customFormat="false" ht="13.8" hidden="false" customHeight="false" outlineLevel="0" collapsed="false">
      <c r="A407" s="0"/>
      <c r="B407" s="0"/>
      <c r="C407" s="0"/>
      <c r="D407" s="0"/>
      <c r="E407" s="0"/>
      <c r="F407" s="0"/>
    </row>
    <row r="408" customFormat="false" ht="13.8" hidden="false" customHeight="false" outlineLevel="0" collapsed="false">
      <c r="A408" s="0"/>
      <c r="B408" s="0"/>
      <c r="C408" s="0"/>
      <c r="D408" s="0"/>
      <c r="E408" s="0"/>
      <c r="F408" s="0"/>
    </row>
    <row r="409" customFormat="false" ht="13.8" hidden="false" customHeight="false" outlineLevel="0" collapsed="false">
      <c r="A409" s="0"/>
      <c r="B409" s="0"/>
      <c r="C409" s="0"/>
      <c r="D409" s="0"/>
      <c r="E409" s="0"/>
      <c r="F409" s="0"/>
    </row>
    <row r="410" customFormat="false" ht="13.8" hidden="false" customHeight="false" outlineLevel="0" collapsed="false">
      <c r="A410" s="0"/>
      <c r="B410" s="0"/>
      <c r="C410" s="0"/>
      <c r="D410" s="0"/>
      <c r="E410" s="0"/>
      <c r="F410" s="0"/>
    </row>
    <row r="411" customFormat="false" ht="13.8" hidden="false" customHeight="false" outlineLevel="0" collapsed="false">
      <c r="A411" s="0"/>
      <c r="B411" s="0"/>
      <c r="C411" s="0"/>
      <c r="D411" s="0"/>
      <c r="E411" s="0"/>
      <c r="F411" s="0"/>
    </row>
    <row r="412" customFormat="false" ht="13.8" hidden="false" customHeight="false" outlineLevel="0" collapsed="false">
      <c r="A412" s="0"/>
      <c r="B412" s="0"/>
      <c r="C412" s="0"/>
      <c r="D412" s="0"/>
      <c r="E412" s="0"/>
      <c r="F412" s="0"/>
    </row>
    <row r="413" customFormat="false" ht="13.8" hidden="false" customHeight="false" outlineLevel="0" collapsed="false">
      <c r="A413" s="0"/>
      <c r="B413" s="0"/>
      <c r="C413" s="0"/>
      <c r="D413" s="0"/>
      <c r="E413" s="0"/>
      <c r="F413" s="0"/>
    </row>
    <row r="414" customFormat="false" ht="13.8" hidden="false" customHeight="false" outlineLevel="0" collapsed="false">
      <c r="A414" s="0"/>
      <c r="B414" s="0"/>
      <c r="C414" s="0"/>
      <c r="D414" s="0"/>
      <c r="E414" s="0"/>
      <c r="F414" s="0"/>
    </row>
    <row r="415" customFormat="false" ht="13.8" hidden="false" customHeight="false" outlineLevel="0" collapsed="false">
      <c r="A415" s="0"/>
      <c r="B415" s="0"/>
      <c r="C415" s="0"/>
      <c r="D415" s="0"/>
      <c r="E415" s="0"/>
      <c r="F415" s="0"/>
    </row>
    <row r="416" customFormat="false" ht="13.8" hidden="false" customHeight="false" outlineLevel="0" collapsed="false">
      <c r="A416" s="0"/>
      <c r="B416" s="0"/>
      <c r="C416" s="0"/>
      <c r="D416" s="0"/>
      <c r="E416" s="0"/>
      <c r="F416" s="0"/>
    </row>
    <row r="417" customFormat="false" ht="13.8" hidden="false" customHeight="false" outlineLevel="0" collapsed="false">
      <c r="A417" s="0"/>
      <c r="B417" s="0"/>
      <c r="C417" s="0"/>
      <c r="D417" s="0"/>
      <c r="E417" s="0"/>
      <c r="F417" s="0"/>
    </row>
    <row r="418" customFormat="false" ht="13.8" hidden="false" customHeight="false" outlineLevel="0" collapsed="false">
      <c r="A418" s="0"/>
      <c r="B418" s="0"/>
      <c r="C418" s="0"/>
      <c r="D418" s="0"/>
      <c r="E418" s="0"/>
      <c r="F418" s="0"/>
    </row>
    <row r="419" customFormat="false" ht="13.8" hidden="false" customHeight="false" outlineLevel="0" collapsed="false">
      <c r="A419" s="0"/>
      <c r="B419" s="0"/>
      <c r="C419" s="0"/>
      <c r="D419" s="0"/>
      <c r="E419" s="0"/>
      <c r="F419" s="0"/>
    </row>
    <row r="420" customFormat="false" ht="13.8" hidden="false" customHeight="false" outlineLevel="0" collapsed="false">
      <c r="A420" s="0"/>
      <c r="B420" s="0"/>
      <c r="C420" s="0"/>
      <c r="D420" s="0"/>
      <c r="E420" s="0"/>
      <c r="F420" s="0"/>
    </row>
    <row r="421" customFormat="false" ht="13.8" hidden="false" customHeight="false" outlineLevel="0" collapsed="false">
      <c r="A421" s="0"/>
      <c r="B421" s="0"/>
      <c r="C421" s="0"/>
      <c r="D421" s="0"/>
      <c r="E421" s="0"/>
      <c r="F421" s="0"/>
    </row>
    <row r="422" customFormat="false" ht="13.8" hidden="false" customHeight="false" outlineLevel="0" collapsed="false">
      <c r="A422" s="0"/>
      <c r="B422" s="0"/>
      <c r="C422" s="0"/>
      <c r="D422" s="0"/>
      <c r="E422" s="0"/>
      <c r="F422" s="0"/>
    </row>
    <row r="423" customFormat="false" ht="13.8" hidden="false" customHeight="false" outlineLevel="0" collapsed="false">
      <c r="A423" s="0"/>
      <c r="B423" s="0"/>
      <c r="C423" s="0"/>
      <c r="D423" s="0"/>
      <c r="E423" s="0"/>
      <c r="F423" s="0"/>
    </row>
    <row r="424" customFormat="false" ht="13.8" hidden="false" customHeight="false" outlineLevel="0" collapsed="false">
      <c r="A424" s="0"/>
      <c r="B424" s="0"/>
      <c r="C424" s="0"/>
      <c r="D424" s="0"/>
      <c r="E424" s="0"/>
      <c r="F424" s="0"/>
    </row>
    <row r="425" customFormat="false" ht="13.8" hidden="false" customHeight="false" outlineLevel="0" collapsed="false">
      <c r="A425" s="0"/>
      <c r="B425" s="0"/>
      <c r="C425" s="0"/>
      <c r="D425" s="0"/>
      <c r="E425" s="0"/>
      <c r="F425" s="0"/>
    </row>
    <row r="426" customFormat="false" ht="13.8" hidden="false" customHeight="false" outlineLevel="0" collapsed="false">
      <c r="A426" s="0"/>
      <c r="B426" s="0"/>
      <c r="C426" s="0"/>
      <c r="D426" s="0"/>
      <c r="E426" s="0"/>
      <c r="F426" s="0"/>
    </row>
    <row r="427" customFormat="false" ht="13.8" hidden="false" customHeight="false" outlineLevel="0" collapsed="false">
      <c r="A427" s="0"/>
      <c r="B427" s="0"/>
      <c r="C427" s="0"/>
      <c r="D427" s="0"/>
      <c r="E427" s="0"/>
      <c r="F427" s="0"/>
    </row>
    <row r="428" customFormat="false" ht="13.8" hidden="false" customHeight="false" outlineLevel="0" collapsed="false">
      <c r="A428" s="0"/>
      <c r="B428" s="0"/>
      <c r="C428" s="0"/>
      <c r="D428" s="0"/>
      <c r="E428" s="0"/>
      <c r="F428" s="0"/>
    </row>
    <row r="429" customFormat="false" ht="13.8" hidden="false" customHeight="false" outlineLevel="0" collapsed="false">
      <c r="A429" s="0"/>
      <c r="B429" s="0"/>
      <c r="C429" s="0"/>
      <c r="D429" s="0"/>
      <c r="E429" s="0"/>
      <c r="F429" s="0"/>
    </row>
    <row r="430" customFormat="false" ht="13.8" hidden="false" customHeight="false" outlineLevel="0" collapsed="false">
      <c r="A430" s="0"/>
      <c r="B430" s="0"/>
      <c r="C430" s="0"/>
      <c r="D430" s="0"/>
      <c r="E430" s="0"/>
      <c r="F430" s="0"/>
    </row>
    <row r="431" customFormat="false" ht="13.8" hidden="false" customHeight="false" outlineLevel="0" collapsed="false">
      <c r="A431" s="0"/>
      <c r="B431" s="0"/>
      <c r="C431" s="0"/>
      <c r="D431" s="0"/>
      <c r="E431" s="0"/>
      <c r="F431" s="0"/>
    </row>
    <row r="432" customFormat="false" ht="13.8" hidden="false" customHeight="false" outlineLevel="0" collapsed="false">
      <c r="A432" s="0"/>
      <c r="B432" s="0"/>
      <c r="C432" s="0"/>
      <c r="D432" s="0"/>
      <c r="E432" s="0"/>
      <c r="F432" s="0"/>
    </row>
    <row r="433" customFormat="false" ht="13.8" hidden="false" customHeight="false" outlineLevel="0" collapsed="false">
      <c r="A433" s="0"/>
      <c r="B433" s="0"/>
      <c r="C433" s="0"/>
      <c r="D433" s="0"/>
      <c r="E433" s="0"/>
      <c r="F433" s="0"/>
    </row>
    <row r="434" customFormat="false" ht="13.8" hidden="false" customHeight="false" outlineLevel="0" collapsed="false">
      <c r="A434" s="0"/>
      <c r="B434" s="0"/>
      <c r="C434" s="0"/>
      <c r="D434" s="0"/>
      <c r="E434" s="0"/>
      <c r="F434" s="0"/>
    </row>
    <row r="435" customFormat="false" ht="13.8" hidden="false" customHeight="false" outlineLevel="0" collapsed="false">
      <c r="A435" s="0"/>
      <c r="B435" s="0"/>
      <c r="C435" s="0"/>
      <c r="D435" s="0"/>
      <c r="E435" s="0"/>
      <c r="F435" s="0"/>
    </row>
    <row r="436" customFormat="false" ht="13.8" hidden="false" customHeight="false" outlineLevel="0" collapsed="false">
      <c r="A436" s="0"/>
      <c r="B436" s="0"/>
      <c r="C436" s="0"/>
      <c r="D436" s="0"/>
      <c r="E436" s="0"/>
      <c r="F436" s="0"/>
    </row>
    <row r="437" customFormat="false" ht="13.8" hidden="false" customHeight="false" outlineLevel="0" collapsed="false">
      <c r="A437" s="0"/>
      <c r="B437" s="0"/>
      <c r="C437" s="0"/>
      <c r="D437" s="0"/>
      <c r="E437" s="0"/>
      <c r="F437" s="0"/>
    </row>
    <row r="438" customFormat="false" ht="13.8" hidden="false" customHeight="false" outlineLevel="0" collapsed="false">
      <c r="A438" s="0"/>
      <c r="B438" s="0"/>
      <c r="C438" s="0"/>
      <c r="D438" s="0"/>
      <c r="E438" s="0"/>
      <c r="F438" s="0"/>
    </row>
    <row r="439" customFormat="false" ht="13.8" hidden="false" customHeight="false" outlineLevel="0" collapsed="false">
      <c r="A439" s="0"/>
      <c r="B439" s="0"/>
      <c r="C439" s="0"/>
      <c r="D439" s="0"/>
      <c r="E439" s="0"/>
      <c r="F439" s="0"/>
    </row>
    <row r="440" customFormat="false" ht="13.8" hidden="false" customHeight="false" outlineLevel="0" collapsed="false">
      <c r="A440" s="0"/>
      <c r="B440" s="0"/>
      <c r="C440" s="0"/>
      <c r="D440" s="0"/>
      <c r="E440" s="0"/>
      <c r="F440" s="0"/>
    </row>
    <row r="441" customFormat="false" ht="13.8" hidden="false" customHeight="false" outlineLevel="0" collapsed="false">
      <c r="A441" s="0"/>
      <c r="B441" s="0"/>
      <c r="C441" s="0"/>
      <c r="D441" s="0"/>
      <c r="E441" s="0"/>
      <c r="F441" s="0"/>
    </row>
    <row r="442" customFormat="false" ht="13.8" hidden="false" customHeight="false" outlineLevel="0" collapsed="false">
      <c r="A442" s="0"/>
      <c r="B442" s="0"/>
      <c r="C442" s="0"/>
      <c r="D442" s="0"/>
      <c r="E442" s="0"/>
      <c r="F442" s="0"/>
    </row>
    <row r="443" customFormat="false" ht="13.8" hidden="false" customHeight="false" outlineLevel="0" collapsed="false">
      <c r="A443" s="0"/>
      <c r="B443" s="0"/>
      <c r="C443" s="0"/>
      <c r="D443" s="0"/>
      <c r="E443" s="0"/>
      <c r="F443" s="0"/>
    </row>
    <row r="444" customFormat="false" ht="13.8" hidden="false" customHeight="false" outlineLevel="0" collapsed="false">
      <c r="A444" s="0"/>
      <c r="B444" s="0"/>
      <c r="C444" s="0"/>
      <c r="D444" s="0"/>
      <c r="E444" s="0"/>
      <c r="F444" s="0"/>
    </row>
    <row r="445" customFormat="false" ht="13.8" hidden="false" customHeight="false" outlineLevel="0" collapsed="false">
      <c r="A445" s="0"/>
      <c r="B445" s="0"/>
      <c r="C445" s="0"/>
      <c r="D445" s="0"/>
      <c r="E445" s="0"/>
      <c r="F445" s="0"/>
    </row>
    <row r="446" customFormat="false" ht="13.8" hidden="false" customHeight="false" outlineLevel="0" collapsed="false">
      <c r="A446" s="0"/>
      <c r="B446" s="0"/>
      <c r="C446" s="0"/>
      <c r="D446" s="0"/>
      <c r="E446" s="0"/>
      <c r="F446" s="0"/>
    </row>
    <row r="447" customFormat="false" ht="13.8" hidden="false" customHeight="false" outlineLevel="0" collapsed="false">
      <c r="A447" s="0"/>
      <c r="B447" s="0"/>
      <c r="C447" s="0"/>
      <c r="D447" s="0"/>
      <c r="E447" s="0"/>
      <c r="F447" s="0"/>
    </row>
    <row r="448" customFormat="false" ht="13.8" hidden="false" customHeight="false" outlineLevel="0" collapsed="false">
      <c r="A448" s="0"/>
      <c r="B448" s="0"/>
      <c r="C448" s="0"/>
      <c r="D448" s="0"/>
      <c r="E448" s="0"/>
      <c r="F448" s="0"/>
    </row>
    <row r="449" customFormat="false" ht="13.8" hidden="false" customHeight="false" outlineLevel="0" collapsed="false">
      <c r="A449" s="0"/>
      <c r="B449" s="0"/>
      <c r="C449" s="0"/>
      <c r="D449" s="0"/>
      <c r="E449" s="0"/>
      <c r="F449" s="0"/>
    </row>
    <row r="450" customFormat="false" ht="13.8" hidden="false" customHeight="false" outlineLevel="0" collapsed="false">
      <c r="A450" s="0"/>
      <c r="B450" s="0"/>
      <c r="C450" s="0"/>
      <c r="D450" s="0"/>
      <c r="E450" s="0"/>
      <c r="F450" s="0"/>
    </row>
    <row r="451" customFormat="false" ht="13.8" hidden="false" customHeight="false" outlineLevel="0" collapsed="false">
      <c r="A451" s="0"/>
      <c r="B451" s="0"/>
      <c r="C451" s="0"/>
      <c r="D451" s="0"/>
      <c r="E451" s="0"/>
      <c r="F451" s="0"/>
    </row>
    <row r="452" customFormat="false" ht="13.8" hidden="false" customHeight="false" outlineLevel="0" collapsed="false">
      <c r="A452" s="0"/>
      <c r="B452" s="0"/>
      <c r="C452" s="0"/>
      <c r="D452" s="0"/>
      <c r="E452" s="0"/>
      <c r="F452" s="0"/>
    </row>
    <row r="453" customFormat="false" ht="13.8" hidden="false" customHeight="false" outlineLevel="0" collapsed="false">
      <c r="A453" s="0"/>
      <c r="B453" s="0"/>
      <c r="C453" s="0"/>
      <c r="D453" s="0"/>
      <c r="E453" s="0"/>
      <c r="F453" s="0"/>
    </row>
    <row r="454" customFormat="false" ht="13.8" hidden="false" customHeight="false" outlineLevel="0" collapsed="false">
      <c r="A454" s="0"/>
      <c r="B454" s="0"/>
      <c r="C454" s="0"/>
      <c r="D454" s="0"/>
      <c r="E454" s="0"/>
      <c r="F454" s="0"/>
    </row>
    <row r="455" customFormat="false" ht="13.8" hidden="false" customHeight="false" outlineLevel="0" collapsed="false">
      <c r="A455" s="0"/>
      <c r="B455" s="0"/>
      <c r="C455" s="0"/>
      <c r="D455" s="0"/>
      <c r="E455" s="0"/>
      <c r="F455" s="0"/>
    </row>
    <row r="456" customFormat="false" ht="13.8" hidden="false" customHeight="false" outlineLevel="0" collapsed="false">
      <c r="A456" s="0"/>
      <c r="B456" s="0"/>
      <c r="C456" s="0"/>
      <c r="D456" s="0"/>
      <c r="E456" s="0"/>
      <c r="F456" s="0"/>
    </row>
    <row r="457" customFormat="false" ht="13.8" hidden="false" customHeight="false" outlineLevel="0" collapsed="false">
      <c r="A457" s="0"/>
      <c r="B457" s="0"/>
      <c r="C457" s="0"/>
      <c r="D457" s="0"/>
      <c r="E457" s="0"/>
      <c r="F457" s="0"/>
    </row>
    <row r="458" customFormat="false" ht="13.8" hidden="false" customHeight="false" outlineLevel="0" collapsed="false">
      <c r="A458" s="0"/>
      <c r="B458" s="0"/>
      <c r="C458" s="0"/>
      <c r="D458" s="0"/>
      <c r="E458" s="0"/>
      <c r="F458" s="0"/>
    </row>
    <row r="459" customFormat="false" ht="13.8" hidden="false" customHeight="false" outlineLevel="0" collapsed="false">
      <c r="A459" s="0"/>
      <c r="B459" s="0"/>
      <c r="C459" s="0"/>
      <c r="D459" s="0"/>
      <c r="E459" s="0"/>
      <c r="F459" s="0"/>
    </row>
    <row r="460" customFormat="false" ht="13.8" hidden="false" customHeight="false" outlineLevel="0" collapsed="false">
      <c r="A460" s="0"/>
      <c r="B460" s="0"/>
      <c r="C460" s="0"/>
      <c r="D460" s="0"/>
      <c r="E460" s="0"/>
      <c r="F460" s="0"/>
    </row>
    <row r="461" customFormat="false" ht="13.8" hidden="false" customHeight="false" outlineLevel="0" collapsed="false">
      <c r="A461" s="0"/>
      <c r="B461" s="0"/>
      <c r="C461" s="0"/>
      <c r="D461" s="0"/>
      <c r="E461" s="0"/>
      <c r="F461" s="0"/>
    </row>
    <row r="462" customFormat="false" ht="13.8" hidden="false" customHeight="false" outlineLevel="0" collapsed="false">
      <c r="A462" s="0"/>
      <c r="B462" s="0"/>
      <c r="C462" s="0"/>
      <c r="D462" s="0"/>
      <c r="E462" s="0"/>
      <c r="F462" s="0"/>
    </row>
    <row r="463" customFormat="false" ht="13.8" hidden="false" customHeight="false" outlineLevel="0" collapsed="false">
      <c r="A463" s="0"/>
      <c r="B463" s="0"/>
      <c r="C463" s="0"/>
      <c r="D463" s="0"/>
      <c r="E463" s="0"/>
      <c r="F463" s="0"/>
    </row>
    <row r="464" customFormat="false" ht="13.8" hidden="false" customHeight="false" outlineLevel="0" collapsed="false">
      <c r="A464" s="0"/>
      <c r="B464" s="0"/>
      <c r="C464" s="0"/>
      <c r="D464" s="0"/>
      <c r="E464" s="0"/>
      <c r="F464" s="0"/>
    </row>
    <row r="465" customFormat="false" ht="13.8" hidden="false" customHeight="false" outlineLevel="0" collapsed="false">
      <c r="A465" s="0"/>
      <c r="B465" s="0"/>
      <c r="C465" s="0"/>
      <c r="D465" s="0"/>
      <c r="E465" s="0"/>
      <c r="F465" s="0"/>
    </row>
    <row r="466" customFormat="false" ht="13.8" hidden="false" customHeight="false" outlineLevel="0" collapsed="false">
      <c r="A466" s="0"/>
      <c r="B466" s="0"/>
      <c r="C466" s="0"/>
      <c r="D466" s="0"/>
      <c r="E466" s="0"/>
      <c r="F466" s="0"/>
    </row>
    <row r="467" customFormat="false" ht="13.8" hidden="false" customHeight="false" outlineLevel="0" collapsed="false">
      <c r="A467" s="0"/>
      <c r="B467" s="0"/>
      <c r="C467" s="0"/>
      <c r="D467" s="0"/>
      <c r="E467" s="0"/>
      <c r="F467" s="0"/>
    </row>
    <row r="468" customFormat="false" ht="13.8" hidden="false" customHeight="false" outlineLevel="0" collapsed="false">
      <c r="A468" s="0"/>
      <c r="B468" s="0"/>
      <c r="C468" s="0"/>
      <c r="D468" s="0"/>
      <c r="E468" s="0"/>
      <c r="F468" s="0"/>
    </row>
    <row r="469" customFormat="false" ht="13.8" hidden="false" customHeight="false" outlineLevel="0" collapsed="false">
      <c r="A469" s="0"/>
      <c r="B469" s="0"/>
      <c r="C469" s="0"/>
      <c r="D469" s="0"/>
      <c r="E469" s="0"/>
      <c r="F469" s="0"/>
    </row>
    <row r="470" customFormat="false" ht="13.8" hidden="false" customHeight="false" outlineLevel="0" collapsed="false">
      <c r="A470" s="0"/>
      <c r="B470" s="0"/>
      <c r="C470" s="0"/>
      <c r="D470" s="0"/>
      <c r="E470" s="0"/>
      <c r="F470" s="0"/>
    </row>
    <row r="471" customFormat="false" ht="13.8" hidden="false" customHeight="false" outlineLevel="0" collapsed="false">
      <c r="A471" s="0"/>
      <c r="B471" s="0"/>
      <c r="C471" s="0"/>
      <c r="D471" s="0"/>
      <c r="E471" s="0"/>
      <c r="F471" s="0"/>
    </row>
    <row r="472" customFormat="false" ht="13.8" hidden="false" customHeight="false" outlineLevel="0" collapsed="false">
      <c r="A472" s="0"/>
      <c r="B472" s="0"/>
      <c r="C472" s="0"/>
      <c r="D472" s="0"/>
      <c r="E472" s="0"/>
      <c r="F472" s="0"/>
    </row>
    <row r="473" customFormat="false" ht="13.8" hidden="false" customHeight="false" outlineLevel="0" collapsed="false">
      <c r="A473" s="0"/>
      <c r="B473" s="0"/>
      <c r="C473" s="0"/>
      <c r="D473" s="0"/>
      <c r="E473" s="0"/>
      <c r="F473" s="0"/>
    </row>
    <row r="474" customFormat="false" ht="13.8" hidden="false" customHeight="false" outlineLevel="0" collapsed="false">
      <c r="A474" s="0"/>
      <c r="B474" s="0"/>
      <c r="C474" s="0"/>
      <c r="D474" s="0"/>
      <c r="E474" s="0"/>
      <c r="F474" s="0"/>
    </row>
    <row r="475" customFormat="false" ht="13.8" hidden="false" customHeight="false" outlineLevel="0" collapsed="false">
      <c r="A475" s="0"/>
      <c r="B475" s="0"/>
      <c r="C475" s="0"/>
      <c r="D475" s="0"/>
      <c r="E475" s="0"/>
      <c r="F475" s="0"/>
    </row>
    <row r="476" customFormat="false" ht="13.8" hidden="false" customHeight="false" outlineLevel="0" collapsed="false">
      <c r="A476" s="0"/>
      <c r="B476" s="0"/>
      <c r="C476" s="0"/>
      <c r="D476" s="0"/>
      <c r="E476" s="0"/>
      <c r="F476" s="0"/>
    </row>
    <row r="477" customFormat="false" ht="13.8" hidden="false" customHeight="false" outlineLevel="0" collapsed="false">
      <c r="A477" s="0"/>
      <c r="B477" s="0"/>
      <c r="C477" s="0"/>
      <c r="D477" s="0"/>
      <c r="E477" s="0"/>
      <c r="F477" s="0"/>
    </row>
    <row r="478" customFormat="false" ht="13.8" hidden="false" customHeight="false" outlineLevel="0" collapsed="false">
      <c r="A478" s="0"/>
      <c r="B478" s="0"/>
      <c r="C478" s="0"/>
      <c r="D478" s="0"/>
      <c r="E478" s="0"/>
      <c r="F478" s="0"/>
    </row>
    <row r="479" customFormat="false" ht="13.8" hidden="false" customHeight="false" outlineLevel="0" collapsed="false">
      <c r="A479" s="0"/>
      <c r="B479" s="0"/>
      <c r="C479" s="0"/>
      <c r="D479" s="0"/>
      <c r="E479" s="0"/>
      <c r="F479" s="0"/>
    </row>
    <row r="480" customFormat="false" ht="13.8" hidden="false" customHeight="false" outlineLevel="0" collapsed="false">
      <c r="A480" s="0"/>
      <c r="B480" s="0"/>
      <c r="C480" s="0"/>
      <c r="D480" s="0"/>
      <c r="E480" s="0"/>
      <c r="F480" s="0"/>
    </row>
    <row r="481" customFormat="false" ht="13.8" hidden="false" customHeight="false" outlineLevel="0" collapsed="false">
      <c r="A481" s="0"/>
      <c r="B481" s="0"/>
      <c r="C481" s="0"/>
      <c r="D481" s="0"/>
      <c r="E481" s="0"/>
      <c r="F481" s="0"/>
    </row>
    <row r="482" customFormat="false" ht="13.8" hidden="false" customHeight="false" outlineLevel="0" collapsed="false">
      <c r="A482" s="0"/>
      <c r="B482" s="0"/>
      <c r="C482" s="0"/>
      <c r="D482" s="0"/>
      <c r="E482" s="0"/>
      <c r="F482" s="0"/>
    </row>
    <row r="483" customFormat="false" ht="13.8" hidden="false" customHeight="false" outlineLevel="0" collapsed="false">
      <c r="A483" s="0"/>
      <c r="B483" s="0"/>
      <c r="C483" s="0"/>
      <c r="D483" s="0"/>
      <c r="E483" s="0"/>
      <c r="F483" s="0"/>
    </row>
    <row r="484" customFormat="false" ht="13.8" hidden="false" customHeight="false" outlineLevel="0" collapsed="false">
      <c r="A484" s="0"/>
      <c r="B484" s="0"/>
      <c r="C484" s="0"/>
      <c r="D484" s="0"/>
      <c r="E484" s="0"/>
      <c r="F484" s="0"/>
    </row>
    <row r="485" customFormat="false" ht="13.8" hidden="false" customHeight="false" outlineLevel="0" collapsed="false">
      <c r="A485" s="0"/>
      <c r="B485" s="0"/>
      <c r="C485" s="0"/>
      <c r="D485" s="0"/>
      <c r="E485" s="0"/>
      <c r="F485" s="0"/>
    </row>
    <row r="486" customFormat="false" ht="13.8" hidden="false" customHeight="false" outlineLevel="0" collapsed="false">
      <c r="A486" s="0"/>
      <c r="B486" s="0"/>
      <c r="C486" s="0"/>
      <c r="D486" s="0"/>
      <c r="E486" s="0"/>
      <c r="F486" s="0"/>
    </row>
    <row r="487" customFormat="false" ht="13.8" hidden="false" customHeight="false" outlineLevel="0" collapsed="false">
      <c r="A487" s="0"/>
      <c r="B487" s="0"/>
      <c r="C487" s="0"/>
      <c r="D487" s="0"/>
      <c r="E487" s="0"/>
      <c r="F487" s="0"/>
    </row>
    <row r="488" customFormat="false" ht="13.8" hidden="false" customHeight="false" outlineLevel="0" collapsed="false">
      <c r="A488" s="0"/>
      <c r="B488" s="0"/>
      <c r="C488" s="0"/>
      <c r="D488" s="0"/>
      <c r="E488" s="0"/>
      <c r="F488" s="0"/>
    </row>
    <row r="489" customFormat="false" ht="13.8" hidden="false" customHeight="false" outlineLevel="0" collapsed="false">
      <c r="A489" s="0"/>
      <c r="B489" s="0"/>
      <c r="C489" s="0"/>
      <c r="D489" s="0"/>
      <c r="E489" s="0"/>
      <c r="F489" s="0"/>
    </row>
    <row r="490" customFormat="false" ht="13.8" hidden="false" customHeight="false" outlineLevel="0" collapsed="false">
      <c r="A490" s="0"/>
      <c r="B490" s="0"/>
      <c r="C490" s="0"/>
      <c r="D490" s="0"/>
      <c r="E490" s="0"/>
      <c r="F490" s="0"/>
    </row>
    <row r="491" customFormat="false" ht="13.8" hidden="false" customHeight="false" outlineLevel="0" collapsed="false">
      <c r="A491" s="0"/>
      <c r="B491" s="0"/>
      <c r="C491" s="0"/>
      <c r="D491" s="0"/>
      <c r="E491" s="0"/>
      <c r="F491" s="0"/>
    </row>
    <row r="492" customFormat="false" ht="13.8" hidden="false" customHeight="false" outlineLevel="0" collapsed="false">
      <c r="A492" s="0"/>
      <c r="B492" s="0"/>
      <c r="C492" s="0"/>
      <c r="D492" s="0"/>
      <c r="E492" s="0"/>
      <c r="F492" s="0"/>
    </row>
    <row r="493" customFormat="false" ht="13.8" hidden="false" customHeight="false" outlineLevel="0" collapsed="false">
      <c r="A493" s="0"/>
      <c r="B493" s="0"/>
      <c r="C493" s="0"/>
      <c r="D493" s="0"/>
      <c r="E493" s="0"/>
      <c r="F493" s="0"/>
    </row>
    <row r="494" customFormat="false" ht="13.8" hidden="false" customHeight="false" outlineLevel="0" collapsed="false">
      <c r="A494" s="0"/>
      <c r="B494" s="0"/>
      <c r="C494" s="0"/>
      <c r="D494" s="0"/>
      <c r="E494" s="0"/>
      <c r="F494" s="0"/>
    </row>
    <row r="495" customFormat="false" ht="13.8" hidden="false" customHeight="false" outlineLevel="0" collapsed="false">
      <c r="A495" s="0"/>
      <c r="B495" s="0"/>
      <c r="C495" s="0"/>
      <c r="D495" s="0"/>
      <c r="E495" s="0"/>
      <c r="F495" s="0"/>
    </row>
    <row r="496" customFormat="false" ht="13.8" hidden="false" customHeight="false" outlineLevel="0" collapsed="false">
      <c r="A496" s="0"/>
      <c r="B496" s="0"/>
      <c r="C496" s="0"/>
      <c r="D496" s="0"/>
      <c r="E496" s="0"/>
      <c r="F496" s="0"/>
    </row>
    <row r="497" customFormat="false" ht="13.8" hidden="false" customHeight="false" outlineLevel="0" collapsed="false">
      <c r="A497" s="0"/>
      <c r="B497" s="0"/>
      <c r="C497" s="0"/>
      <c r="D497" s="0"/>
      <c r="E497" s="0"/>
      <c r="F497" s="0"/>
    </row>
    <row r="498" customFormat="false" ht="13.8" hidden="false" customHeight="false" outlineLevel="0" collapsed="false">
      <c r="A498" s="0"/>
      <c r="B498" s="0"/>
      <c r="C498" s="0"/>
      <c r="D498" s="0"/>
      <c r="E498" s="0"/>
      <c r="F498" s="0"/>
    </row>
    <row r="499" customFormat="false" ht="13.8" hidden="false" customHeight="false" outlineLevel="0" collapsed="false">
      <c r="A499" s="0"/>
      <c r="B499" s="0"/>
      <c r="C499" s="0"/>
      <c r="D499" s="0"/>
      <c r="E499" s="0"/>
      <c r="F499" s="0"/>
    </row>
    <row r="500" customFormat="false" ht="13.8" hidden="false" customHeight="false" outlineLevel="0" collapsed="false">
      <c r="A500" s="0"/>
      <c r="B500" s="0"/>
      <c r="C500" s="0"/>
      <c r="D500" s="0"/>
      <c r="E500" s="0"/>
      <c r="F500" s="0"/>
    </row>
    <row r="501" customFormat="false" ht="13.8" hidden="false" customHeight="false" outlineLevel="0" collapsed="false">
      <c r="A501" s="0"/>
      <c r="B501" s="0"/>
      <c r="C501" s="0"/>
      <c r="D501" s="0"/>
      <c r="E501" s="0"/>
      <c r="F501" s="0"/>
    </row>
    <row r="502" customFormat="false" ht="13.8" hidden="false" customHeight="false" outlineLevel="0" collapsed="false">
      <c r="A502" s="0"/>
      <c r="B502" s="0"/>
      <c r="C502" s="0"/>
      <c r="D502" s="0"/>
      <c r="E502" s="0"/>
      <c r="F502" s="0"/>
    </row>
    <row r="503" customFormat="false" ht="13.8" hidden="false" customHeight="false" outlineLevel="0" collapsed="false">
      <c r="A503" s="0"/>
      <c r="B503" s="0"/>
      <c r="C503" s="0"/>
      <c r="D503" s="0"/>
      <c r="E503" s="0"/>
      <c r="F503" s="0"/>
    </row>
    <row r="504" customFormat="false" ht="13.8" hidden="false" customHeight="false" outlineLevel="0" collapsed="false">
      <c r="A504" s="0"/>
      <c r="B504" s="0"/>
      <c r="C504" s="0"/>
      <c r="D504" s="0"/>
      <c r="E504" s="0"/>
      <c r="F504" s="0"/>
    </row>
    <row r="505" customFormat="false" ht="13.8" hidden="false" customHeight="false" outlineLevel="0" collapsed="false">
      <c r="A505" s="0"/>
      <c r="B505" s="0"/>
      <c r="C505" s="0"/>
      <c r="D505" s="0"/>
      <c r="E505" s="0"/>
      <c r="F505" s="0"/>
    </row>
    <row r="506" customFormat="false" ht="13.8" hidden="false" customHeight="false" outlineLevel="0" collapsed="false">
      <c r="A506" s="0"/>
      <c r="B506" s="0"/>
      <c r="C506" s="0"/>
      <c r="D506" s="0"/>
      <c r="E506" s="0"/>
      <c r="F506" s="0"/>
    </row>
    <row r="507" customFormat="false" ht="13.8" hidden="false" customHeight="false" outlineLevel="0" collapsed="false">
      <c r="A507" s="0"/>
      <c r="B507" s="0"/>
      <c r="C507" s="0"/>
      <c r="D507" s="0"/>
      <c r="E507" s="0"/>
      <c r="F507" s="0"/>
    </row>
    <row r="508" customFormat="false" ht="13.8" hidden="false" customHeight="false" outlineLevel="0" collapsed="false">
      <c r="A508" s="0"/>
      <c r="B508" s="0"/>
      <c r="C508" s="0"/>
      <c r="D508" s="0"/>
      <c r="E508" s="0"/>
      <c r="F508" s="0"/>
    </row>
    <row r="509" customFormat="false" ht="13.8" hidden="false" customHeight="false" outlineLevel="0" collapsed="false">
      <c r="A509" s="0"/>
      <c r="B509" s="0"/>
      <c r="C509" s="0"/>
      <c r="D509" s="0"/>
      <c r="E509" s="0"/>
      <c r="F509" s="0"/>
    </row>
    <row r="510" customFormat="false" ht="13.8" hidden="false" customHeight="false" outlineLevel="0" collapsed="false">
      <c r="A510" s="0"/>
      <c r="B510" s="0"/>
      <c r="C510" s="0"/>
      <c r="D510" s="0"/>
      <c r="E510" s="0"/>
      <c r="F510" s="0"/>
    </row>
    <row r="511" customFormat="false" ht="13.8" hidden="false" customHeight="false" outlineLevel="0" collapsed="false">
      <c r="A511" s="0"/>
      <c r="B511" s="0"/>
      <c r="C511" s="0"/>
      <c r="D511" s="0"/>
      <c r="E511" s="0"/>
      <c r="F511" s="0"/>
    </row>
    <row r="512" customFormat="false" ht="13.8" hidden="false" customHeight="false" outlineLevel="0" collapsed="false">
      <c r="A512" s="0"/>
      <c r="B512" s="0"/>
      <c r="C512" s="0"/>
      <c r="D512" s="0"/>
      <c r="E512" s="0"/>
      <c r="F512" s="0"/>
    </row>
    <row r="513" customFormat="false" ht="13.8" hidden="false" customHeight="false" outlineLevel="0" collapsed="false">
      <c r="A513" s="0"/>
      <c r="B513" s="0"/>
      <c r="C513" s="0"/>
      <c r="D513" s="0"/>
      <c r="E513" s="0"/>
      <c r="F513" s="0"/>
    </row>
    <row r="514" customFormat="false" ht="13.8" hidden="false" customHeight="false" outlineLevel="0" collapsed="false">
      <c r="A514" s="0"/>
      <c r="B514" s="0"/>
      <c r="C514" s="0"/>
      <c r="D514" s="0"/>
      <c r="E514" s="0"/>
      <c r="F514" s="0"/>
    </row>
    <row r="515" customFormat="false" ht="13.8" hidden="false" customHeight="false" outlineLevel="0" collapsed="false">
      <c r="A515" s="0"/>
      <c r="B515" s="0"/>
      <c r="C515" s="0"/>
      <c r="D515" s="0"/>
      <c r="E515" s="0"/>
      <c r="F515" s="0"/>
    </row>
    <row r="516" customFormat="false" ht="13.8" hidden="false" customHeight="false" outlineLevel="0" collapsed="false">
      <c r="A516" s="0"/>
      <c r="B516" s="0"/>
      <c r="C516" s="0"/>
      <c r="D516" s="0"/>
      <c r="E516" s="0"/>
      <c r="F516" s="0"/>
    </row>
    <row r="517" customFormat="false" ht="13.8" hidden="false" customHeight="false" outlineLevel="0" collapsed="false">
      <c r="A517" s="0"/>
      <c r="B517" s="0"/>
      <c r="C517" s="0"/>
      <c r="D517" s="0"/>
      <c r="E517" s="0"/>
      <c r="F517" s="0"/>
    </row>
    <row r="518" customFormat="false" ht="13.8" hidden="false" customHeight="false" outlineLevel="0" collapsed="false">
      <c r="A518" s="0"/>
      <c r="B518" s="0"/>
      <c r="C518" s="0"/>
      <c r="D518" s="0"/>
      <c r="E518" s="0"/>
      <c r="F518" s="0"/>
    </row>
    <row r="519" customFormat="false" ht="13.8" hidden="false" customHeight="false" outlineLevel="0" collapsed="false">
      <c r="A519" s="0"/>
      <c r="B519" s="0"/>
      <c r="C519" s="0"/>
      <c r="D519" s="0"/>
      <c r="E519" s="0"/>
      <c r="F519" s="0"/>
    </row>
    <row r="520" customFormat="false" ht="13.8" hidden="false" customHeight="false" outlineLevel="0" collapsed="false">
      <c r="A520" s="0"/>
      <c r="B520" s="0"/>
      <c r="C520" s="0"/>
      <c r="D520" s="0"/>
      <c r="E520" s="0"/>
      <c r="F520" s="0"/>
    </row>
    <row r="521" customFormat="false" ht="13.8" hidden="false" customHeight="false" outlineLevel="0" collapsed="false">
      <c r="A521" s="0"/>
      <c r="B521" s="0"/>
      <c r="C521" s="0"/>
      <c r="D521" s="0"/>
      <c r="E521" s="0"/>
      <c r="F521" s="0"/>
    </row>
    <row r="522" customFormat="false" ht="13.8" hidden="false" customHeight="false" outlineLevel="0" collapsed="false">
      <c r="A522" s="0"/>
      <c r="B522" s="0"/>
      <c r="C522" s="0"/>
      <c r="D522" s="0"/>
      <c r="E522" s="0"/>
      <c r="F522" s="0"/>
    </row>
    <row r="523" customFormat="false" ht="13.8" hidden="false" customHeight="false" outlineLevel="0" collapsed="false">
      <c r="A523" s="0"/>
      <c r="B523" s="0"/>
      <c r="C523" s="0"/>
      <c r="D523" s="0"/>
      <c r="E523" s="0"/>
      <c r="F523" s="0"/>
    </row>
    <row r="524" customFormat="false" ht="13.8" hidden="false" customHeight="false" outlineLevel="0" collapsed="false">
      <c r="A524" s="0"/>
      <c r="B524" s="0"/>
      <c r="C524" s="0"/>
      <c r="D524" s="0"/>
      <c r="E524" s="0"/>
      <c r="F524" s="0"/>
    </row>
    <row r="525" customFormat="false" ht="13.8" hidden="false" customHeight="false" outlineLevel="0" collapsed="false">
      <c r="A525" s="0"/>
      <c r="B525" s="0"/>
      <c r="C525" s="0"/>
      <c r="D525" s="0"/>
      <c r="E525" s="0"/>
      <c r="F525" s="0"/>
    </row>
    <row r="526" customFormat="false" ht="13.8" hidden="false" customHeight="false" outlineLevel="0" collapsed="false">
      <c r="A526" s="0"/>
      <c r="B526" s="0"/>
      <c r="C526" s="0"/>
      <c r="D526" s="0"/>
      <c r="E526" s="0"/>
      <c r="F526" s="0"/>
    </row>
    <row r="527" customFormat="false" ht="13.8" hidden="false" customHeight="false" outlineLevel="0" collapsed="false">
      <c r="A527" s="0"/>
      <c r="B527" s="0"/>
      <c r="C527" s="0"/>
      <c r="D527" s="0"/>
      <c r="E527" s="0"/>
      <c r="F527" s="0"/>
    </row>
    <row r="528" customFormat="false" ht="13.8" hidden="false" customHeight="false" outlineLevel="0" collapsed="false">
      <c r="A528" s="0"/>
      <c r="B528" s="0"/>
      <c r="C528" s="0"/>
      <c r="D528" s="0"/>
      <c r="E528" s="0"/>
      <c r="F528" s="0"/>
    </row>
    <row r="529" customFormat="false" ht="13.8" hidden="false" customHeight="false" outlineLevel="0" collapsed="false">
      <c r="A529" s="0"/>
      <c r="B529" s="0"/>
      <c r="C529" s="0"/>
      <c r="D529" s="0"/>
      <c r="E529" s="0"/>
      <c r="F529" s="0"/>
    </row>
    <row r="530" customFormat="false" ht="13.8" hidden="false" customHeight="false" outlineLevel="0" collapsed="false">
      <c r="A530" s="0"/>
      <c r="B530" s="0"/>
      <c r="C530" s="0"/>
      <c r="D530" s="0"/>
      <c r="E530" s="0"/>
      <c r="F530" s="0"/>
    </row>
    <row r="531" customFormat="false" ht="13.8" hidden="false" customHeight="false" outlineLevel="0" collapsed="false">
      <c r="A531" s="0"/>
      <c r="B531" s="0"/>
      <c r="C531" s="0"/>
      <c r="D531" s="0"/>
      <c r="E531" s="0"/>
      <c r="F531" s="0"/>
    </row>
    <row r="532" customFormat="false" ht="13.8" hidden="false" customHeight="false" outlineLevel="0" collapsed="false">
      <c r="A532" s="0"/>
      <c r="B532" s="0"/>
      <c r="C532" s="0"/>
      <c r="D532" s="0"/>
      <c r="E532" s="0"/>
      <c r="F532" s="0"/>
    </row>
    <row r="533" customFormat="false" ht="13.8" hidden="false" customHeight="false" outlineLevel="0" collapsed="false">
      <c r="A533" s="0"/>
      <c r="B533" s="0"/>
      <c r="C533" s="0"/>
      <c r="D533" s="0"/>
      <c r="E533" s="0"/>
      <c r="F533" s="0"/>
    </row>
    <row r="534" customFormat="false" ht="13.8" hidden="false" customHeight="false" outlineLevel="0" collapsed="false">
      <c r="A534" s="0"/>
      <c r="B534" s="0"/>
      <c r="C534" s="0"/>
      <c r="D534" s="0"/>
      <c r="E534" s="0"/>
      <c r="F534" s="0"/>
    </row>
    <row r="535" customFormat="false" ht="13.8" hidden="false" customHeight="false" outlineLevel="0" collapsed="false">
      <c r="A535" s="0"/>
      <c r="B535" s="0"/>
      <c r="C535" s="0"/>
      <c r="D535" s="0"/>
      <c r="E535" s="0"/>
      <c r="F535" s="0"/>
    </row>
    <row r="536" customFormat="false" ht="13.8" hidden="false" customHeight="false" outlineLevel="0" collapsed="false">
      <c r="A536" s="0"/>
      <c r="B536" s="0"/>
      <c r="C536" s="0"/>
      <c r="D536" s="0"/>
      <c r="E536" s="0"/>
      <c r="F536" s="0"/>
    </row>
    <row r="537" customFormat="false" ht="13.8" hidden="false" customHeight="false" outlineLevel="0" collapsed="false">
      <c r="A537" s="0"/>
      <c r="B537" s="0"/>
      <c r="C537" s="0"/>
      <c r="D537" s="0"/>
      <c r="E537" s="0"/>
      <c r="F537" s="0"/>
    </row>
    <row r="538" customFormat="false" ht="13.8" hidden="false" customHeight="false" outlineLevel="0" collapsed="false">
      <c r="A538" s="0"/>
      <c r="B538" s="0"/>
      <c r="C538" s="0"/>
      <c r="D538" s="0"/>
      <c r="E538" s="0"/>
      <c r="F538" s="0"/>
    </row>
    <row r="539" customFormat="false" ht="13.8" hidden="false" customHeight="false" outlineLevel="0" collapsed="false">
      <c r="A539" s="0"/>
      <c r="B539" s="0"/>
      <c r="C539" s="0"/>
      <c r="D539" s="0"/>
      <c r="E539" s="0"/>
      <c r="F539" s="0"/>
    </row>
    <row r="540" customFormat="false" ht="13.8" hidden="false" customHeight="false" outlineLevel="0" collapsed="false">
      <c r="A540" s="0"/>
      <c r="B540" s="0"/>
      <c r="C540" s="0"/>
      <c r="D540" s="0"/>
      <c r="E540" s="0"/>
      <c r="F540" s="0"/>
    </row>
    <row r="541" customFormat="false" ht="13.8" hidden="false" customHeight="false" outlineLevel="0" collapsed="false">
      <c r="A541" s="0"/>
      <c r="B541" s="0"/>
      <c r="C541" s="0"/>
      <c r="D541" s="0"/>
      <c r="E541" s="0"/>
      <c r="F541" s="0"/>
    </row>
    <row r="542" customFormat="false" ht="13.8" hidden="false" customHeight="false" outlineLevel="0" collapsed="false">
      <c r="A542" s="0"/>
      <c r="B542" s="0"/>
      <c r="C542" s="0"/>
      <c r="D542" s="0"/>
      <c r="E542" s="0"/>
      <c r="F542" s="0"/>
    </row>
    <row r="543" customFormat="false" ht="13.8" hidden="false" customHeight="false" outlineLevel="0" collapsed="false">
      <c r="A543" s="0"/>
      <c r="B543" s="0"/>
      <c r="C543" s="0"/>
      <c r="D543" s="0"/>
      <c r="E543" s="0"/>
      <c r="F543" s="0"/>
    </row>
    <row r="544" customFormat="false" ht="13.8" hidden="false" customHeight="false" outlineLevel="0" collapsed="false">
      <c r="A544" s="0"/>
      <c r="B544" s="0"/>
      <c r="C544" s="0"/>
      <c r="D544" s="0"/>
      <c r="E544" s="0"/>
      <c r="F544" s="0"/>
    </row>
    <row r="545" customFormat="false" ht="13.8" hidden="false" customHeight="false" outlineLevel="0" collapsed="false">
      <c r="A545" s="0"/>
      <c r="B545" s="0"/>
      <c r="C545" s="0"/>
      <c r="D545" s="0"/>
      <c r="E545" s="0"/>
      <c r="F545" s="0"/>
    </row>
    <row r="546" customFormat="false" ht="13.8" hidden="false" customHeight="false" outlineLevel="0" collapsed="false">
      <c r="A546" s="0"/>
      <c r="B546" s="0"/>
      <c r="C546" s="0"/>
      <c r="D546" s="0"/>
      <c r="E546" s="0"/>
      <c r="F546" s="0"/>
    </row>
    <row r="547" customFormat="false" ht="13.8" hidden="false" customHeight="false" outlineLevel="0" collapsed="false">
      <c r="A547" s="0"/>
      <c r="B547" s="0"/>
      <c r="C547" s="0"/>
      <c r="D547" s="0"/>
      <c r="E547" s="0"/>
      <c r="F547" s="0"/>
    </row>
    <row r="548" customFormat="false" ht="13.8" hidden="false" customHeight="false" outlineLevel="0" collapsed="false">
      <c r="A548" s="0"/>
      <c r="B548" s="0"/>
      <c r="C548" s="0"/>
      <c r="D548" s="0"/>
      <c r="E548" s="0"/>
      <c r="F548" s="0"/>
    </row>
    <row r="549" customFormat="false" ht="13.8" hidden="false" customHeight="false" outlineLevel="0" collapsed="false">
      <c r="A549" s="0"/>
      <c r="B549" s="0"/>
      <c r="C549" s="0"/>
      <c r="D549" s="0"/>
      <c r="E549" s="0"/>
      <c r="F549" s="0"/>
    </row>
    <row r="550" customFormat="false" ht="13.8" hidden="false" customHeight="false" outlineLevel="0" collapsed="false">
      <c r="A550" s="0"/>
      <c r="B550" s="0"/>
      <c r="C550" s="0"/>
      <c r="D550" s="0"/>
      <c r="E550" s="0"/>
      <c r="F550" s="0"/>
    </row>
    <row r="551" customFormat="false" ht="13.8" hidden="false" customHeight="false" outlineLevel="0" collapsed="false">
      <c r="A551" s="0"/>
      <c r="B551" s="0"/>
      <c r="C551" s="0"/>
      <c r="D551" s="0"/>
      <c r="E551" s="0"/>
      <c r="F551" s="0"/>
    </row>
    <row r="552" customFormat="false" ht="13.8" hidden="false" customHeight="false" outlineLevel="0" collapsed="false">
      <c r="A552" s="0"/>
      <c r="B552" s="0"/>
      <c r="C552" s="0"/>
      <c r="D552" s="0"/>
      <c r="E552" s="0"/>
      <c r="F552" s="0"/>
    </row>
    <row r="553" customFormat="false" ht="13.8" hidden="false" customHeight="false" outlineLevel="0" collapsed="false">
      <c r="A553" s="0"/>
      <c r="B553" s="0"/>
      <c r="C553" s="0"/>
      <c r="D553" s="0"/>
      <c r="E553" s="0"/>
      <c r="F553" s="0"/>
    </row>
    <row r="554" customFormat="false" ht="13.8" hidden="false" customHeight="false" outlineLevel="0" collapsed="false">
      <c r="A554" s="0"/>
      <c r="B554" s="0"/>
      <c r="C554" s="0"/>
      <c r="D554" s="0"/>
      <c r="E554" s="0"/>
      <c r="F554" s="0"/>
    </row>
    <row r="555" customFormat="false" ht="13.8" hidden="false" customHeight="false" outlineLevel="0" collapsed="false">
      <c r="A555" s="0"/>
      <c r="B555" s="0"/>
      <c r="C555" s="0"/>
      <c r="D555" s="0"/>
      <c r="E555" s="0"/>
      <c r="F555" s="0"/>
    </row>
    <row r="556" customFormat="false" ht="13.8" hidden="false" customHeight="false" outlineLevel="0" collapsed="false">
      <c r="A556" s="0"/>
      <c r="B556" s="0"/>
      <c r="C556" s="0"/>
      <c r="D556" s="0"/>
      <c r="E556" s="0"/>
      <c r="F556" s="0"/>
    </row>
    <row r="557" customFormat="false" ht="13.8" hidden="false" customHeight="false" outlineLevel="0" collapsed="false">
      <c r="A557" s="0"/>
      <c r="B557" s="0"/>
      <c r="C557" s="0"/>
      <c r="D557" s="0"/>
      <c r="E557" s="0"/>
      <c r="F557" s="0"/>
    </row>
    <row r="558" customFormat="false" ht="13.8" hidden="false" customHeight="false" outlineLevel="0" collapsed="false">
      <c r="A558" s="0"/>
      <c r="B558" s="0"/>
      <c r="C558" s="0"/>
      <c r="D558" s="0"/>
      <c r="E558" s="0"/>
      <c r="F558" s="0"/>
    </row>
    <row r="559" customFormat="false" ht="13.8" hidden="false" customHeight="false" outlineLevel="0" collapsed="false">
      <c r="A559" s="0"/>
      <c r="B559" s="0"/>
      <c r="C559" s="0"/>
      <c r="D559" s="0"/>
      <c r="E559" s="0"/>
      <c r="F559" s="0"/>
    </row>
    <row r="560" customFormat="false" ht="13.8" hidden="false" customHeight="false" outlineLevel="0" collapsed="false">
      <c r="A560" s="0"/>
      <c r="B560" s="0"/>
      <c r="C560" s="0"/>
      <c r="D560" s="0"/>
      <c r="E560" s="0"/>
      <c r="F560" s="0"/>
    </row>
    <row r="561" customFormat="false" ht="13.8" hidden="false" customHeight="false" outlineLevel="0" collapsed="false">
      <c r="A561" s="0"/>
      <c r="B561" s="0"/>
      <c r="C561" s="0"/>
      <c r="D561" s="0"/>
      <c r="E561" s="0"/>
      <c r="F561" s="0"/>
    </row>
    <row r="562" customFormat="false" ht="13.8" hidden="false" customHeight="false" outlineLevel="0" collapsed="false">
      <c r="A562" s="0"/>
      <c r="B562" s="0"/>
      <c r="C562" s="0"/>
      <c r="D562" s="0"/>
      <c r="E562" s="0"/>
      <c r="F562" s="0"/>
    </row>
    <row r="563" customFormat="false" ht="13.8" hidden="false" customHeight="false" outlineLevel="0" collapsed="false">
      <c r="A563" s="0"/>
      <c r="B563" s="0"/>
      <c r="C563" s="0"/>
      <c r="D563" s="0"/>
      <c r="E563" s="0"/>
      <c r="F563" s="0"/>
    </row>
    <row r="564" customFormat="false" ht="13.8" hidden="false" customHeight="false" outlineLevel="0" collapsed="false">
      <c r="A564" s="0"/>
      <c r="B564" s="0"/>
      <c r="C564" s="0"/>
      <c r="D564" s="0"/>
      <c r="E564" s="0"/>
      <c r="F564" s="0"/>
    </row>
    <row r="565" customFormat="false" ht="13.8" hidden="false" customHeight="false" outlineLevel="0" collapsed="false">
      <c r="A565" s="0"/>
      <c r="B565" s="0"/>
      <c r="C565" s="0"/>
      <c r="D565" s="0"/>
      <c r="E565" s="0"/>
      <c r="F565" s="0"/>
    </row>
    <row r="566" customFormat="false" ht="13.8" hidden="false" customHeight="false" outlineLevel="0" collapsed="false">
      <c r="A566" s="0"/>
      <c r="B566" s="0"/>
      <c r="C566" s="0"/>
      <c r="D566" s="0"/>
      <c r="E566" s="0"/>
      <c r="F566" s="0"/>
    </row>
    <row r="567" customFormat="false" ht="13.8" hidden="false" customHeight="false" outlineLevel="0" collapsed="false">
      <c r="A567" s="0"/>
      <c r="B567" s="0"/>
      <c r="C567" s="0"/>
      <c r="D567" s="0"/>
      <c r="E567" s="0"/>
      <c r="F567" s="0"/>
    </row>
    <row r="568" customFormat="false" ht="13.8" hidden="false" customHeight="false" outlineLevel="0" collapsed="false">
      <c r="A568" s="0"/>
      <c r="B568" s="0"/>
      <c r="C568" s="0"/>
      <c r="D568" s="0"/>
      <c r="E568" s="0"/>
      <c r="F568" s="0"/>
    </row>
    <row r="569" customFormat="false" ht="13.8" hidden="false" customHeight="false" outlineLevel="0" collapsed="false">
      <c r="A569" s="0"/>
      <c r="B569" s="0"/>
      <c r="C569" s="0"/>
      <c r="D569" s="0"/>
      <c r="E569" s="0"/>
      <c r="F569" s="0"/>
    </row>
    <row r="570" customFormat="false" ht="13.8" hidden="false" customHeight="false" outlineLevel="0" collapsed="false">
      <c r="A570" s="0"/>
      <c r="B570" s="0"/>
      <c r="C570" s="0"/>
      <c r="D570" s="0"/>
      <c r="E570" s="0"/>
      <c r="F570" s="0"/>
    </row>
    <row r="571" customFormat="false" ht="13.8" hidden="false" customHeight="false" outlineLevel="0" collapsed="false">
      <c r="A571" s="0"/>
      <c r="B571" s="0"/>
      <c r="C571" s="0"/>
      <c r="D571" s="0"/>
      <c r="E571" s="0"/>
      <c r="F571" s="0"/>
    </row>
    <row r="572" customFormat="false" ht="13.8" hidden="false" customHeight="false" outlineLevel="0" collapsed="false">
      <c r="A572" s="0"/>
      <c r="B572" s="0"/>
      <c r="C572" s="0"/>
      <c r="D572" s="0"/>
      <c r="E572" s="0"/>
      <c r="F572" s="0"/>
    </row>
    <row r="573" customFormat="false" ht="13.8" hidden="false" customHeight="false" outlineLevel="0" collapsed="false">
      <c r="A573" s="0"/>
      <c r="B573" s="0"/>
      <c r="C573" s="0"/>
      <c r="D573" s="0"/>
      <c r="E573" s="0"/>
      <c r="F573" s="0"/>
    </row>
    <row r="574" customFormat="false" ht="13.8" hidden="false" customHeight="false" outlineLevel="0" collapsed="false">
      <c r="A574" s="0"/>
      <c r="B574" s="0"/>
      <c r="C574" s="0"/>
      <c r="D574" s="0"/>
      <c r="E574" s="0"/>
      <c r="F574" s="0"/>
    </row>
    <row r="575" customFormat="false" ht="13.8" hidden="false" customHeight="false" outlineLevel="0" collapsed="false">
      <c r="A575" s="0"/>
      <c r="B575" s="0"/>
      <c r="C575" s="0"/>
      <c r="D575" s="0"/>
      <c r="E575" s="0"/>
      <c r="F575" s="0"/>
    </row>
    <row r="576" customFormat="false" ht="13.8" hidden="false" customHeight="false" outlineLevel="0" collapsed="false">
      <c r="A576" s="0"/>
      <c r="B576" s="0"/>
      <c r="C576" s="0"/>
      <c r="D576" s="0"/>
      <c r="E576" s="0"/>
      <c r="F576" s="0"/>
    </row>
    <row r="577" customFormat="false" ht="13.8" hidden="false" customHeight="false" outlineLevel="0" collapsed="false">
      <c r="A577" s="0"/>
      <c r="B577" s="0"/>
      <c r="C577" s="0"/>
      <c r="D577" s="0"/>
      <c r="E577" s="0"/>
      <c r="F577" s="0"/>
    </row>
    <row r="578" customFormat="false" ht="13.8" hidden="false" customHeight="false" outlineLevel="0" collapsed="false">
      <c r="A578" s="0"/>
      <c r="B578" s="0"/>
      <c r="C578" s="0"/>
      <c r="D578" s="0"/>
      <c r="E578" s="0"/>
      <c r="F578" s="0"/>
    </row>
    <row r="579" customFormat="false" ht="13.8" hidden="false" customHeight="false" outlineLevel="0" collapsed="false">
      <c r="A579" s="0"/>
      <c r="B579" s="0"/>
      <c r="C579" s="0"/>
      <c r="D579" s="0"/>
      <c r="E579" s="0"/>
      <c r="F579" s="0"/>
    </row>
    <row r="580" customFormat="false" ht="13.8" hidden="false" customHeight="false" outlineLevel="0" collapsed="false">
      <c r="A580" s="0"/>
      <c r="B580" s="0"/>
      <c r="C580" s="0"/>
      <c r="D580" s="0"/>
      <c r="E580" s="0"/>
      <c r="F580" s="0"/>
    </row>
    <row r="581" customFormat="false" ht="13.8" hidden="false" customHeight="false" outlineLevel="0" collapsed="false">
      <c r="A581" s="0"/>
      <c r="B581" s="0"/>
      <c r="C581" s="0"/>
      <c r="D581" s="0"/>
      <c r="E581" s="0"/>
      <c r="F581" s="0"/>
    </row>
    <row r="582" customFormat="false" ht="13.8" hidden="false" customHeight="false" outlineLevel="0" collapsed="false">
      <c r="A582" s="0"/>
      <c r="B582" s="0"/>
      <c r="C582" s="0"/>
      <c r="D582" s="0"/>
      <c r="E582" s="0"/>
      <c r="F582" s="0"/>
    </row>
    <row r="583" customFormat="false" ht="13.8" hidden="false" customHeight="false" outlineLevel="0" collapsed="false">
      <c r="A583" s="0"/>
      <c r="B583" s="0"/>
      <c r="C583" s="0"/>
      <c r="D583" s="0"/>
      <c r="E583" s="0"/>
      <c r="F583" s="0"/>
    </row>
    <row r="584" customFormat="false" ht="13.8" hidden="false" customHeight="false" outlineLevel="0" collapsed="false">
      <c r="A584" s="0"/>
      <c r="B584" s="0"/>
      <c r="C584" s="0"/>
      <c r="D584" s="0"/>
      <c r="E584" s="0"/>
      <c r="F584" s="0"/>
    </row>
    <row r="585" customFormat="false" ht="13.8" hidden="false" customHeight="false" outlineLevel="0" collapsed="false">
      <c r="A585" s="0"/>
      <c r="B585" s="0"/>
      <c r="C585" s="0"/>
      <c r="D585" s="0"/>
      <c r="E585" s="0"/>
      <c r="F585" s="0"/>
    </row>
    <row r="586" customFormat="false" ht="13.8" hidden="false" customHeight="false" outlineLevel="0" collapsed="false">
      <c r="A586" s="0"/>
      <c r="B586" s="0"/>
      <c r="C586" s="0"/>
      <c r="D586" s="0"/>
      <c r="E586" s="0"/>
      <c r="F586" s="0"/>
    </row>
    <row r="587" customFormat="false" ht="13.8" hidden="false" customHeight="false" outlineLevel="0" collapsed="false">
      <c r="A587" s="0"/>
      <c r="B587" s="0"/>
      <c r="C587" s="0"/>
      <c r="D587" s="0"/>
      <c r="E587" s="0"/>
      <c r="F587" s="0"/>
    </row>
    <row r="588" customFormat="false" ht="13.8" hidden="false" customHeight="false" outlineLevel="0" collapsed="false">
      <c r="A588" s="0"/>
      <c r="B588" s="0"/>
      <c r="C588" s="0"/>
      <c r="D588" s="0"/>
      <c r="E588" s="0"/>
      <c r="F588" s="0"/>
    </row>
    <row r="589" customFormat="false" ht="13.8" hidden="false" customHeight="false" outlineLevel="0" collapsed="false">
      <c r="A589" s="0"/>
      <c r="B589" s="0"/>
      <c r="C589" s="0"/>
      <c r="D589" s="0"/>
      <c r="E589" s="0"/>
      <c r="F589" s="0"/>
    </row>
    <row r="590" customFormat="false" ht="13.8" hidden="false" customHeight="false" outlineLevel="0" collapsed="false">
      <c r="A590" s="0"/>
      <c r="B590" s="0"/>
      <c r="C590" s="0"/>
      <c r="D590" s="0"/>
      <c r="E590" s="0"/>
      <c r="F590" s="0"/>
    </row>
    <row r="591" customFormat="false" ht="13.8" hidden="false" customHeight="false" outlineLevel="0" collapsed="false">
      <c r="A591" s="0"/>
      <c r="B591" s="0"/>
      <c r="C591" s="0"/>
      <c r="D591" s="0"/>
      <c r="E591" s="0"/>
      <c r="F591" s="0"/>
    </row>
    <row r="592" customFormat="false" ht="13.8" hidden="false" customHeight="false" outlineLevel="0" collapsed="false">
      <c r="A592" s="0"/>
      <c r="B592" s="0"/>
      <c r="C592" s="0"/>
      <c r="D592" s="0"/>
      <c r="E592" s="0"/>
      <c r="F592" s="0"/>
    </row>
    <row r="593" customFormat="false" ht="13.8" hidden="false" customHeight="false" outlineLevel="0" collapsed="false">
      <c r="A593" s="0"/>
      <c r="B593" s="0"/>
      <c r="C593" s="0"/>
      <c r="D593" s="0"/>
      <c r="E593" s="0"/>
      <c r="F593" s="0"/>
    </row>
    <row r="594" customFormat="false" ht="13.8" hidden="false" customHeight="false" outlineLevel="0" collapsed="false">
      <c r="A594" s="0"/>
      <c r="B594" s="0"/>
      <c r="C594" s="0"/>
      <c r="D594" s="0"/>
      <c r="E594" s="0"/>
      <c r="F594" s="0"/>
    </row>
    <row r="595" customFormat="false" ht="13.8" hidden="false" customHeight="false" outlineLevel="0" collapsed="false">
      <c r="A595" s="0"/>
      <c r="B595" s="0"/>
      <c r="C595" s="0"/>
      <c r="D595" s="0"/>
      <c r="E595" s="0"/>
      <c r="F595" s="0"/>
    </row>
    <row r="596" customFormat="false" ht="13.8" hidden="false" customHeight="false" outlineLevel="0" collapsed="false">
      <c r="A596" s="0"/>
      <c r="B596" s="0"/>
      <c r="C596" s="0"/>
      <c r="D596" s="0"/>
      <c r="E596" s="0"/>
      <c r="F596" s="0"/>
    </row>
    <row r="597" customFormat="false" ht="13.8" hidden="false" customHeight="false" outlineLevel="0" collapsed="false">
      <c r="A597" s="0"/>
      <c r="B597" s="0"/>
      <c r="C597" s="0"/>
      <c r="D597" s="0"/>
      <c r="E597" s="0"/>
      <c r="F597" s="0"/>
    </row>
    <row r="598" customFormat="false" ht="13.8" hidden="false" customHeight="false" outlineLevel="0" collapsed="false">
      <c r="A598" s="0"/>
      <c r="B598" s="0"/>
      <c r="C598" s="0"/>
      <c r="D598" s="0"/>
      <c r="E598" s="0"/>
      <c r="F598" s="0"/>
    </row>
    <row r="599" customFormat="false" ht="13.8" hidden="false" customHeight="false" outlineLevel="0" collapsed="false">
      <c r="A599" s="0"/>
      <c r="B599" s="0"/>
      <c r="C599" s="0"/>
      <c r="D599" s="0"/>
      <c r="E599" s="0"/>
      <c r="F599" s="0"/>
    </row>
    <row r="600" customFormat="false" ht="13.8" hidden="false" customHeight="false" outlineLevel="0" collapsed="false">
      <c r="A600" s="0"/>
      <c r="B600" s="0"/>
      <c r="C600" s="0"/>
      <c r="D600" s="0"/>
      <c r="E600" s="0"/>
      <c r="F600" s="0"/>
    </row>
    <row r="601" customFormat="false" ht="13.8" hidden="false" customHeight="false" outlineLevel="0" collapsed="false">
      <c r="A601" s="0"/>
      <c r="B601" s="0"/>
      <c r="C601" s="0"/>
      <c r="D601" s="0"/>
      <c r="E601" s="0"/>
      <c r="F601" s="0"/>
    </row>
    <row r="602" customFormat="false" ht="13.8" hidden="false" customHeight="false" outlineLevel="0" collapsed="false">
      <c r="A602" s="0"/>
      <c r="B602" s="0"/>
      <c r="C602" s="0"/>
      <c r="D602" s="0"/>
      <c r="E602" s="0"/>
      <c r="F602" s="0"/>
    </row>
    <row r="603" customFormat="false" ht="13.8" hidden="false" customHeight="false" outlineLevel="0" collapsed="false">
      <c r="A603" s="0"/>
      <c r="B603" s="0"/>
      <c r="C603" s="0"/>
      <c r="D603" s="0"/>
      <c r="E603" s="0"/>
      <c r="F603" s="0"/>
    </row>
    <row r="604" customFormat="false" ht="13.8" hidden="false" customHeight="false" outlineLevel="0" collapsed="false">
      <c r="A604" s="0"/>
      <c r="B604" s="0"/>
      <c r="C604" s="0"/>
      <c r="D604" s="0"/>
      <c r="E604" s="0"/>
      <c r="F604" s="0"/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3.8" zeroHeight="false" outlineLevelRow="0" outlineLevelCol="0"/>
  <cols>
    <col collapsed="false" customWidth="true" hidden="false" outlineLevel="0" max="1025" min="1" style="89" width="10.5"/>
  </cols>
  <sheetData>
    <row r="1" customFormat="false" ht="13.8" hidden="false" customHeight="false" outlineLevel="0" collapsed="false">
      <c r="A1" s="81"/>
      <c r="B1" s="81"/>
      <c r="C1" s="81"/>
      <c r="D1" s="81"/>
      <c r="E1" s="81"/>
    </row>
    <row r="2" customFormat="false" ht="13.8" hidden="false" customHeight="false" outlineLevel="0" collapsed="false">
      <c r="A2" s="81"/>
      <c r="E2" s="81"/>
    </row>
    <row r="3" customFormat="false" ht="13.8" hidden="false" customHeight="false" outlineLevel="0" collapsed="false">
      <c r="A3" s="81"/>
      <c r="E3" s="81"/>
    </row>
    <row r="4" customFormat="false" ht="13.8" hidden="false" customHeight="false" outlineLevel="0" collapsed="false">
      <c r="A4" s="81"/>
      <c r="E4" s="81"/>
    </row>
    <row r="5" customFormat="false" ht="13.8" hidden="false" customHeight="false" outlineLevel="0" collapsed="false">
      <c r="A5" s="81"/>
      <c r="B5" s="81"/>
      <c r="C5" s="81"/>
      <c r="D5" s="81"/>
      <c r="E5" s="81"/>
    </row>
    <row r="19" customFormat="false" ht="13.8" hidden="false" customHeight="false" outlineLevel="0" collapsed="false">
      <c r="J19" s="131"/>
      <c r="K19" s="132"/>
      <c r="L19" s="133"/>
    </row>
    <row r="20" customFormat="false" ht="13.8" hidden="false" customHeight="false" outlineLevel="0" collapsed="false">
      <c r="J20" s="134"/>
      <c r="K20" s="135" t="str">
        <f aca="false">RUNALL()</f>
        <v/>
      </c>
      <c r="L20" s="136"/>
    </row>
    <row r="21" customFormat="false" ht="13.8" hidden="false" customHeight="false" outlineLevel="0" collapsed="false">
      <c r="J21" s="137"/>
      <c r="K21" s="138"/>
      <c r="L21" s="13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2019-04-16T01:45:01Z</dcterms:created>
  <dc:creator/>
  <dc:description/>
  <dc:language>en-GB</dc:language>
  <cp:lastModifiedBy/>
  <dcterms:modified xsi:type="dcterms:W3CDTF">2019-07-05T13:29:35Z</dcterms:modified>
  <cp:revision>376</cp:revision>
  <dc:subject/>
  <dc:title/>
</cp:coreProperties>
</file>