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4.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C:\Users\abhij\OneDrive\Documents\Advanced Excel\project data\"/>
    </mc:Choice>
  </mc:AlternateContent>
  <xr:revisionPtr revIDLastSave="0" documentId="13_ncr:1_{00F437C8-DDBB-4D47-8EA3-A41C0F133E75}" xr6:coauthVersionLast="47" xr6:coauthVersionMax="47" xr10:uidLastSave="{00000000-0000-0000-0000-000000000000}"/>
  <bookViews>
    <workbookView xWindow="-120" yWindow="-120" windowWidth="29040" windowHeight="15720" tabRatio="804" firstSheet="2" activeTab="11" xr2:uid="{00000000-000D-0000-FFFF-FFFF00000000}"/>
  </bookViews>
  <sheets>
    <sheet name="Imported Data" sheetId="2" r:id="rId1"/>
    <sheet name="Cleaned Data" sheetId="3" r:id="rId2"/>
    <sheet name="State Wise" sheetId="4" r:id="rId3"/>
    <sheet name="Airport Wise" sheetId="5" r:id="rId4"/>
    <sheet name="Descriptive Statistics" sheetId="22" r:id="rId5"/>
    <sheet name="Top 10 Airports" sheetId="19" r:id="rId6"/>
    <sheet name="Bottom 10 Airports" sheetId="21" r:id="rId7"/>
    <sheet name="UDAN" sheetId="7" r:id="rId8"/>
    <sheet name="Top 10 Airports under UDAN" sheetId="23" r:id="rId9"/>
    <sheet name="Category Wise" sheetId="13" r:id="rId10"/>
    <sheet name="Passenger Traffic - Category" sheetId="24" r:id="rId11"/>
    <sheet name="Forecasting" sheetId="18" r:id="rId12"/>
  </sheets>
  <definedNames>
    <definedName name="Slicer_Airports">#N/A</definedName>
    <definedName name="Slicer_Airports1">#N/A</definedName>
    <definedName name="Slicer_Airports11">#N/A</definedName>
    <definedName name="Slicer_Airports2">#N/A</definedName>
    <definedName name="Slicer_Airports21">#N/A</definedName>
    <definedName name="Slicer_Airports31">#N/A</definedName>
    <definedName name="Slicer_States_UTs">#N/A</definedName>
    <definedName name="Slicer_States_UTs1">#N/A</definedName>
    <definedName name="Slicer_States_UTs11">#N/A</definedName>
    <definedName name="Slicer_States_UTs2">#N/A</definedName>
    <definedName name="Slicer_States_UTs21">#N/A</definedName>
    <definedName name="Slicer_States_UTs3">#N/A</definedName>
    <definedName name="Slicer_States_UTs3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5" i="22" l="1"/>
  <c r="E40" i="22" l="1"/>
  <c r="E41" i="22"/>
  <c r="E42" i="22"/>
  <c r="E43" i="22"/>
  <c r="E44" i="22"/>
  <c r="E45" i="22"/>
  <c r="E46" i="22"/>
  <c r="E47" i="22"/>
  <c r="E48" i="22"/>
  <c r="E49" i="22"/>
  <c r="E50" i="22"/>
  <c r="E51" i="22"/>
  <c r="E52" i="22"/>
  <c r="E53" i="22"/>
  <c r="E54" i="22"/>
  <c r="E55" i="22"/>
  <c r="E56" i="22"/>
  <c r="E57" i="22"/>
  <c r="E58" i="22"/>
  <c r="E59" i="22"/>
  <c r="E60" i="22"/>
  <c r="E61" i="22"/>
  <c r="E62" i="22"/>
  <c r="E63" i="22"/>
  <c r="E64" i="22"/>
  <c r="E65" i="22"/>
  <c r="E66" i="22"/>
  <c r="E67" i="22"/>
  <c r="E68" i="22"/>
  <c r="E69" i="22"/>
  <c r="E70" i="22"/>
  <c r="E71" i="22"/>
  <c r="E72" i="22"/>
  <c r="E73" i="22"/>
  <c r="E74" i="22"/>
  <c r="E39" i="22"/>
  <c r="D39" i="22" a="1"/>
  <c r="D39" i="22" s="1"/>
  <c r="R9" i="23"/>
  <c r="R10" i="23"/>
  <c r="R11" i="23"/>
  <c r="R12" i="23"/>
  <c r="R13" i="23"/>
  <c r="R14" i="23"/>
  <c r="R15" i="23"/>
  <c r="R16" i="23"/>
  <c r="R17" i="23"/>
  <c r="R18" i="23"/>
  <c r="Q10" i="23"/>
  <c r="Q11" i="23"/>
  <c r="Q12" i="23"/>
  <c r="Q13" i="23"/>
  <c r="Q14" i="23"/>
  <c r="Q15" i="23"/>
  <c r="Q16" i="23"/>
  <c r="Q17" i="23"/>
  <c r="Q18" i="23"/>
  <c r="Q9" i="2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C17" i="18" l="1"/>
  <c r="D19" i="18"/>
  <c r="D20" i="18"/>
  <c r="C23" i="18"/>
  <c r="C25" i="18"/>
  <c r="C18" i="18"/>
  <c r="C19" i="18"/>
  <c r="D21" i="18"/>
  <c r="D24" i="18"/>
  <c r="C24" i="18"/>
  <c r="C26" i="18"/>
  <c r="C20" i="18"/>
  <c r="D22" i="18"/>
  <c r="D23" i="18"/>
  <c r="D25" i="18"/>
  <c r="D26" i="18"/>
  <c r="C21" i="18"/>
  <c r="D17" i="18"/>
  <c r="C22" i="18"/>
  <c r="D18" i="18"/>
  <c r="E135" i="3" l="1"/>
  <c r="F135" i="3"/>
  <c r="G135" i="3"/>
  <c r="H135" i="3"/>
  <c r="I135" i="3"/>
  <c r="J135" i="3"/>
  <c r="K135" i="3"/>
  <c r="L135" i="3"/>
  <c r="M135" i="3"/>
  <c r="N135" i="3"/>
  <c r="O135" i="3"/>
  <c r="P135" i="3"/>
  <c r="Q135" i="3"/>
  <c r="R135" i="3"/>
  <c r="D135" i="3"/>
  <c r="E14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B1CB35-594B-4728-AC54-8A48A6E56E83}" keepAlive="1" name="Query - Table 1" description="Connection to the 'Table 1' query in the workbook." type="5" refreshedVersion="0" background="1">
    <dbPr connection="Provider=Microsoft.Mashup.OleDb.1;Data Source=$Workbook$;Location=&quot;Table 1&quot;;Extended Properties=&quot;&quot;" command="SELECT * FROM [Table 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<sst xmlns="http://schemas.openxmlformats.org/spreadsheetml/2006/main" count="1527" uniqueCount="274">
  <si>
    <t>States/UTs</t>
  </si>
  <si>
    <t>Airports</t>
  </si>
  <si>
    <t>Categories</t>
  </si>
  <si>
    <t>2009-2010</t>
  </si>
  <si>
    <t>2010-2011</t>
  </si>
  <si>
    <t>2011-2012</t>
  </si>
  <si>
    <t>2012-2013</t>
  </si>
  <si>
    <t>2013-2014</t>
  </si>
  <si>
    <t>2014-2015</t>
  </si>
  <si>
    <t>2015-2016</t>
  </si>
  <si>
    <t>2016-2017</t>
  </si>
  <si>
    <t>2017-2018</t>
  </si>
  <si>
    <t>2018-2019</t>
  </si>
  <si>
    <t>2019-2020</t>
  </si>
  <si>
    <t>2020-2021</t>
  </si>
  <si>
    <t>2021-2022</t>
  </si>
  <si>
    <t>2022-2023</t>
  </si>
  <si>
    <t>2023-2024</t>
  </si>
  <si>
    <t>Andaman &amp; Nicobar Islands</t>
  </si>
  <si>
    <t>Portblair</t>
  </si>
  <si>
    <t>International AirportsInternational AirportsInternational Airports</t>
  </si>
  <si>
    <t>Andhra Pradesh</t>
  </si>
  <si>
    <t>Cuddapah</t>
  </si>
  <si>
    <t>Domestic AirportsDomestic Airports</t>
  </si>
  <si>
    <t>Kurnool</t>
  </si>
  <si>
    <t>State Govt./Pvt. AirportsState Government/Private Airports</t>
  </si>
  <si>
    <t>Rajahmundry</t>
  </si>
  <si>
    <t>Tirupati</t>
  </si>
  <si>
    <t>Domestic AirportsInternational AirportsInternational Airports</t>
  </si>
  <si>
    <t>Vijayawada</t>
  </si>
  <si>
    <t>International AirportsInternational Airports</t>
  </si>
  <si>
    <t>Visakhapatnam</t>
  </si>
  <si>
    <t>Custom AirportsCustom AirportsCustom Airports</t>
  </si>
  <si>
    <t>Arunachal Pradesh</t>
  </si>
  <si>
    <t>Domestic Airports</t>
  </si>
  <si>
    <t>Pasighat</t>
  </si>
  <si>
    <t>Domestic AirportsState Govt./Pvt. AirportsState Government/Private Airports</t>
  </si>
  <si>
    <t>Tezu</t>
  </si>
  <si>
    <t>Ziro</t>
  </si>
  <si>
    <t>State Government/Private Airports</t>
  </si>
  <si>
    <t>Assam</t>
  </si>
  <si>
    <t>Dibrugarh</t>
  </si>
  <si>
    <t>Guwahati</t>
  </si>
  <si>
    <t>International AirportsInternational AirportsPublic Private Partnership International Airports</t>
  </si>
  <si>
    <t>Jorhat</t>
  </si>
  <si>
    <t>Lakhimpur (Lilabari)</t>
  </si>
  <si>
    <t>Mohanbari (Dibrugarh)</t>
  </si>
  <si>
    <t>Rupasi</t>
  </si>
  <si>
    <t>Silchar</t>
  </si>
  <si>
    <t>Domestic AirportsDomestic AirportsDomestic Airports</t>
  </si>
  <si>
    <t>Tezpur</t>
  </si>
  <si>
    <t>Bihar</t>
  </si>
  <si>
    <t>Darbhanga</t>
  </si>
  <si>
    <t>Gaya</t>
  </si>
  <si>
    <t>Patna</t>
  </si>
  <si>
    <t>Chandigarh</t>
  </si>
  <si>
    <t>Chhattisgarh</t>
  </si>
  <si>
    <t>Bilaspur</t>
  </si>
  <si>
    <t>Domestic AirportsState Government/Private Airports</t>
  </si>
  <si>
    <t>Jagdalpur</t>
  </si>
  <si>
    <t>Raipur</t>
  </si>
  <si>
    <t>Dadra and Nagar Haveli and Daman and Diu</t>
  </si>
  <si>
    <t>Diu</t>
  </si>
  <si>
    <t>Daman &amp; Diu</t>
  </si>
  <si>
    <t>Delhi</t>
  </si>
  <si>
    <t>Delhi (DIAL)</t>
  </si>
  <si>
    <t>JV International AirportsJV International AirportsJoint Venture International Airports</t>
  </si>
  <si>
    <t>Safdarjung</t>
  </si>
  <si>
    <t>Goa</t>
  </si>
  <si>
    <t>Goa (MOPA)</t>
  </si>
  <si>
    <t>State Government/Private International Airports</t>
  </si>
  <si>
    <t>Gujarat</t>
  </si>
  <si>
    <t>Ahmedabad</t>
  </si>
  <si>
    <t>Bhavnagar</t>
  </si>
  <si>
    <t>Bhuj</t>
  </si>
  <si>
    <t>Jamnagar</t>
  </si>
  <si>
    <t>Kandla</t>
  </si>
  <si>
    <t>Keshod (Junagarh)</t>
  </si>
  <si>
    <t>Mundra</t>
  </si>
  <si>
    <t>Porbandar</t>
  </si>
  <si>
    <t>Rajkot</t>
  </si>
  <si>
    <t>Rajkot (Hirasar)</t>
  </si>
  <si>
    <t>International Airports</t>
  </si>
  <si>
    <t>Rajkot1</t>
  </si>
  <si>
    <t>Surat</t>
  </si>
  <si>
    <t>Custom AirportsDomestic AirportsCustom Airports</t>
  </si>
  <si>
    <t>Vadodara</t>
  </si>
  <si>
    <t>Haryana</t>
  </si>
  <si>
    <t>Hisar</t>
  </si>
  <si>
    <t>Himachal Pradesh</t>
  </si>
  <si>
    <t>Bhuntar</t>
  </si>
  <si>
    <t>Gaggal (Kangra)</t>
  </si>
  <si>
    <t>Shimla</t>
  </si>
  <si>
    <t>Jammu &amp; Kashmir</t>
  </si>
  <si>
    <t>Jammu</t>
  </si>
  <si>
    <t>Srinagar</t>
  </si>
  <si>
    <t>Jharkhand</t>
  </si>
  <si>
    <t>Deoghar</t>
  </si>
  <si>
    <t>Jamshedpur</t>
  </si>
  <si>
    <t>Ranchi</t>
  </si>
  <si>
    <t>Karnataka</t>
  </si>
  <si>
    <t>Bangalore (BIAL)</t>
  </si>
  <si>
    <t>Bangalore (HAL)</t>
  </si>
  <si>
    <t>Belgaum</t>
  </si>
  <si>
    <t>Belgaum (Belagavi)</t>
  </si>
  <si>
    <t>Bidar</t>
  </si>
  <si>
    <t>Hubli</t>
  </si>
  <si>
    <t>Kalaburgi</t>
  </si>
  <si>
    <t>Kalaburgi/Kalaburagi (Gulbarga)</t>
  </si>
  <si>
    <t>Mangalore</t>
  </si>
  <si>
    <t>Custom AirportsInternational AirportsPublic Private Partnership International Airports</t>
  </si>
  <si>
    <t>Mysore</t>
  </si>
  <si>
    <t>Shivamogga</t>
  </si>
  <si>
    <t>Vijayanagar</t>
  </si>
  <si>
    <t>Kerala</t>
  </si>
  <si>
    <t>Calicut</t>
  </si>
  <si>
    <t>International AirportsInternational Airports</t>
  </si>
  <si>
    <t>Calicut (Kozhikode)</t>
  </si>
  <si>
    <t>Cochin (CIAL)</t>
  </si>
  <si>
    <t>Kannur (KIAL)</t>
  </si>
  <si>
    <t>JV International AirportsJoint Venture International Airports</t>
  </si>
  <si>
    <t>Thiruvananthapuram</t>
  </si>
  <si>
    <t>Public Private Partnership International Airports</t>
  </si>
  <si>
    <t>Trivandrum</t>
  </si>
  <si>
    <t>Ladakh</t>
  </si>
  <si>
    <t>Leh</t>
  </si>
  <si>
    <t>Lakshadweep</t>
  </si>
  <si>
    <t>Agatti</t>
  </si>
  <si>
    <t>Madhya Pradesh</t>
  </si>
  <si>
    <t>Bhopal</t>
  </si>
  <si>
    <t>Gwalior</t>
  </si>
  <si>
    <t>Indore</t>
  </si>
  <si>
    <t>Domestic AirportsCustom AirportsDomestic AirportsCustom Airports</t>
  </si>
  <si>
    <t>Jabalpur</t>
  </si>
  <si>
    <t>Khajuraho</t>
  </si>
  <si>
    <t>Maharashtra</t>
  </si>
  <si>
    <t>Aurangabad</t>
  </si>
  <si>
    <t>Domestic AirportsCustom AirportsCustom Airports</t>
  </si>
  <si>
    <t>Gondia</t>
  </si>
  <si>
    <t>Jalgaon</t>
  </si>
  <si>
    <t>Juhu</t>
  </si>
  <si>
    <t>Kolhapur</t>
  </si>
  <si>
    <t>Mumbai (MIAL)</t>
  </si>
  <si>
    <t>Nagpur (MIPL)</t>
  </si>
  <si>
    <t>Nanded</t>
  </si>
  <si>
    <t>Nasik (Hal Ozar)</t>
  </si>
  <si>
    <t>Pune</t>
  </si>
  <si>
    <t>Shirdi</t>
  </si>
  <si>
    <t>State Govt./Pvt. International AirportsState Govt./Pvt. AirportsState Government/Private International Airports</t>
  </si>
  <si>
    <t>Sholapur</t>
  </si>
  <si>
    <t>Sindhudurg</t>
  </si>
  <si>
    <t>Manipur</t>
  </si>
  <si>
    <t>Imphal</t>
  </si>
  <si>
    <t>Meghalaya</t>
  </si>
  <si>
    <t>Barapani (Shillong)</t>
  </si>
  <si>
    <t>Mizoram</t>
  </si>
  <si>
    <t>Lengpui (Aizwal)</t>
  </si>
  <si>
    <t>Nagaland</t>
  </si>
  <si>
    <t>Dimapur</t>
  </si>
  <si>
    <t>Odisha</t>
  </si>
  <si>
    <t>Bhubaneswar</t>
  </si>
  <si>
    <t>Jeypore</t>
  </si>
  <si>
    <t>Jharsuguda</t>
  </si>
  <si>
    <t>Rourkela</t>
  </si>
  <si>
    <t>Utkela</t>
  </si>
  <si>
    <t>Puducherry</t>
  </si>
  <si>
    <t>Punjab</t>
  </si>
  <si>
    <t>Adampur (Jalandhar)</t>
  </si>
  <si>
    <t>Amritsar</t>
  </si>
  <si>
    <t>Bhatinda</t>
  </si>
  <si>
    <t>Ludhiana</t>
  </si>
  <si>
    <t>Pathankot</t>
  </si>
  <si>
    <t>Rajasthan</t>
  </si>
  <si>
    <t>Bikaner</t>
  </si>
  <si>
    <t>Jaipur</t>
  </si>
  <si>
    <t>Jaisalmer</t>
  </si>
  <si>
    <t>Jodhpur</t>
  </si>
  <si>
    <t>Kishangarh</t>
  </si>
  <si>
    <t>Kota</t>
  </si>
  <si>
    <t>Udaipur</t>
  </si>
  <si>
    <t>Sikkim</t>
  </si>
  <si>
    <t>Pakyong</t>
  </si>
  <si>
    <t>Tamil Nadu</t>
  </si>
  <si>
    <t>Chennai</t>
  </si>
  <si>
    <t>Coimbatore</t>
  </si>
  <si>
    <t>Custom AirportsInternational AirportsInternational Airports</t>
  </si>
  <si>
    <t>Madurai</t>
  </si>
  <si>
    <t>Salem</t>
  </si>
  <si>
    <t>Tiruchirappalli (Trichy)</t>
  </si>
  <si>
    <t>Trichy</t>
  </si>
  <si>
    <t>Custom AirportsInternational Airports</t>
  </si>
  <si>
    <t>Tuticorin</t>
  </si>
  <si>
    <t>Telangana</t>
  </si>
  <si>
    <t>Hyderabad (Begumpet)</t>
  </si>
  <si>
    <t>Hyderabad (GHIAL)</t>
  </si>
  <si>
    <t>Tripura</t>
  </si>
  <si>
    <t>Agartala</t>
  </si>
  <si>
    <t>Uttar Pradesh</t>
  </si>
  <si>
    <t>Agra</t>
  </si>
  <si>
    <t>Ayodhya</t>
  </si>
  <si>
    <t>Bareilly (CE)</t>
  </si>
  <si>
    <t>Bareilly (Ce)</t>
  </si>
  <si>
    <t>Gorakhpur</t>
  </si>
  <si>
    <t>Hindon</t>
  </si>
  <si>
    <t>Kanpur (Chakeri)</t>
  </si>
  <si>
    <t>Kanpur (Civil)</t>
  </si>
  <si>
    <t>Kushinagar</t>
  </si>
  <si>
    <t>Lucknow</t>
  </si>
  <si>
    <t>Prayagraj</t>
  </si>
  <si>
    <t>Varanasi</t>
  </si>
  <si>
    <t>Uttarakhand</t>
  </si>
  <si>
    <t>Dehradun</t>
  </si>
  <si>
    <t>Pantnagar</t>
  </si>
  <si>
    <t>Pithoragarh</t>
  </si>
  <si>
    <t>West Bengal</t>
  </si>
  <si>
    <t>Bagdogra</t>
  </si>
  <si>
    <t>Coochbehar</t>
  </si>
  <si>
    <t>Durgapur</t>
  </si>
  <si>
    <t>Kolkata</t>
  </si>
  <si>
    <t>2024-(06/24)</t>
  </si>
  <si>
    <t>Hollongi/Itanagar (Donyi Polo)</t>
  </si>
  <si>
    <t>State Government Airports</t>
  </si>
  <si>
    <t>Custom Airports</t>
  </si>
  <si>
    <t>JV International Airports</t>
  </si>
  <si>
    <t>Category</t>
  </si>
  <si>
    <t>India</t>
  </si>
  <si>
    <t>Sum of 2009-2010</t>
  </si>
  <si>
    <t>Sum of 2010-2011</t>
  </si>
  <si>
    <t>Sum of 2011-2012</t>
  </si>
  <si>
    <t>Sum of 2012-2013</t>
  </si>
  <si>
    <t>Sum of 2013-2014</t>
  </si>
  <si>
    <t>Sum of 2014-2015</t>
  </si>
  <si>
    <t>Sum of 2015-2016</t>
  </si>
  <si>
    <t>Sum of 2016-2017</t>
  </si>
  <si>
    <t>Sum of 2017-2018</t>
  </si>
  <si>
    <t>Sum of 2018-2019</t>
  </si>
  <si>
    <t>Sum of 2019-2020</t>
  </si>
  <si>
    <t>Sum of 2020-2021</t>
  </si>
  <si>
    <t>Sum of 2021-2022</t>
  </si>
  <si>
    <t>Sum of 2022-2023</t>
  </si>
  <si>
    <t>Sum of 2023-2024</t>
  </si>
  <si>
    <t>Grand Total</t>
  </si>
  <si>
    <t>All Airports</t>
  </si>
  <si>
    <t>Pasenger traffic</t>
  </si>
  <si>
    <t>Year</t>
  </si>
  <si>
    <t>Total Passengers</t>
  </si>
  <si>
    <t>Forecast(Total Passengers)</t>
  </si>
  <si>
    <t>Confidence Interval(Total Passengers)</t>
  </si>
  <si>
    <t>Airport Category</t>
  </si>
  <si>
    <t>Total Passenger per airport</t>
  </si>
  <si>
    <t>Sum of Total Passenger per airport</t>
  </si>
  <si>
    <t>Mean</t>
  </si>
  <si>
    <t>Standard Error</t>
  </si>
  <si>
    <t>Median</t>
  </si>
  <si>
    <t>Mode</t>
  </si>
  <si>
    <t>Standard Deviation</t>
  </si>
  <si>
    <t>Sample Variance</t>
  </si>
  <si>
    <t>Kurtosis</t>
  </si>
  <si>
    <t>Skewness</t>
  </si>
  <si>
    <t>Range</t>
  </si>
  <si>
    <t>Minimum</t>
  </si>
  <si>
    <t>Maximum</t>
  </si>
  <si>
    <t>Sum</t>
  </si>
  <si>
    <t>Count</t>
  </si>
  <si>
    <t>Largest(1)</t>
  </si>
  <si>
    <t>Smallest(1)</t>
  </si>
  <si>
    <t>Selecting Top 10 Airports under UDAN Scheme</t>
  </si>
  <si>
    <t>Total Passenger Traffic</t>
  </si>
  <si>
    <t>States/Uts</t>
  </si>
  <si>
    <t>No. of Airports</t>
  </si>
  <si>
    <t>State/UT's</t>
  </si>
  <si>
    <t>Passenger Traffic</t>
  </si>
  <si>
    <t>Airports under UDAN</t>
  </si>
  <si>
    <r>
      <t xml:space="preserve">Please </t>
    </r>
    <r>
      <rPr>
        <b/>
        <sz val="11"/>
        <color theme="1"/>
        <rFont val="Calibri"/>
        <family val="2"/>
        <scheme val="minor"/>
      </rPr>
      <t xml:space="preserve">DO NOT </t>
    </r>
    <r>
      <rPr>
        <sz val="11"/>
        <color theme="1"/>
        <rFont val="Calibri"/>
        <family val="2"/>
        <scheme val="minor"/>
      </rPr>
      <t xml:space="preserve">change the slicer settings, as the data is filtered by </t>
    </r>
    <r>
      <rPr>
        <b/>
        <sz val="11"/>
        <color theme="1"/>
        <rFont val="Calibri"/>
        <family val="2"/>
        <scheme val="minor"/>
      </rPr>
      <t xml:space="preserve">UDAN Airports </t>
    </r>
    <r>
      <rPr>
        <sz val="11"/>
        <color theme="1"/>
        <rFont val="Calibri"/>
        <family val="2"/>
        <scheme val="minor"/>
      </rPr>
      <t>manually.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</si>
</sst>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7" x14ac:knownFonts="1">
    <font>
      <sz val="11"/>
      <color theme="1"/>
      <name val="Calibri"/>
      <family val="2"/>
      <scheme val="minor"/>
    </font>
    <font>
      <b/>
      <sz val="11"/>
      <name val="Calibri"/>
    </font>
    <font>
      <b/>
      <sz val="11"/>
      <name val="Calibri"/>
      <family val="2"/>
    </font>
    <font>
      <sz val="11"/>
      <color theme="1"/>
      <name val="Calibri"/>
      <family val="2"/>
      <scheme val="minor"/>
    </font>
    <font>
      <i/>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3" fillId="0" borderId="0" applyFont="0" applyFill="0" applyBorder="0" applyAlignment="0" applyProtection="0"/>
  </cellStyleXfs>
  <cellXfs count="22">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2" borderId="0" xfId="0" applyFill="1"/>
    <xf numFmtId="164" fontId="0" fillId="0" borderId="0" xfId="1" applyNumberFormat="1" applyFont="1"/>
    <xf numFmtId="0" fontId="0" fillId="0" borderId="0" xfId="0" pivotButton="1"/>
    <xf numFmtId="0" fontId="0" fillId="0" borderId="0" xfId="0" applyAlignment="1">
      <alignment horizontal="left"/>
    </xf>
    <xf numFmtId="164" fontId="0" fillId="0" borderId="0" xfId="0" applyNumberFormat="1"/>
    <xf numFmtId="0" fontId="0" fillId="0" borderId="2" xfId="0" applyBorder="1"/>
    <xf numFmtId="0" fontId="4" fillId="0" borderId="3" xfId="0" applyFont="1" applyBorder="1" applyAlignment="1">
      <alignment horizontal="centerContinuous"/>
    </xf>
    <xf numFmtId="164" fontId="4" fillId="0" borderId="4" xfId="1" applyNumberFormat="1" applyFont="1" applyBorder="1" applyAlignment="1">
      <alignment horizontal="center"/>
    </xf>
    <xf numFmtId="164" fontId="4" fillId="0" borderId="5" xfId="1" applyNumberFormat="1" applyFont="1" applyBorder="1" applyAlignment="1">
      <alignment horizontal="center"/>
    </xf>
    <xf numFmtId="164" fontId="4" fillId="0" borderId="3" xfId="1" applyNumberFormat="1" applyFont="1" applyBorder="1" applyAlignment="1">
      <alignment horizontal="center"/>
    </xf>
    <xf numFmtId="164" fontId="0" fillId="0" borderId="6" xfId="1" applyNumberFormat="1" applyFont="1" applyBorder="1"/>
    <xf numFmtId="164" fontId="0" fillId="0" borderId="7" xfId="1" applyNumberFormat="1" applyFont="1" applyBorder="1"/>
    <xf numFmtId="164" fontId="0" fillId="0" borderId="8" xfId="1" applyNumberFormat="1" applyFont="1" applyBorder="1"/>
    <xf numFmtId="164" fontId="0" fillId="0" borderId="9" xfId="1" applyNumberFormat="1" applyFont="1" applyBorder="1"/>
    <xf numFmtId="164" fontId="0" fillId="0" borderId="2" xfId="1" applyNumberFormat="1" applyFont="1" applyBorder="1"/>
    <xf numFmtId="164" fontId="0" fillId="2" borderId="6" xfId="1" applyNumberFormat="1" applyFont="1" applyFill="1" applyBorder="1"/>
    <xf numFmtId="164" fontId="0" fillId="2" borderId="7" xfId="1" applyNumberFormat="1" applyFont="1" applyFill="1" applyBorder="1"/>
    <xf numFmtId="164" fontId="0" fillId="2" borderId="0" xfId="1" applyNumberFormat="1" applyFont="1" applyFill="1"/>
    <xf numFmtId="0" fontId="6" fillId="0" borderId="0" xfId="0" applyFont="1"/>
  </cellXfs>
  <cellStyles count="2">
    <cellStyle name="Comma" xfId="1" builtinId="3"/>
    <cellStyle name="Normal" xfId="0" builtinId="0"/>
  </cellStyles>
  <dxfs count="36">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0" formatCode="General"/>
    </dxf>
    <dxf>
      <fill>
        <patternFill patternType="none">
          <fgColor indexed="64"/>
          <bgColor auto="1"/>
        </patternFill>
      </fill>
    </dxf>
    <dxf>
      <fill>
        <patternFill patternType="none">
          <fgColor indexed="64"/>
          <bgColor auto="1"/>
        </patternFill>
      </fil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microsoft.com/office/2007/relationships/slicerCache" Target="slicerCaches/slicerCache13.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microsoft.com/office/2007/relationships/slicerCache" Target="slicerCaches/slicerCache12.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[domestic.xlsx]State Wise!PivotTable1</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 Wise'!$D$4:$D$5</c:f>
              <c:strCache>
                <c:ptCount val="1"/>
                <c:pt idx="0">
                  <c:v>Andaman &amp; Nicobar Islands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Wise'!$D$6:$D$20</c:f>
              <c:numCache>
                <c:formatCode>_ * #,##0_ ;_ * \-#,##0_ ;_ * "-"??_ ;_ @_ </c:formatCode>
                <c:ptCount val="15"/>
                <c:pt idx="0">
                  <c:v>521054</c:v>
                </c:pt>
                <c:pt idx="1">
                  <c:v>580942</c:v>
                </c:pt>
                <c:pt idx="2">
                  <c:v>611033</c:v>
                </c:pt>
                <c:pt idx="3">
                  <c:v>703483</c:v>
                </c:pt>
                <c:pt idx="4">
                  <c:v>757009</c:v>
                </c:pt>
                <c:pt idx="5">
                  <c:v>815873</c:v>
                </c:pt>
                <c:pt idx="6">
                  <c:v>870957</c:v>
                </c:pt>
                <c:pt idx="7">
                  <c:v>1237824</c:v>
                </c:pt>
                <c:pt idx="8">
                  <c:v>1549929</c:v>
                </c:pt>
                <c:pt idx="9">
                  <c:v>1711881</c:v>
                </c:pt>
                <c:pt idx="10">
                  <c:v>1658658</c:v>
                </c:pt>
                <c:pt idx="11">
                  <c:v>400335</c:v>
                </c:pt>
                <c:pt idx="12">
                  <c:v>761610</c:v>
                </c:pt>
                <c:pt idx="13">
                  <c:v>1273138</c:v>
                </c:pt>
                <c:pt idx="14">
                  <c:v>1453811</c:v>
                </c:pt>
              </c:numCache>
            </c:numRef>
          </c:val>
          <c:smooth val="0"/>
          <c:extLst>
            <c:ext xmlns:c16="http://schemas.microsoft.com/office/drawing/2014/chart" uri="{C3380CC4-5D6E-409C-BE32-E72D297353CC}">
              <c16:uniqueId val="{00000000-E187-440E-8DB0-72EBFA3E39DD}"/>
            </c:ext>
          </c:extLst>
        </c:ser>
        <c:ser>
          <c:idx val="1"/>
          <c:order val="1"/>
          <c:tx>
            <c:strRef>
              <c:f>'State Wise'!$E$4:$E$5</c:f>
              <c:strCache>
                <c:ptCount val="1"/>
                <c:pt idx="0">
                  <c:v>Andhra Pradesh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Wise'!$E$6:$E$20</c:f>
              <c:numCache>
                <c:formatCode>_ * #,##0_ ;_ * \-#,##0_ ;_ * "-"??_ ;_ @_ </c:formatCode>
                <c:ptCount val="15"/>
                <c:pt idx="0">
                  <c:v>788829</c:v>
                </c:pt>
                <c:pt idx="1">
                  <c:v>885419</c:v>
                </c:pt>
                <c:pt idx="2">
                  <c:v>1198311</c:v>
                </c:pt>
                <c:pt idx="3">
                  <c:v>1269595</c:v>
                </c:pt>
                <c:pt idx="4">
                  <c:v>1212543</c:v>
                </c:pt>
                <c:pt idx="5">
                  <c:v>1284386</c:v>
                </c:pt>
                <c:pt idx="6">
                  <c:v>2678361</c:v>
                </c:pt>
                <c:pt idx="7">
                  <c:v>3633088</c:v>
                </c:pt>
                <c:pt idx="8">
                  <c:v>3988541</c:v>
                </c:pt>
                <c:pt idx="9">
                  <c:v>5268789</c:v>
                </c:pt>
                <c:pt idx="10">
                  <c:v>5016796</c:v>
                </c:pt>
                <c:pt idx="11">
                  <c:v>2147627</c:v>
                </c:pt>
                <c:pt idx="12">
                  <c:v>3129920</c:v>
                </c:pt>
                <c:pt idx="13">
                  <c:v>4825904</c:v>
                </c:pt>
                <c:pt idx="14">
                  <c:v>5149041</c:v>
                </c:pt>
              </c:numCache>
            </c:numRef>
          </c:val>
          <c:smooth val="0"/>
          <c:extLst>
            <c:ext xmlns:c16="http://schemas.microsoft.com/office/drawing/2014/chart" uri="{C3380CC4-5D6E-409C-BE32-E72D297353CC}">
              <c16:uniqueId val="{00000001-5F70-4A20-954D-2740FE675BA3}"/>
            </c:ext>
          </c:extLst>
        </c:ser>
        <c:ser>
          <c:idx val="2"/>
          <c:order val="2"/>
          <c:tx>
            <c:strRef>
              <c:f>'State Wise'!$F$4:$F$5</c:f>
              <c:strCache>
                <c:ptCount val="1"/>
                <c:pt idx="0">
                  <c:v>Arunachal Pradesh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Wise'!$F$6:$F$20</c:f>
              <c:numCache>
                <c:formatCode>_ * #,##0_ ;_ * \-#,##0_ ;_ * "-"??_ ;_ @_ </c:formatCode>
                <c:ptCount val="15"/>
                <c:pt idx="0">
                  <c:v>0</c:v>
                </c:pt>
                <c:pt idx="1">
                  <c:v>0</c:v>
                </c:pt>
                <c:pt idx="2">
                  <c:v>0</c:v>
                </c:pt>
                <c:pt idx="3">
                  <c:v>0</c:v>
                </c:pt>
                <c:pt idx="4">
                  <c:v>0</c:v>
                </c:pt>
                <c:pt idx="5">
                  <c:v>0</c:v>
                </c:pt>
                <c:pt idx="6">
                  <c:v>0</c:v>
                </c:pt>
                <c:pt idx="7">
                  <c:v>0</c:v>
                </c:pt>
                <c:pt idx="8">
                  <c:v>0</c:v>
                </c:pt>
                <c:pt idx="9">
                  <c:v>0</c:v>
                </c:pt>
                <c:pt idx="10">
                  <c:v>1343</c:v>
                </c:pt>
                <c:pt idx="11">
                  <c:v>370</c:v>
                </c:pt>
                <c:pt idx="12">
                  <c:v>12584</c:v>
                </c:pt>
                <c:pt idx="13">
                  <c:v>62156</c:v>
                </c:pt>
                <c:pt idx="14">
                  <c:v>168348</c:v>
                </c:pt>
              </c:numCache>
            </c:numRef>
          </c:val>
          <c:smooth val="0"/>
          <c:extLst>
            <c:ext xmlns:c16="http://schemas.microsoft.com/office/drawing/2014/chart" uri="{C3380CC4-5D6E-409C-BE32-E72D297353CC}">
              <c16:uniqueId val="{00000002-5F70-4A20-954D-2740FE675BA3}"/>
            </c:ext>
          </c:extLst>
        </c:ser>
        <c:ser>
          <c:idx val="3"/>
          <c:order val="3"/>
          <c:tx>
            <c:strRef>
              <c:f>'State Wise'!$G$4:$G$5</c:f>
              <c:strCache>
                <c:ptCount val="1"/>
                <c:pt idx="0">
                  <c:v>Assam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Wise'!$G$6:$G$20</c:f>
              <c:numCache>
                <c:formatCode>_ * #,##0_ ;_ * \-#,##0_ ;_ * "-"??_ ;_ @_ </c:formatCode>
                <c:ptCount val="15"/>
                <c:pt idx="0">
                  <c:v>1919212</c:v>
                </c:pt>
                <c:pt idx="1">
                  <c:v>2311619</c:v>
                </c:pt>
                <c:pt idx="2">
                  <c:v>2659007</c:v>
                </c:pt>
                <c:pt idx="3">
                  <c:v>2285889</c:v>
                </c:pt>
                <c:pt idx="4">
                  <c:v>2420305</c:v>
                </c:pt>
                <c:pt idx="5">
                  <c:v>2525297</c:v>
                </c:pt>
                <c:pt idx="6">
                  <c:v>3337435</c:v>
                </c:pt>
                <c:pt idx="7">
                  <c:v>4354715</c:v>
                </c:pt>
                <c:pt idx="8">
                  <c:v>5437428</c:v>
                </c:pt>
                <c:pt idx="9">
                  <c:v>6639457</c:v>
                </c:pt>
                <c:pt idx="10">
                  <c:v>6521680</c:v>
                </c:pt>
                <c:pt idx="11">
                  <c:v>2897676</c:v>
                </c:pt>
                <c:pt idx="12">
                  <c:v>4124778</c:v>
                </c:pt>
                <c:pt idx="13">
                  <c:v>6336257</c:v>
                </c:pt>
                <c:pt idx="14">
                  <c:v>7355988</c:v>
                </c:pt>
              </c:numCache>
            </c:numRef>
          </c:val>
          <c:smooth val="0"/>
          <c:extLst>
            <c:ext xmlns:c16="http://schemas.microsoft.com/office/drawing/2014/chart" uri="{C3380CC4-5D6E-409C-BE32-E72D297353CC}">
              <c16:uniqueId val="{00000003-5F70-4A20-954D-2740FE675BA3}"/>
            </c:ext>
          </c:extLst>
        </c:ser>
        <c:ser>
          <c:idx val="4"/>
          <c:order val="4"/>
          <c:tx>
            <c:strRef>
              <c:f>'State Wise'!$H$4:$H$5</c:f>
              <c:strCache>
                <c:ptCount val="1"/>
                <c:pt idx="0">
                  <c:v>Bihar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Wise'!$H$6:$H$20</c:f>
              <c:numCache>
                <c:formatCode>_ * #,##0_ ;_ * \-#,##0_ ;_ * "-"??_ ;_ @_ </c:formatCode>
                <c:ptCount val="15"/>
                <c:pt idx="0">
                  <c:v>552440</c:v>
                </c:pt>
                <c:pt idx="1">
                  <c:v>838609</c:v>
                </c:pt>
                <c:pt idx="2">
                  <c:v>1037697</c:v>
                </c:pt>
                <c:pt idx="3">
                  <c:v>1025773</c:v>
                </c:pt>
                <c:pt idx="4">
                  <c:v>1070159</c:v>
                </c:pt>
                <c:pt idx="5">
                  <c:v>1230274</c:v>
                </c:pt>
                <c:pt idx="6">
                  <c:v>1630965</c:v>
                </c:pt>
                <c:pt idx="7">
                  <c:v>2176798</c:v>
                </c:pt>
                <c:pt idx="8">
                  <c:v>3169482</c:v>
                </c:pt>
                <c:pt idx="9">
                  <c:v>4127320</c:v>
                </c:pt>
                <c:pt idx="10">
                  <c:v>4623265</c:v>
                </c:pt>
                <c:pt idx="11">
                  <c:v>2766572</c:v>
                </c:pt>
                <c:pt idx="12">
                  <c:v>3633918</c:v>
                </c:pt>
                <c:pt idx="13">
                  <c:v>4521205</c:v>
                </c:pt>
                <c:pt idx="14">
                  <c:v>4182022</c:v>
                </c:pt>
              </c:numCache>
            </c:numRef>
          </c:val>
          <c:smooth val="0"/>
          <c:extLst>
            <c:ext xmlns:c16="http://schemas.microsoft.com/office/drawing/2014/chart" uri="{C3380CC4-5D6E-409C-BE32-E72D297353CC}">
              <c16:uniqueId val="{00000004-5F70-4A20-954D-2740FE675BA3}"/>
            </c:ext>
          </c:extLst>
        </c:ser>
        <c:ser>
          <c:idx val="5"/>
          <c:order val="5"/>
          <c:tx>
            <c:strRef>
              <c:f>'State Wise'!$I$4:$I$5</c:f>
              <c:strCache>
                <c:ptCount val="1"/>
                <c:pt idx="0">
                  <c:v>Chandigarh</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Wise'!$I$6:$I$20</c:f>
              <c:numCache>
                <c:formatCode>_ * #,##0_ ;_ * \-#,##0_ ;_ * "-"??_ ;_ @_ </c:formatCode>
                <c:ptCount val="15"/>
                <c:pt idx="0">
                  <c:v>470304</c:v>
                </c:pt>
                <c:pt idx="1">
                  <c:v>645036</c:v>
                </c:pt>
                <c:pt idx="2">
                  <c:v>802059</c:v>
                </c:pt>
                <c:pt idx="3">
                  <c:v>881555</c:v>
                </c:pt>
                <c:pt idx="4">
                  <c:v>1049397</c:v>
                </c:pt>
                <c:pt idx="5">
                  <c:v>1206292</c:v>
                </c:pt>
                <c:pt idx="6">
                  <c:v>1534058</c:v>
                </c:pt>
                <c:pt idx="7">
                  <c:v>1749247</c:v>
                </c:pt>
                <c:pt idx="8">
                  <c:v>1989691</c:v>
                </c:pt>
                <c:pt idx="9">
                  <c:v>1971198</c:v>
                </c:pt>
                <c:pt idx="10">
                  <c:v>2323707</c:v>
                </c:pt>
                <c:pt idx="11">
                  <c:v>1370389</c:v>
                </c:pt>
                <c:pt idx="12">
                  <c:v>2271233</c:v>
                </c:pt>
                <c:pt idx="13">
                  <c:v>3532463</c:v>
                </c:pt>
                <c:pt idx="14">
                  <c:v>3570668</c:v>
                </c:pt>
              </c:numCache>
            </c:numRef>
          </c:val>
          <c:smooth val="0"/>
          <c:extLst>
            <c:ext xmlns:c16="http://schemas.microsoft.com/office/drawing/2014/chart" uri="{C3380CC4-5D6E-409C-BE32-E72D297353CC}">
              <c16:uniqueId val="{00000005-5F70-4A20-954D-2740FE675BA3}"/>
            </c:ext>
          </c:extLst>
        </c:ser>
        <c:ser>
          <c:idx val="6"/>
          <c:order val="6"/>
          <c:tx>
            <c:strRef>
              <c:f>'State Wise'!$J$4:$J$5</c:f>
              <c:strCache>
                <c:ptCount val="1"/>
                <c:pt idx="0">
                  <c:v>Chhattisgarh</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Wise'!$J$6:$J$20</c:f>
              <c:numCache>
                <c:formatCode>_ * #,##0_ ;_ * \-#,##0_ ;_ * "-"??_ ;_ @_ </c:formatCode>
                <c:ptCount val="15"/>
                <c:pt idx="0">
                  <c:v>436620</c:v>
                </c:pt>
                <c:pt idx="1">
                  <c:v>532736</c:v>
                </c:pt>
                <c:pt idx="2">
                  <c:v>802583</c:v>
                </c:pt>
                <c:pt idx="3">
                  <c:v>810435</c:v>
                </c:pt>
                <c:pt idx="4">
                  <c:v>839534</c:v>
                </c:pt>
                <c:pt idx="5">
                  <c:v>925504</c:v>
                </c:pt>
                <c:pt idx="6">
                  <c:v>1206844</c:v>
                </c:pt>
                <c:pt idx="7">
                  <c:v>1396179</c:v>
                </c:pt>
                <c:pt idx="8">
                  <c:v>1628134</c:v>
                </c:pt>
                <c:pt idx="9">
                  <c:v>2029320</c:v>
                </c:pt>
                <c:pt idx="10">
                  <c:v>2119660</c:v>
                </c:pt>
                <c:pt idx="11">
                  <c:v>1066652</c:v>
                </c:pt>
                <c:pt idx="12">
                  <c:v>1479032</c:v>
                </c:pt>
                <c:pt idx="13">
                  <c:v>2356552</c:v>
                </c:pt>
                <c:pt idx="14">
                  <c:v>2518220</c:v>
                </c:pt>
              </c:numCache>
            </c:numRef>
          </c:val>
          <c:smooth val="0"/>
          <c:extLst>
            <c:ext xmlns:c16="http://schemas.microsoft.com/office/drawing/2014/chart" uri="{C3380CC4-5D6E-409C-BE32-E72D297353CC}">
              <c16:uniqueId val="{00000006-5F70-4A20-954D-2740FE675BA3}"/>
            </c:ext>
          </c:extLst>
        </c:ser>
        <c:ser>
          <c:idx val="7"/>
          <c:order val="7"/>
          <c:tx>
            <c:strRef>
              <c:f>'State Wise'!$K$4:$K$5</c:f>
              <c:strCache>
                <c:ptCount val="1"/>
                <c:pt idx="0">
                  <c:v>Dadra and Nagar Haveli and Daman and Diu</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Wise'!$K$6:$K$20</c:f>
              <c:numCache>
                <c:formatCode>_ * #,##0_ ;_ * \-#,##0_ ;_ * "-"??_ ;_ @_ </c:formatCode>
                <c:ptCount val="15"/>
                <c:pt idx="0">
                  <c:v>0</c:v>
                </c:pt>
                <c:pt idx="1">
                  <c:v>0</c:v>
                </c:pt>
                <c:pt idx="2">
                  <c:v>0</c:v>
                </c:pt>
                <c:pt idx="3">
                  <c:v>0</c:v>
                </c:pt>
                <c:pt idx="4">
                  <c:v>0</c:v>
                </c:pt>
                <c:pt idx="5">
                  <c:v>0</c:v>
                </c:pt>
                <c:pt idx="6">
                  <c:v>28789</c:v>
                </c:pt>
                <c:pt idx="7">
                  <c:v>18369</c:v>
                </c:pt>
                <c:pt idx="8">
                  <c:v>20544</c:v>
                </c:pt>
                <c:pt idx="9">
                  <c:v>23814</c:v>
                </c:pt>
                <c:pt idx="10">
                  <c:v>28263</c:v>
                </c:pt>
                <c:pt idx="11">
                  <c:v>16519</c:v>
                </c:pt>
                <c:pt idx="12">
                  <c:v>31860</c:v>
                </c:pt>
                <c:pt idx="13">
                  <c:v>40109</c:v>
                </c:pt>
                <c:pt idx="14">
                  <c:v>66252</c:v>
                </c:pt>
              </c:numCache>
            </c:numRef>
          </c:val>
          <c:smooth val="0"/>
          <c:extLst>
            <c:ext xmlns:c16="http://schemas.microsoft.com/office/drawing/2014/chart" uri="{C3380CC4-5D6E-409C-BE32-E72D297353CC}">
              <c16:uniqueId val="{00000007-5F70-4A20-954D-2740FE675BA3}"/>
            </c:ext>
          </c:extLst>
        </c:ser>
        <c:ser>
          <c:idx val="8"/>
          <c:order val="8"/>
          <c:tx>
            <c:strRef>
              <c:f>'State Wise'!$L$4:$L$5</c:f>
              <c:strCache>
                <c:ptCount val="1"/>
                <c:pt idx="0">
                  <c:v>Delhi</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Wise'!$L$6:$L$20</c:f>
              <c:numCache>
                <c:formatCode>_ * #,##0_ ;_ * \-#,##0_ ;_ * "-"??_ ;_ @_ </c:formatCode>
                <c:ptCount val="15"/>
                <c:pt idx="0">
                  <c:v>17810484</c:v>
                </c:pt>
                <c:pt idx="1">
                  <c:v>20667113</c:v>
                </c:pt>
                <c:pt idx="2">
                  <c:v>25131956</c:v>
                </c:pt>
                <c:pt idx="3">
                  <c:v>22802309</c:v>
                </c:pt>
                <c:pt idx="4">
                  <c:v>24195677</c:v>
                </c:pt>
                <c:pt idx="5">
                  <c:v>27451131</c:v>
                </c:pt>
                <c:pt idx="6">
                  <c:v>34271993</c:v>
                </c:pt>
                <c:pt idx="7">
                  <c:v>42205712</c:v>
                </c:pt>
                <c:pt idx="8">
                  <c:v>48308202</c:v>
                </c:pt>
                <c:pt idx="9">
                  <c:v>50524767</c:v>
                </c:pt>
                <c:pt idx="10">
                  <c:v>49469935</c:v>
                </c:pt>
                <c:pt idx="11">
                  <c:v>19376503</c:v>
                </c:pt>
                <c:pt idx="12">
                  <c:v>32818393</c:v>
                </c:pt>
                <c:pt idx="13">
                  <c:v>49675490</c:v>
                </c:pt>
                <c:pt idx="14">
                  <c:v>54203547</c:v>
                </c:pt>
              </c:numCache>
            </c:numRef>
          </c:val>
          <c:smooth val="0"/>
          <c:extLst>
            <c:ext xmlns:c16="http://schemas.microsoft.com/office/drawing/2014/chart" uri="{C3380CC4-5D6E-409C-BE32-E72D297353CC}">
              <c16:uniqueId val="{00000008-5F70-4A20-954D-2740FE675BA3}"/>
            </c:ext>
          </c:extLst>
        </c:ser>
        <c:ser>
          <c:idx val="9"/>
          <c:order val="9"/>
          <c:tx>
            <c:strRef>
              <c:f>'State Wise'!$M$4:$M$5</c:f>
              <c:strCache>
                <c:ptCount val="1"/>
                <c:pt idx="0">
                  <c:v>Goa</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Wise'!$M$6:$M$20</c:f>
              <c:numCache>
                <c:formatCode>_ * #,##0_ ;_ * \-#,##0_ ;_ * "-"??_ ;_ @_ </c:formatCode>
                <c:ptCount val="15"/>
                <c:pt idx="0">
                  <c:v>2198151</c:v>
                </c:pt>
                <c:pt idx="1">
                  <c:v>2504150</c:v>
                </c:pt>
                <c:pt idx="2">
                  <c:v>2943295</c:v>
                </c:pt>
                <c:pt idx="3">
                  <c:v>2886472</c:v>
                </c:pt>
                <c:pt idx="4">
                  <c:v>3149112</c:v>
                </c:pt>
                <c:pt idx="5">
                  <c:v>3900091</c:v>
                </c:pt>
                <c:pt idx="6">
                  <c:v>4729710</c:v>
                </c:pt>
                <c:pt idx="7">
                  <c:v>6051602</c:v>
                </c:pt>
                <c:pt idx="8">
                  <c:v>6771985</c:v>
                </c:pt>
                <c:pt idx="9">
                  <c:v>7685581</c:v>
                </c:pt>
                <c:pt idx="10">
                  <c:v>7651362</c:v>
                </c:pt>
                <c:pt idx="11">
                  <c:v>2850679</c:v>
                </c:pt>
                <c:pt idx="12">
                  <c:v>5133851</c:v>
                </c:pt>
                <c:pt idx="13">
                  <c:v>8556143</c:v>
                </c:pt>
                <c:pt idx="14">
                  <c:v>10736121</c:v>
                </c:pt>
              </c:numCache>
            </c:numRef>
          </c:val>
          <c:smooth val="0"/>
          <c:extLst>
            <c:ext xmlns:c16="http://schemas.microsoft.com/office/drawing/2014/chart" uri="{C3380CC4-5D6E-409C-BE32-E72D297353CC}">
              <c16:uniqueId val="{00000009-5F70-4A20-954D-2740FE675BA3}"/>
            </c:ext>
          </c:extLst>
        </c:ser>
        <c:ser>
          <c:idx val="10"/>
          <c:order val="10"/>
          <c:tx>
            <c:strRef>
              <c:f>'State Wise'!$N$4:$N$5</c:f>
              <c:strCache>
                <c:ptCount val="1"/>
                <c:pt idx="0">
                  <c:v>Gujarat</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Wise'!$N$6:$N$20</c:f>
              <c:numCache>
                <c:formatCode>_ * #,##0_ ;_ * \-#,##0_ ;_ * "-"??_ ;_ @_ </c:formatCode>
                <c:ptCount val="15"/>
                <c:pt idx="0">
                  <c:v>3366518</c:v>
                </c:pt>
                <c:pt idx="1">
                  <c:v>4049352</c:v>
                </c:pt>
                <c:pt idx="2">
                  <c:v>4881463</c:v>
                </c:pt>
                <c:pt idx="3">
                  <c:v>4303901</c:v>
                </c:pt>
                <c:pt idx="4">
                  <c:v>4559130</c:v>
                </c:pt>
                <c:pt idx="5">
                  <c:v>4897987</c:v>
                </c:pt>
                <c:pt idx="6">
                  <c:v>6642238</c:v>
                </c:pt>
                <c:pt idx="7">
                  <c:v>7618077</c:v>
                </c:pt>
                <c:pt idx="8">
                  <c:v>9699581</c:v>
                </c:pt>
                <c:pt idx="9">
                  <c:v>12159678</c:v>
                </c:pt>
                <c:pt idx="10">
                  <c:v>12212813</c:v>
                </c:pt>
                <c:pt idx="11">
                  <c:v>4543520</c:v>
                </c:pt>
                <c:pt idx="12">
                  <c:v>7182865</c:v>
                </c:pt>
                <c:pt idx="13">
                  <c:v>12000915</c:v>
                </c:pt>
                <c:pt idx="14">
                  <c:v>13116251</c:v>
                </c:pt>
              </c:numCache>
            </c:numRef>
          </c:val>
          <c:smooth val="0"/>
          <c:extLst>
            <c:ext xmlns:c16="http://schemas.microsoft.com/office/drawing/2014/chart" uri="{C3380CC4-5D6E-409C-BE32-E72D297353CC}">
              <c16:uniqueId val="{0000000A-5F70-4A20-954D-2740FE675BA3}"/>
            </c:ext>
          </c:extLst>
        </c:ser>
        <c:ser>
          <c:idx val="11"/>
          <c:order val="11"/>
          <c:tx>
            <c:strRef>
              <c:f>'State Wise'!$O$4:$O$5</c:f>
              <c:strCache>
                <c:ptCount val="1"/>
                <c:pt idx="0">
                  <c:v>Haryana</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Wise'!$O$6:$O$20</c:f>
              <c:numCache>
                <c:formatCode>_ * #,##0_ ;_ * \-#,##0_ ;_ * "-"??_ ;_ @_ </c:formatCode>
                <c:ptCount val="15"/>
                <c:pt idx="0">
                  <c:v>0</c:v>
                </c:pt>
                <c:pt idx="1">
                  <c:v>0</c:v>
                </c:pt>
                <c:pt idx="2">
                  <c:v>0</c:v>
                </c:pt>
                <c:pt idx="3">
                  <c:v>0</c:v>
                </c:pt>
                <c:pt idx="4">
                  <c:v>0</c:v>
                </c:pt>
                <c:pt idx="5">
                  <c:v>0</c:v>
                </c:pt>
                <c:pt idx="6">
                  <c:v>0</c:v>
                </c:pt>
                <c:pt idx="7">
                  <c:v>0</c:v>
                </c:pt>
                <c:pt idx="8">
                  <c:v>0</c:v>
                </c:pt>
                <c:pt idx="9">
                  <c:v>0</c:v>
                </c:pt>
                <c:pt idx="10">
                  <c:v>49</c:v>
                </c:pt>
                <c:pt idx="11">
                  <c:v>220</c:v>
                </c:pt>
                <c:pt idx="12">
                  <c:v>271</c:v>
                </c:pt>
                <c:pt idx="13">
                  <c:v>128</c:v>
                </c:pt>
                <c:pt idx="14">
                  <c:v>35</c:v>
                </c:pt>
              </c:numCache>
            </c:numRef>
          </c:val>
          <c:smooth val="0"/>
          <c:extLst>
            <c:ext xmlns:c16="http://schemas.microsoft.com/office/drawing/2014/chart" uri="{C3380CC4-5D6E-409C-BE32-E72D297353CC}">
              <c16:uniqueId val="{0000000B-5F70-4A20-954D-2740FE675BA3}"/>
            </c:ext>
          </c:extLst>
        </c:ser>
        <c:ser>
          <c:idx val="12"/>
          <c:order val="12"/>
          <c:tx>
            <c:strRef>
              <c:f>'State Wise'!$P$4:$P$5</c:f>
              <c:strCache>
                <c:ptCount val="1"/>
                <c:pt idx="0">
                  <c:v>Himachal Pradesh</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Wise'!$P$6:$P$20</c:f>
              <c:numCache>
                <c:formatCode>_ * #,##0_ ;_ * \-#,##0_ ;_ * "-"??_ ;_ @_ </c:formatCode>
                <c:ptCount val="15"/>
                <c:pt idx="0">
                  <c:v>0</c:v>
                </c:pt>
                <c:pt idx="1">
                  <c:v>0</c:v>
                </c:pt>
                <c:pt idx="2">
                  <c:v>0</c:v>
                </c:pt>
                <c:pt idx="3">
                  <c:v>0</c:v>
                </c:pt>
                <c:pt idx="4">
                  <c:v>0</c:v>
                </c:pt>
                <c:pt idx="5">
                  <c:v>0</c:v>
                </c:pt>
                <c:pt idx="6">
                  <c:v>101452</c:v>
                </c:pt>
                <c:pt idx="7">
                  <c:v>133995</c:v>
                </c:pt>
                <c:pt idx="8">
                  <c:v>179681</c:v>
                </c:pt>
                <c:pt idx="9">
                  <c:v>163590</c:v>
                </c:pt>
                <c:pt idx="10">
                  <c:v>188101</c:v>
                </c:pt>
                <c:pt idx="11">
                  <c:v>116140</c:v>
                </c:pt>
                <c:pt idx="12">
                  <c:v>149527</c:v>
                </c:pt>
                <c:pt idx="13">
                  <c:v>205111</c:v>
                </c:pt>
                <c:pt idx="14">
                  <c:v>238059</c:v>
                </c:pt>
              </c:numCache>
            </c:numRef>
          </c:val>
          <c:smooth val="0"/>
          <c:extLst>
            <c:ext xmlns:c16="http://schemas.microsoft.com/office/drawing/2014/chart" uri="{C3380CC4-5D6E-409C-BE32-E72D297353CC}">
              <c16:uniqueId val="{0000000C-5F70-4A20-954D-2740FE675BA3}"/>
            </c:ext>
          </c:extLst>
        </c:ser>
        <c:ser>
          <c:idx val="13"/>
          <c:order val="13"/>
          <c:tx>
            <c:strRef>
              <c:f>'State Wise'!$Q$4:$Q$5</c:f>
              <c:strCache>
                <c:ptCount val="1"/>
                <c:pt idx="0">
                  <c:v>Jammu &amp; Kashmir</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Wise'!$Q$6:$Q$20</c:f>
              <c:numCache>
                <c:formatCode>_ * #,##0_ ;_ * \-#,##0_ ;_ * "-"??_ ;_ @_ </c:formatCode>
                <c:ptCount val="15"/>
                <c:pt idx="0">
                  <c:v>1425940</c:v>
                </c:pt>
                <c:pt idx="1">
                  <c:v>1731539</c:v>
                </c:pt>
                <c:pt idx="2">
                  <c:v>2520693</c:v>
                </c:pt>
                <c:pt idx="3">
                  <c:v>2706305</c:v>
                </c:pt>
                <c:pt idx="4">
                  <c:v>2831361</c:v>
                </c:pt>
                <c:pt idx="5">
                  <c:v>2978397</c:v>
                </c:pt>
                <c:pt idx="6">
                  <c:v>3421451</c:v>
                </c:pt>
                <c:pt idx="7">
                  <c:v>3248808</c:v>
                </c:pt>
                <c:pt idx="8">
                  <c:v>3868713</c:v>
                </c:pt>
                <c:pt idx="9">
                  <c:v>4058964</c:v>
                </c:pt>
                <c:pt idx="10">
                  <c:v>4254587</c:v>
                </c:pt>
                <c:pt idx="11">
                  <c:v>2650657</c:v>
                </c:pt>
                <c:pt idx="12">
                  <c:v>4423010</c:v>
                </c:pt>
                <c:pt idx="13">
                  <c:v>5977593</c:v>
                </c:pt>
                <c:pt idx="14">
                  <c:v>5638397</c:v>
                </c:pt>
              </c:numCache>
            </c:numRef>
          </c:val>
          <c:smooth val="0"/>
          <c:extLst>
            <c:ext xmlns:c16="http://schemas.microsoft.com/office/drawing/2014/chart" uri="{C3380CC4-5D6E-409C-BE32-E72D297353CC}">
              <c16:uniqueId val="{0000000D-5F70-4A20-954D-2740FE675BA3}"/>
            </c:ext>
          </c:extLst>
        </c:ser>
        <c:ser>
          <c:idx val="14"/>
          <c:order val="14"/>
          <c:tx>
            <c:strRef>
              <c:f>'State Wise'!$R$4:$R$5</c:f>
              <c:strCache>
                <c:ptCount val="1"/>
                <c:pt idx="0">
                  <c:v>Jharkhand</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Wise'!$R$6:$R$20</c:f>
              <c:numCache>
                <c:formatCode>_ * #,##0_ ;_ * \-#,##0_ ;_ * "-"??_ ;_ @_ </c:formatCode>
                <c:ptCount val="15"/>
                <c:pt idx="0">
                  <c:v>273763</c:v>
                </c:pt>
                <c:pt idx="1">
                  <c:v>358044</c:v>
                </c:pt>
                <c:pt idx="2">
                  <c:v>485753</c:v>
                </c:pt>
                <c:pt idx="3">
                  <c:v>457298</c:v>
                </c:pt>
                <c:pt idx="4">
                  <c:v>510457</c:v>
                </c:pt>
                <c:pt idx="5">
                  <c:v>648204</c:v>
                </c:pt>
                <c:pt idx="6">
                  <c:v>734315</c:v>
                </c:pt>
                <c:pt idx="7">
                  <c:v>1030238</c:v>
                </c:pt>
                <c:pt idx="8">
                  <c:v>1772094</c:v>
                </c:pt>
                <c:pt idx="9">
                  <c:v>2250038</c:v>
                </c:pt>
                <c:pt idx="10">
                  <c:v>2482396</c:v>
                </c:pt>
                <c:pt idx="11">
                  <c:v>1219643</c:v>
                </c:pt>
                <c:pt idx="12">
                  <c:v>1723237</c:v>
                </c:pt>
                <c:pt idx="13">
                  <c:v>2498607</c:v>
                </c:pt>
                <c:pt idx="14">
                  <c:v>2750357</c:v>
                </c:pt>
              </c:numCache>
            </c:numRef>
          </c:val>
          <c:smooth val="0"/>
          <c:extLst>
            <c:ext xmlns:c16="http://schemas.microsoft.com/office/drawing/2014/chart" uri="{C3380CC4-5D6E-409C-BE32-E72D297353CC}">
              <c16:uniqueId val="{0000000E-5F70-4A20-954D-2740FE675BA3}"/>
            </c:ext>
          </c:extLst>
        </c:ser>
        <c:ser>
          <c:idx val="15"/>
          <c:order val="15"/>
          <c:tx>
            <c:strRef>
              <c:f>'State Wise'!$S$4:$S$5</c:f>
              <c:strCache>
                <c:ptCount val="1"/>
                <c:pt idx="0">
                  <c:v>Karnataka</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Wise'!$S$6:$S$20</c:f>
              <c:numCache>
                <c:formatCode>_ * #,##0_ ;_ * \-#,##0_ ;_ * "-"??_ ;_ @_ </c:formatCode>
                <c:ptCount val="15"/>
                <c:pt idx="0">
                  <c:v>8562920</c:v>
                </c:pt>
                <c:pt idx="1">
                  <c:v>9959870</c:v>
                </c:pt>
                <c:pt idx="2">
                  <c:v>10973323</c:v>
                </c:pt>
                <c:pt idx="3">
                  <c:v>10253549</c:v>
                </c:pt>
                <c:pt idx="4">
                  <c:v>11075480</c:v>
                </c:pt>
                <c:pt idx="5">
                  <c:v>13297947</c:v>
                </c:pt>
                <c:pt idx="6">
                  <c:v>16780310</c:v>
                </c:pt>
                <c:pt idx="7">
                  <c:v>20433365</c:v>
                </c:pt>
                <c:pt idx="8">
                  <c:v>24793775</c:v>
                </c:pt>
                <c:pt idx="9">
                  <c:v>30997570</c:v>
                </c:pt>
                <c:pt idx="10">
                  <c:v>30063639</c:v>
                </c:pt>
                <c:pt idx="11">
                  <c:v>11468671</c:v>
                </c:pt>
                <c:pt idx="12">
                  <c:v>16628629</c:v>
                </c:pt>
                <c:pt idx="13">
                  <c:v>30340648</c:v>
                </c:pt>
                <c:pt idx="14">
                  <c:v>35341454</c:v>
                </c:pt>
              </c:numCache>
            </c:numRef>
          </c:val>
          <c:smooth val="0"/>
          <c:extLst>
            <c:ext xmlns:c16="http://schemas.microsoft.com/office/drawing/2014/chart" uri="{C3380CC4-5D6E-409C-BE32-E72D297353CC}">
              <c16:uniqueId val="{0000000F-5F70-4A20-954D-2740FE675BA3}"/>
            </c:ext>
          </c:extLst>
        </c:ser>
        <c:ser>
          <c:idx val="16"/>
          <c:order val="16"/>
          <c:tx>
            <c:strRef>
              <c:f>'State Wise'!$T$4:$T$5</c:f>
              <c:strCache>
                <c:ptCount val="1"/>
                <c:pt idx="0">
                  <c:v>Kerala</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Wise'!$T$6:$T$20</c:f>
              <c:numCache>
                <c:formatCode>_ * #,##0_ ;_ * \-#,##0_ ;_ * "-"??_ ;_ @_ </c:formatCode>
                <c:ptCount val="15"/>
                <c:pt idx="0">
                  <c:v>2496595</c:v>
                </c:pt>
                <c:pt idx="1">
                  <c:v>2896434</c:v>
                </c:pt>
                <c:pt idx="2">
                  <c:v>3336600</c:v>
                </c:pt>
                <c:pt idx="3">
                  <c:v>3261005</c:v>
                </c:pt>
                <c:pt idx="4">
                  <c:v>3381738</c:v>
                </c:pt>
                <c:pt idx="5">
                  <c:v>4040814</c:v>
                </c:pt>
                <c:pt idx="6">
                  <c:v>4658611</c:v>
                </c:pt>
                <c:pt idx="7">
                  <c:v>5966664</c:v>
                </c:pt>
                <c:pt idx="8">
                  <c:v>7230166</c:v>
                </c:pt>
                <c:pt idx="9">
                  <c:v>7864647</c:v>
                </c:pt>
                <c:pt idx="10">
                  <c:v>7964263</c:v>
                </c:pt>
                <c:pt idx="11">
                  <c:v>2399596</c:v>
                </c:pt>
                <c:pt idx="12">
                  <c:v>3801455</c:v>
                </c:pt>
                <c:pt idx="13">
                  <c:v>7299011</c:v>
                </c:pt>
                <c:pt idx="14">
                  <c:v>8857233</c:v>
                </c:pt>
              </c:numCache>
            </c:numRef>
          </c:val>
          <c:smooth val="0"/>
          <c:extLst>
            <c:ext xmlns:c16="http://schemas.microsoft.com/office/drawing/2014/chart" uri="{C3380CC4-5D6E-409C-BE32-E72D297353CC}">
              <c16:uniqueId val="{00000010-5F70-4A20-954D-2740FE675BA3}"/>
            </c:ext>
          </c:extLst>
        </c:ser>
        <c:ser>
          <c:idx val="17"/>
          <c:order val="17"/>
          <c:tx>
            <c:strRef>
              <c:f>'State Wise'!$U$4:$U$5</c:f>
              <c:strCache>
                <c:ptCount val="1"/>
                <c:pt idx="0">
                  <c:v>Ladakh</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Wise'!$U$6:$U$20</c:f>
              <c:numCache>
                <c:formatCode>_ * #,##0_ ;_ * \-#,##0_ ;_ * "-"??_ ;_ @_ </c:formatCode>
                <c:ptCount val="15"/>
                <c:pt idx="0">
                  <c:v>233030</c:v>
                </c:pt>
                <c:pt idx="1">
                  <c:v>261645</c:v>
                </c:pt>
                <c:pt idx="2">
                  <c:v>373420</c:v>
                </c:pt>
                <c:pt idx="3">
                  <c:v>347616</c:v>
                </c:pt>
                <c:pt idx="4">
                  <c:v>330001</c:v>
                </c:pt>
                <c:pt idx="5">
                  <c:v>403243</c:v>
                </c:pt>
                <c:pt idx="6">
                  <c:v>408541</c:v>
                </c:pt>
                <c:pt idx="7">
                  <c:v>563800</c:v>
                </c:pt>
                <c:pt idx="8">
                  <c:v>692010</c:v>
                </c:pt>
                <c:pt idx="9">
                  <c:v>821689</c:v>
                </c:pt>
                <c:pt idx="10">
                  <c:v>763042</c:v>
                </c:pt>
                <c:pt idx="11">
                  <c:v>321462</c:v>
                </c:pt>
                <c:pt idx="12">
                  <c:v>1050714</c:v>
                </c:pt>
                <c:pt idx="13">
                  <c:v>1260725</c:v>
                </c:pt>
                <c:pt idx="14">
                  <c:v>1074426</c:v>
                </c:pt>
              </c:numCache>
            </c:numRef>
          </c:val>
          <c:smooth val="0"/>
          <c:extLst>
            <c:ext xmlns:c16="http://schemas.microsoft.com/office/drawing/2014/chart" uri="{C3380CC4-5D6E-409C-BE32-E72D297353CC}">
              <c16:uniqueId val="{00000011-5F70-4A20-954D-2740FE675BA3}"/>
            </c:ext>
          </c:extLst>
        </c:ser>
        <c:ser>
          <c:idx val="18"/>
          <c:order val="18"/>
          <c:tx>
            <c:strRef>
              <c:f>'State Wise'!$V$4:$V$5</c:f>
              <c:strCache>
                <c:ptCount val="1"/>
                <c:pt idx="0">
                  <c:v>Lakshadweep</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Wise'!$V$6:$V$20</c:f>
              <c:numCache>
                <c:formatCode>_ * #,##0_ ;_ * \-#,##0_ ;_ * "-"??_ ;_ @_ </c:formatCode>
                <c:ptCount val="15"/>
                <c:pt idx="0">
                  <c:v>0</c:v>
                </c:pt>
                <c:pt idx="1">
                  <c:v>0</c:v>
                </c:pt>
                <c:pt idx="2">
                  <c:v>0</c:v>
                </c:pt>
                <c:pt idx="3">
                  <c:v>0</c:v>
                </c:pt>
                <c:pt idx="4">
                  <c:v>0</c:v>
                </c:pt>
                <c:pt idx="5">
                  <c:v>0</c:v>
                </c:pt>
                <c:pt idx="6">
                  <c:v>30010</c:v>
                </c:pt>
                <c:pt idx="7">
                  <c:v>30901</c:v>
                </c:pt>
                <c:pt idx="8">
                  <c:v>39088</c:v>
                </c:pt>
                <c:pt idx="9">
                  <c:v>38341</c:v>
                </c:pt>
                <c:pt idx="10">
                  <c:v>41146</c:v>
                </c:pt>
                <c:pt idx="11">
                  <c:v>6120</c:v>
                </c:pt>
                <c:pt idx="12">
                  <c:v>34896</c:v>
                </c:pt>
                <c:pt idx="13">
                  <c:v>48485</c:v>
                </c:pt>
                <c:pt idx="14">
                  <c:v>47266</c:v>
                </c:pt>
              </c:numCache>
            </c:numRef>
          </c:val>
          <c:smooth val="0"/>
          <c:extLst>
            <c:ext xmlns:c16="http://schemas.microsoft.com/office/drawing/2014/chart" uri="{C3380CC4-5D6E-409C-BE32-E72D297353CC}">
              <c16:uniqueId val="{00000012-5F70-4A20-954D-2740FE675BA3}"/>
            </c:ext>
          </c:extLst>
        </c:ser>
        <c:ser>
          <c:idx val="19"/>
          <c:order val="19"/>
          <c:tx>
            <c:strRef>
              <c:f>'State Wise'!$W$4:$W$5</c:f>
              <c:strCache>
                <c:ptCount val="1"/>
                <c:pt idx="0">
                  <c:v>Madhya Pradesh</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Wise'!$W$6:$W$20</c:f>
              <c:numCache>
                <c:formatCode>_ * #,##0_ ;_ * \-#,##0_ ;_ * "-"??_ ;_ @_ </c:formatCode>
                <c:ptCount val="15"/>
                <c:pt idx="0">
                  <c:v>960138</c:v>
                </c:pt>
                <c:pt idx="1">
                  <c:v>1194589</c:v>
                </c:pt>
                <c:pt idx="2">
                  <c:v>1528830</c:v>
                </c:pt>
                <c:pt idx="3">
                  <c:v>1568191</c:v>
                </c:pt>
                <c:pt idx="4">
                  <c:v>1535863</c:v>
                </c:pt>
                <c:pt idx="5">
                  <c:v>1765152</c:v>
                </c:pt>
                <c:pt idx="6">
                  <c:v>2574626</c:v>
                </c:pt>
                <c:pt idx="7">
                  <c:v>2702264</c:v>
                </c:pt>
                <c:pt idx="8">
                  <c:v>3289712</c:v>
                </c:pt>
                <c:pt idx="9">
                  <c:v>4283731</c:v>
                </c:pt>
                <c:pt idx="10">
                  <c:v>4709610</c:v>
                </c:pt>
                <c:pt idx="11">
                  <c:v>1554064</c:v>
                </c:pt>
                <c:pt idx="12">
                  <c:v>2825850</c:v>
                </c:pt>
                <c:pt idx="13">
                  <c:v>4624731</c:v>
                </c:pt>
                <c:pt idx="14">
                  <c:v>5456276</c:v>
                </c:pt>
              </c:numCache>
            </c:numRef>
          </c:val>
          <c:smooth val="0"/>
          <c:extLst>
            <c:ext xmlns:c16="http://schemas.microsoft.com/office/drawing/2014/chart" uri="{C3380CC4-5D6E-409C-BE32-E72D297353CC}">
              <c16:uniqueId val="{00000013-5F70-4A20-954D-2740FE675BA3}"/>
            </c:ext>
          </c:extLst>
        </c:ser>
        <c:ser>
          <c:idx val="20"/>
          <c:order val="20"/>
          <c:tx>
            <c:strRef>
              <c:f>'State Wise'!$X$4:$X$5</c:f>
              <c:strCache>
                <c:ptCount val="1"/>
                <c:pt idx="0">
                  <c:v>Maharashtra</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Wise'!$X$6:$X$20</c:f>
              <c:numCache>
                <c:formatCode>_ * #,##0_ ;_ * \-#,##0_ ;_ * "-"??_ ;_ @_ </c:formatCode>
                <c:ptCount val="15"/>
                <c:pt idx="0">
                  <c:v>20715396</c:v>
                </c:pt>
                <c:pt idx="1">
                  <c:v>24214214</c:v>
                </c:pt>
                <c:pt idx="2">
                  <c:v>26051150</c:v>
                </c:pt>
                <c:pt idx="3">
                  <c:v>25166735</c:v>
                </c:pt>
                <c:pt idx="4">
                  <c:v>27037945</c:v>
                </c:pt>
                <c:pt idx="5">
                  <c:v>31053698</c:v>
                </c:pt>
                <c:pt idx="6">
                  <c:v>37215549</c:v>
                </c:pt>
                <c:pt idx="7">
                  <c:v>41505840</c:v>
                </c:pt>
                <c:pt idx="8">
                  <c:v>45376700</c:v>
                </c:pt>
                <c:pt idx="9">
                  <c:v>46812280</c:v>
                </c:pt>
                <c:pt idx="10">
                  <c:v>45849389</c:v>
                </c:pt>
                <c:pt idx="11">
                  <c:v>13397149</c:v>
                </c:pt>
                <c:pt idx="12">
                  <c:v>24564655</c:v>
                </c:pt>
                <c:pt idx="13">
                  <c:v>44698313</c:v>
                </c:pt>
                <c:pt idx="14">
                  <c:v>52469677</c:v>
                </c:pt>
              </c:numCache>
            </c:numRef>
          </c:val>
          <c:smooth val="0"/>
          <c:extLst>
            <c:ext xmlns:c16="http://schemas.microsoft.com/office/drawing/2014/chart" uri="{C3380CC4-5D6E-409C-BE32-E72D297353CC}">
              <c16:uniqueId val="{00000014-5F70-4A20-954D-2740FE675BA3}"/>
            </c:ext>
          </c:extLst>
        </c:ser>
        <c:ser>
          <c:idx val="21"/>
          <c:order val="21"/>
          <c:tx>
            <c:strRef>
              <c:f>'State Wise'!$Y$4:$Y$5</c:f>
              <c:strCache>
                <c:ptCount val="1"/>
                <c:pt idx="0">
                  <c:v>Manipur</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Wise'!$Y$6:$Y$20</c:f>
              <c:numCache>
                <c:formatCode>_ * #,##0_ ;_ * \-#,##0_ ;_ * "-"??_ ;_ @_ </c:formatCode>
                <c:ptCount val="15"/>
                <c:pt idx="0">
                  <c:v>410136</c:v>
                </c:pt>
                <c:pt idx="1">
                  <c:v>564211</c:v>
                </c:pt>
                <c:pt idx="2">
                  <c:v>727579</c:v>
                </c:pt>
                <c:pt idx="3">
                  <c:v>672372</c:v>
                </c:pt>
                <c:pt idx="4">
                  <c:v>628176</c:v>
                </c:pt>
                <c:pt idx="5">
                  <c:v>612064</c:v>
                </c:pt>
                <c:pt idx="6">
                  <c:v>766799</c:v>
                </c:pt>
                <c:pt idx="7">
                  <c:v>886181</c:v>
                </c:pt>
                <c:pt idx="8">
                  <c:v>987506</c:v>
                </c:pt>
                <c:pt idx="9">
                  <c:v>1277161</c:v>
                </c:pt>
                <c:pt idx="10">
                  <c:v>1285758</c:v>
                </c:pt>
                <c:pt idx="11">
                  <c:v>492721</c:v>
                </c:pt>
                <c:pt idx="12">
                  <c:v>814913</c:v>
                </c:pt>
                <c:pt idx="13">
                  <c:v>1233997</c:v>
                </c:pt>
                <c:pt idx="14">
                  <c:v>1274666</c:v>
                </c:pt>
              </c:numCache>
            </c:numRef>
          </c:val>
          <c:smooth val="0"/>
          <c:extLst>
            <c:ext xmlns:c16="http://schemas.microsoft.com/office/drawing/2014/chart" uri="{C3380CC4-5D6E-409C-BE32-E72D297353CC}">
              <c16:uniqueId val="{00000015-5F70-4A20-954D-2740FE675BA3}"/>
            </c:ext>
          </c:extLst>
        </c:ser>
        <c:ser>
          <c:idx val="22"/>
          <c:order val="22"/>
          <c:tx>
            <c:strRef>
              <c:f>'State Wise'!$Z$4:$Z$5</c:f>
              <c:strCache>
                <c:ptCount val="1"/>
                <c:pt idx="0">
                  <c:v>Meghalaya</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Wise'!$Z$6:$Z$20</c:f>
              <c:numCache>
                <c:formatCode>_ * #,##0_ ;_ * \-#,##0_ ;_ * "-"??_ ;_ @_ </c:formatCode>
                <c:ptCount val="15"/>
                <c:pt idx="0">
                  <c:v>0</c:v>
                </c:pt>
                <c:pt idx="1">
                  <c:v>0</c:v>
                </c:pt>
                <c:pt idx="2">
                  <c:v>0</c:v>
                </c:pt>
                <c:pt idx="3">
                  <c:v>0</c:v>
                </c:pt>
                <c:pt idx="4">
                  <c:v>0</c:v>
                </c:pt>
                <c:pt idx="5">
                  <c:v>0</c:v>
                </c:pt>
                <c:pt idx="6">
                  <c:v>11565</c:v>
                </c:pt>
                <c:pt idx="7">
                  <c:v>13376</c:v>
                </c:pt>
                <c:pt idx="8">
                  <c:v>12957</c:v>
                </c:pt>
                <c:pt idx="9">
                  <c:v>12482</c:v>
                </c:pt>
                <c:pt idx="10">
                  <c:v>30502</c:v>
                </c:pt>
                <c:pt idx="11">
                  <c:v>5690</c:v>
                </c:pt>
                <c:pt idx="12">
                  <c:v>62824</c:v>
                </c:pt>
                <c:pt idx="13">
                  <c:v>109788</c:v>
                </c:pt>
                <c:pt idx="14">
                  <c:v>154658</c:v>
                </c:pt>
              </c:numCache>
            </c:numRef>
          </c:val>
          <c:smooth val="0"/>
          <c:extLst>
            <c:ext xmlns:c16="http://schemas.microsoft.com/office/drawing/2014/chart" uri="{C3380CC4-5D6E-409C-BE32-E72D297353CC}">
              <c16:uniqueId val="{00000016-5F70-4A20-954D-2740FE675BA3}"/>
            </c:ext>
          </c:extLst>
        </c:ser>
        <c:ser>
          <c:idx val="23"/>
          <c:order val="23"/>
          <c:tx>
            <c:strRef>
              <c:f>'State Wise'!$AA$4:$AA$5</c:f>
              <c:strCache>
                <c:ptCount val="1"/>
                <c:pt idx="0">
                  <c:v>Mizoram</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Wise'!$AA$6:$AA$20</c:f>
              <c:numCache>
                <c:formatCode>_ * #,##0_ ;_ * \-#,##0_ ;_ * "-"??_ ;_ @_ </c:formatCode>
                <c:ptCount val="15"/>
                <c:pt idx="0">
                  <c:v>0</c:v>
                </c:pt>
                <c:pt idx="1">
                  <c:v>0</c:v>
                </c:pt>
                <c:pt idx="2">
                  <c:v>0</c:v>
                </c:pt>
                <c:pt idx="3">
                  <c:v>0</c:v>
                </c:pt>
                <c:pt idx="4">
                  <c:v>0</c:v>
                </c:pt>
                <c:pt idx="5">
                  <c:v>0</c:v>
                </c:pt>
                <c:pt idx="6">
                  <c:v>175137</c:v>
                </c:pt>
                <c:pt idx="7">
                  <c:v>235613</c:v>
                </c:pt>
                <c:pt idx="8">
                  <c:v>295379</c:v>
                </c:pt>
                <c:pt idx="9">
                  <c:v>225586</c:v>
                </c:pt>
                <c:pt idx="10">
                  <c:v>206647</c:v>
                </c:pt>
                <c:pt idx="11">
                  <c:v>79104</c:v>
                </c:pt>
                <c:pt idx="12">
                  <c:v>190462</c:v>
                </c:pt>
                <c:pt idx="13">
                  <c:v>357639</c:v>
                </c:pt>
                <c:pt idx="14">
                  <c:v>398667</c:v>
                </c:pt>
              </c:numCache>
            </c:numRef>
          </c:val>
          <c:smooth val="0"/>
          <c:extLst>
            <c:ext xmlns:c16="http://schemas.microsoft.com/office/drawing/2014/chart" uri="{C3380CC4-5D6E-409C-BE32-E72D297353CC}">
              <c16:uniqueId val="{00000017-5F70-4A20-954D-2740FE675BA3}"/>
            </c:ext>
          </c:extLst>
        </c:ser>
        <c:ser>
          <c:idx val="24"/>
          <c:order val="24"/>
          <c:tx>
            <c:strRef>
              <c:f>'State Wise'!$AB$4:$AB$5</c:f>
              <c:strCache>
                <c:ptCount val="1"/>
                <c:pt idx="0">
                  <c:v>Nagaland</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Wise'!$AB$6:$AB$20</c:f>
              <c:numCache>
                <c:formatCode>_ * #,##0_ ;_ * \-#,##0_ ;_ * "-"??_ ;_ @_ </c:formatCode>
                <c:ptCount val="15"/>
                <c:pt idx="0">
                  <c:v>0</c:v>
                </c:pt>
                <c:pt idx="1">
                  <c:v>0</c:v>
                </c:pt>
                <c:pt idx="2">
                  <c:v>0</c:v>
                </c:pt>
                <c:pt idx="3">
                  <c:v>0</c:v>
                </c:pt>
                <c:pt idx="4">
                  <c:v>0</c:v>
                </c:pt>
                <c:pt idx="5">
                  <c:v>0</c:v>
                </c:pt>
                <c:pt idx="6">
                  <c:v>111756</c:v>
                </c:pt>
                <c:pt idx="7">
                  <c:v>144449</c:v>
                </c:pt>
                <c:pt idx="8">
                  <c:v>186390</c:v>
                </c:pt>
                <c:pt idx="9">
                  <c:v>193522</c:v>
                </c:pt>
                <c:pt idx="10">
                  <c:v>192899</c:v>
                </c:pt>
                <c:pt idx="11">
                  <c:v>110590</c:v>
                </c:pt>
                <c:pt idx="12">
                  <c:v>206519</c:v>
                </c:pt>
                <c:pt idx="13">
                  <c:v>295361</c:v>
                </c:pt>
                <c:pt idx="14">
                  <c:v>319590</c:v>
                </c:pt>
              </c:numCache>
            </c:numRef>
          </c:val>
          <c:smooth val="0"/>
          <c:extLst>
            <c:ext xmlns:c16="http://schemas.microsoft.com/office/drawing/2014/chart" uri="{C3380CC4-5D6E-409C-BE32-E72D297353CC}">
              <c16:uniqueId val="{00000018-5F70-4A20-954D-2740FE675BA3}"/>
            </c:ext>
          </c:extLst>
        </c:ser>
        <c:ser>
          <c:idx val="25"/>
          <c:order val="25"/>
          <c:tx>
            <c:strRef>
              <c:f>'State Wise'!$AC$4:$AC$5</c:f>
              <c:strCache>
                <c:ptCount val="1"/>
                <c:pt idx="0">
                  <c:v>Odisha</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Wise'!$AC$6:$AC$20</c:f>
              <c:numCache>
                <c:formatCode>_ * #,##0_ ;_ * \-#,##0_ ;_ * "-"??_ ;_ @_ </c:formatCode>
                <c:ptCount val="15"/>
                <c:pt idx="0">
                  <c:v>825958</c:v>
                </c:pt>
                <c:pt idx="1">
                  <c:v>1044860</c:v>
                </c:pt>
                <c:pt idx="2">
                  <c:v>1253263</c:v>
                </c:pt>
                <c:pt idx="3">
                  <c:v>1389552</c:v>
                </c:pt>
                <c:pt idx="4">
                  <c:v>1335832</c:v>
                </c:pt>
                <c:pt idx="5">
                  <c:v>1493339</c:v>
                </c:pt>
                <c:pt idx="6">
                  <c:v>1878559</c:v>
                </c:pt>
                <c:pt idx="7">
                  <c:v>2303623</c:v>
                </c:pt>
                <c:pt idx="8">
                  <c:v>3158916</c:v>
                </c:pt>
                <c:pt idx="9">
                  <c:v>4064411</c:v>
                </c:pt>
                <c:pt idx="10">
                  <c:v>3817443</c:v>
                </c:pt>
                <c:pt idx="11">
                  <c:v>1769257</c:v>
                </c:pt>
                <c:pt idx="12">
                  <c:v>2399154</c:v>
                </c:pt>
                <c:pt idx="13">
                  <c:v>3871074</c:v>
                </c:pt>
                <c:pt idx="14">
                  <c:v>4783797</c:v>
                </c:pt>
              </c:numCache>
            </c:numRef>
          </c:val>
          <c:smooth val="0"/>
          <c:extLst>
            <c:ext xmlns:c16="http://schemas.microsoft.com/office/drawing/2014/chart" uri="{C3380CC4-5D6E-409C-BE32-E72D297353CC}">
              <c16:uniqueId val="{00000019-5F70-4A20-954D-2740FE675BA3}"/>
            </c:ext>
          </c:extLst>
        </c:ser>
        <c:ser>
          <c:idx val="26"/>
          <c:order val="26"/>
          <c:tx>
            <c:strRef>
              <c:f>'State Wise'!$AD$4:$AD$5</c:f>
              <c:strCache>
                <c:ptCount val="1"/>
                <c:pt idx="0">
                  <c:v>Puducherry</c:v>
                </c:pt>
              </c:strCache>
            </c:strRef>
          </c:tx>
          <c:spPr>
            <a:ln w="28575" cap="rnd">
              <a:solidFill>
                <a:schemeClr val="accent3">
                  <a:lumMod val="60000"/>
                  <a:lumOff val="40000"/>
                </a:schemeClr>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Wise'!$AD$6:$AD$20</c:f>
              <c:numCache>
                <c:formatCode>_ * #,##0_ ;_ * \-#,##0_ ;_ * "-"??_ ;_ @_ </c:formatCode>
                <c:ptCount val="15"/>
                <c:pt idx="0">
                  <c:v>0</c:v>
                </c:pt>
                <c:pt idx="1">
                  <c:v>0</c:v>
                </c:pt>
                <c:pt idx="2">
                  <c:v>0</c:v>
                </c:pt>
                <c:pt idx="3">
                  <c:v>0</c:v>
                </c:pt>
                <c:pt idx="4">
                  <c:v>0</c:v>
                </c:pt>
                <c:pt idx="5">
                  <c:v>0</c:v>
                </c:pt>
                <c:pt idx="6">
                  <c:v>5588</c:v>
                </c:pt>
                <c:pt idx="7">
                  <c:v>0</c:v>
                </c:pt>
                <c:pt idx="8">
                  <c:v>0</c:v>
                </c:pt>
                <c:pt idx="9">
                  <c:v>86746</c:v>
                </c:pt>
                <c:pt idx="10">
                  <c:v>68195</c:v>
                </c:pt>
                <c:pt idx="11">
                  <c:v>169</c:v>
                </c:pt>
                <c:pt idx="12">
                  <c:v>1011</c:v>
                </c:pt>
                <c:pt idx="13">
                  <c:v>75870</c:v>
                </c:pt>
                <c:pt idx="14">
                  <c:v>45441</c:v>
                </c:pt>
              </c:numCache>
            </c:numRef>
          </c:val>
          <c:smooth val="0"/>
          <c:extLst>
            <c:ext xmlns:c16="http://schemas.microsoft.com/office/drawing/2014/chart" uri="{C3380CC4-5D6E-409C-BE32-E72D297353CC}">
              <c16:uniqueId val="{0000001A-5F70-4A20-954D-2740FE675BA3}"/>
            </c:ext>
          </c:extLst>
        </c:ser>
        <c:ser>
          <c:idx val="27"/>
          <c:order val="27"/>
          <c:tx>
            <c:strRef>
              <c:f>'State Wise'!$AE$4:$AE$5</c:f>
              <c:strCache>
                <c:ptCount val="1"/>
                <c:pt idx="0">
                  <c:v>Punjab</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Wise'!$AE$6:$AE$20</c:f>
              <c:numCache>
                <c:formatCode>_ * #,##0_ ;_ * \-#,##0_ ;_ * "-"??_ ;_ @_ </c:formatCode>
                <c:ptCount val="15"/>
                <c:pt idx="0">
                  <c:v>203133</c:v>
                </c:pt>
                <c:pt idx="1">
                  <c:v>296468</c:v>
                </c:pt>
                <c:pt idx="2">
                  <c:v>493897</c:v>
                </c:pt>
                <c:pt idx="3">
                  <c:v>552519</c:v>
                </c:pt>
                <c:pt idx="4">
                  <c:v>724340</c:v>
                </c:pt>
                <c:pt idx="5">
                  <c:v>749432</c:v>
                </c:pt>
                <c:pt idx="6">
                  <c:v>892985</c:v>
                </c:pt>
                <c:pt idx="7">
                  <c:v>1031933</c:v>
                </c:pt>
                <c:pt idx="8">
                  <c:v>1714796</c:v>
                </c:pt>
                <c:pt idx="9">
                  <c:v>1837248</c:v>
                </c:pt>
                <c:pt idx="10">
                  <c:v>1740234</c:v>
                </c:pt>
                <c:pt idx="11">
                  <c:v>692678</c:v>
                </c:pt>
                <c:pt idx="12">
                  <c:v>1054026</c:v>
                </c:pt>
                <c:pt idx="13">
                  <c:v>1761836</c:v>
                </c:pt>
                <c:pt idx="14">
                  <c:v>2114488</c:v>
                </c:pt>
              </c:numCache>
            </c:numRef>
          </c:val>
          <c:smooth val="0"/>
          <c:extLst>
            <c:ext xmlns:c16="http://schemas.microsoft.com/office/drawing/2014/chart" uri="{C3380CC4-5D6E-409C-BE32-E72D297353CC}">
              <c16:uniqueId val="{0000001B-5F70-4A20-954D-2740FE675BA3}"/>
            </c:ext>
          </c:extLst>
        </c:ser>
        <c:ser>
          <c:idx val="28"/>
          <c:order val="28"/>
          <c:tx>
            <c:strRef>
              <c:f>'State Wise'!$AF$4:$AF$5</c:f>
              <c:strCache>
                <c:ptCount val="1"/>
                <c:pt idx="0">
                  <c:v>Rajasthan</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Wise'!$AF$6:$AF$20</c:f>
              <c:numCache>
                <c:formatCode>_ * #,##0_ ;_ * \-#,##0_ ;_ * "-"??_ ;_ @_ </c:formatCode>
                <c:ptCount val="15"/>
                <c:pt idx="0">
                  <c:v>1630063</c:v>
                </c:pt>
                <c:pt idx="1">
                  <c:v>1959396</c:v>
                </c:pt>
                <c:pt idx="2">
                  <c:v>2181245</c:v>
                </c:pt>
                <c:pt idx="3">
                  <c:v>2195681</c:v>
                </c:pt>
                <c:pt idx="4">
                  <c:v>2461950</c:v>
                </c:pt>
                <c:pt idx="5">
                  <c:v>2617104</c:v>
                </c:pt>
                <c:pt idx="6">
                  <c:v>3536696</c:v>
                </c:pt>
                <c:pt idx="7">
                  <c:v>4773678</c:v>
                </c:pt>
                <c:pt idx="8">
                  <c:v>5905142</c:v>
                </c:pt>
                <c:pt idx="9">
                  <c:v>6976491</c:v>
                </c:pt>
                <c:pt idx="10">
                  <c:v>6673262</c:v>
                </c:pt>
                <c:pt idx="11">
                  <c:v>2568381</c:v>
                </c:pt>
                <c:pt idx="12">
                  <c:v>4699956</c:v>
                </c:pt>
                <c:pt idx="13">
                  <c:v>6793140</c:v>
                </c:pt>
                <c:pt idx="14">
                  <c:v>7828631</c:v>
                </c:pt>
              </c:numCache>
            </c:numRef>
          </c:val>
          <c:smooth val="0"/>
          <c:extLst>
            <c:ext xmlns:c16="http://schemas.microsoft.com/office/drawing/2014/chart" uri="{C3380CC4-5D6E-409C-BE32-E72D297353CC}">
              <c16:uniqueId val="{0000001C-5F70-4A20-954D-2740FE675BA3}"/>
            </c:ext>
          </c:extLst>
        </c:ser>
        <c:ser>
          <c:idx val="29"/>
          <c:order val="29"/>
          <c:tx>
            <c:strRef>
              <c:f>'State Wise'!$AG$4:$AG$5</c:f>
              <c:strCache>
                <c:ptCount val="1"/>
                <c:pt idx="0">
                  <c:v>Sikkim</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Wise'!$AG$6:$AG$20</c:f>
              <c:numCache>
                <c:formatCode>_ * #,##0_ ;_ * \-#,##0_ ;_ * "-"??_ ;_ @_ </c:formatCode>
                <c:ptCount val="15"/>
                <c:pt idx="0">
                  <c:v>0</c:v>
                </c:pt>
                <c:pt idx="1">
                  <c:v>0</c:v>
                </c:pt>
                <c:pt idx="2">
                  <c:v>0</c:v>
                </c:pt>
                <c:pt idx="3">
                  <c:v>0</c:v>
                </c:pt>
                <c:pt idx="4">
                  <c:v>0</c:v>
                </c:pt>
                <c:pt idx="5">
                  <c:v>0</c:v>
                </c:pt>
                <c:pt idx="6">
                  <c:v>0</c:v>
                </c:pt>
                <c:pt idx="7">
                  <c:v>0</c:v>
                </c:pt>
                <c:pt idx="8">
                  <c:v>0</c:v>
                </c:pt>
                <c:pt idx="9">
                  <c:v>18963</c:v>
                </c:pt>
                <c:pt idx="10">
                  <c:v>3749</c:v>
                </c:pt>
                <c:pt idx="11">
                  <c:v>11494</c:v>
                </c:pt>
                <c:pt idx="12">
                  <c:v>44740</c:v>
                </c:pt>
                <c:pt idx="13">
                  <c:v>15707</c:v>
                </c:pt>
                <c:pt idx="14">
                  <c:v>8417</c:v>
                </c:pt>
              </c:numCache>
            </c:numRef>
          </c:val>
          <c:smooth val="0"/>
          <c:extLst>
            <c:ext xmlns:c16="http://schemas.microsoft.com/office/drawing/2014/chart" uri="{C3380CC4-5D6E-409C-BE32-E72D297353CC}">
              <c16:uniqueId val="{0000001D-5F70-4A20-954D-2740FE675BA3}"/>
            </c:ext>
          </c:extLst>
        </c:ser>
        <c:ser>
          <c:idx val="30"/>
          <c:order val="30"/>
          <c:tx>
            <c:strRef>
              <c:f>'State Wise'!$AH$4:$AH$5</c:f>
              <c:strCache>
                <c:ptCount val="1"/>
                <c:pt idx="0">
                  <c:v>Tamil Nadu</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Wise'!$AH$6:$AH$20</c:f>
              <c:numCache>
                <c:formatCode>_ * #,##0_ ;_ * \-#,##0_ ;_ * "-"??_ ;_ @_ </c:formatCode>
                <c:ptCount val="15"/>
                <c:pt idx="0">
                  <c:v>8150286</c:v>
                </c:pt>
                <c:pt idx="1">
                  <c:v>9422242</c:v>
                </c:pt>
                <c:pt idx="2">
                  <c:v>10494951</c:v>
                </c:pt>
                <c:pt idx="3">
                  <c:v>10125282</c:v>
                </c:pt>
                <c:pt idx="4">
                  <c:v>10139323</c:v>
                </c:pt>
                <c:pt idx="5">
                  <c:v>11484830</c:v>
                </c:pt>
                <c:pt idx="6">
                  <c:v>12721756</c:v>
                </c:pt>
                <c:pt idx="7">
                  <c:v>16101090</c:v>
                </c:pt>
                <c:pt idx="8">
                  <c:v>18413892</c:v>
                </c:pt>
                <c:pt idx="9">
                  <c:v>21090228</c:v>
                </c:pt>
                <c:pt idx="10">
                  <c:v>20712129</c:v>
                </c:pt>
                <c:pt idx="11">
                  <c:v>6536434</c:v>
                </c:pt>
                <c:pt idx="12">
                  <c:v>9985671</c:v>
                </c:pt>
                <c:pt idx="13">
                  <c:v>17600895</c:v>
                </c:pt>
                <c:pt idx="14">
                  <c:v>19781730</c:v>
                </c:pt>
              </c:numCache>
            </c:numRef>
          </c:val>
          <c:smooth val="0"/>
          <c:extLst>
            <c:ext xmlns:c16="http://schemas.microsoft.com/office/drawing/2014/chart" uri="{C3380CC4-5D6E-409C-BE32-E72D297353CC}">
              <c16:uniqueId val="{0000001E-5F70-4A20-954D-2740FE675BA3}"/>
            </c:ext>
          </c:extLst>
        </c:ser>
        <c:ser>
          <c:idx val="31"/>
          <c:order val="31"/>
          <c:tx>
            <c:strRef>
              <c:f>'State Wise'!$AI$4:$AI$5</c:f>
              <c:strCache>
                <c:ptCount val="1"/>
                <c:pt idx="0">
                  <c:v>Telangana</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Wise'!$AI$6:$AI$20</c:f>
              <c:numCache>
                <c:formatCode>_ * #,##0_ ;_ * \-#,##0_ ;_ * "-"??_ ;_ @_ </c:formatCode>
                <c:ptCount val="15"/>
                <c:pt idx="0">
                  <c:v>4797105</c:v>
                </c:pt>
                <c:pt idx="1">
                  <c:v>5712106</c:v>
                </c:pt>
                <c:pt idx="2">
                  <c:v>6515002</c:v>
                </c:pt>
                <c:pt idx="3">
                  <c:v>6153297</c:v>
                </c:pt>
                <c:pt idx="4">
                  <c:v>6210804</c:v>
                </c:pt>
                <c:pt idx="5">
                  <c:v>7605602</c:v>
                </c:pt>
                <c:pt idx="6">
                  <c:v>9230262</c:v>
                </c:pt>
                <c:pt idx="7">
                  <c:v>11732611</c:v>
                </c:pt>
                <c:pt idx="8">
                  <c:v>14471073</c:v>
                </c:pt>
                <c:pt idx="9">
                  <c:v>17418921</c:v>
                </c:pt>
                <c:pt idx="10">
                  <c:v>17732004</c:v>
                </c:pt>
                <c:pt idx="11">
                  <c:v>7472919</c:v>
                </c:pt>
                <c:pt idx="12">
                  <c:v>11002758</c:v>
                </c:pt>
                <c:pt idx="13">
                  <c:v>17577180</c:v>
                </c:pt>
                <c:pt idx="14">
                  <c:v>20835773</c:v>
                </c:pt>
              </c:numCache>
            </c:numRef>
          </c:val>
          <c:smooth val="0"/>
          <c:extLst>
            <c:ext xmlns:c16="http://schemas.microsoft.com/office/drawing/2014/chart" uri="{C3380CC4-5D6E-409C-BE32-E72D297353CC}">
              <c16:uniqueId val="{0000001F-5F70-4A20-954D-2740FE675BA3}"/>
            </c:ext>
          </c:extLst>
        </c:ser>
        <c:ser>
          <c:idx val="32"/>
          <c:order val="32"/>
          <c:tx>
            <c:strRef>
              <c:f>'State Wise'!$AJ$4:$AJ$5</c:f>
              <c:strCache>
                <c:ptCount val="1"/>
                <c:pt idx="0">
                  <c:v>Tripura</c:v>
                </c:pt>
              </c:strCache>
            </c:strRef>
          </c:tx>
          <c:spPr>
            <a:ln w="28575" cap="rnd">
              <a:solidFill>
                <a:schemeClr val="accent3">
                  <a:lumMod val="50000"/>
                </a:schemeClr>
              </a:solidFill>
              <a:round/>
            </a:ln>
            <a:effectLst/>
          </c:spPr>
          <c:marker>
            <c:symbol val="circle"/>
            <c:size val="5"/>
            <c:spPr>
              <a:solidFill>
                <a:schemeClr val="accent3">
                  <a:lumMod val="50000"/>
                </a:schemeClr>
              </a:solidFill>
              <a:ln w="9525">
                <a:solidFill>
                  <a:schemeClr val="accent3">
                    <a:lumMod val="5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Wise'!$AJ$6:$AJ$20</c:f>
              <c:numCache>
                <c:formatCode>_ * #,##0_ ;_ * \-#,##0_ ;_ * "-"??_ ;_ @_ </c:formatCode>
                <c:ptCount val="15"/>
                <c:pt idx="0">
                  <c:v>499098</c:v>
                </c:pt>
                <c:pt idx="1">
                  <c:v>747424</c:v>
                </c:pt>
                <c:pt idx="2">
                  <c:v>836596</c:v>
                </c:pt>
                <c:pt idx="3">
                  <c:v>791105</c:v>
                </c:pt>
                <c:pt idx="4">
                  <c:v>824496</c:v>
                </c:pt>
                <c:pt idx="5">
                  <c:v>879182</c:v>
                </c:pt>
                <c:pt idx="6">
                  <c:v>921591</c:v>
                </c:pt>
                <c:pt idx="7">
                  <c:v>1183867</c:v>
                </c:pt>
                <c:pt idx="8">
                  <c:v>1379090</c:v>
                </c:pt>
                <c:pt idx="9">
                  <c:v>1441089</c:v>
                </c:pt>
                <c:pt idx="10">
                  <c:v>1506435</c:v>
                </c:pt>
                <c:pt idx="11">
                  <c:v>577085</c:v>
                </c:pt>
                <c:pt idx="12">
                  <c:v>901206</c:v>
                </c:pt>
                <c:pt idx="13">
                  <c:v>1386087</c:v>
                </c:pt>
                <c:pt idx="14">
                  <c:v>1470670</c:v>
                </c:pt>
              </c:numCache>
            </c:numRef>
          </c:val>
          <c:smooth val="0"/>
          <c:extLst>
            <c:ext xmlns:c16="http://schemas.microsoft.com/office/drawing/2014/chart" uri="{C3380CC4-5D6E-409C-BE32-E72D297353CC}">
              <c16:uniqueId val="{00000020-5F70-4A20-954D-2740FE675BA3}"/>
            </c:ext>
          </c:extLst>
        </c:ser>
        <c:ser>
          <c:idx val="33"/>
          <c:order val="33"/>
          <c:tx>
            <c:strRef>
              <c:f>'State Wise'!$AK$4:$AK$5</c:f>
              <c:strCache>
                <c:ptCount val="1"/>
                <c:pt idx="0">
                  <c:v>Uttar Pradesh</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Wise'!$AK$6:$AK$20</c:f>
              <c:numCache>
                <c:formatCode>_ * #,##0_ ;_ * \-#,##0_ ;_ * "-"??_ ;_ @_ </c:formatCode>
                <c:ptCount val="15"/>
                <c:pt idx="0">
                  <c:v>1343081</c:v>
                </c:pt>
                <c:pt idx="1">
                  <c:v>1739284</c:v>
                </c:pt>
                <c:pt idx="2">
                  <c:v>2346776</c:v>
                </c:pt>
                <c:pt idx="3">
                  <c:v>2377934</c:v>
                </c:pt>
                <c:pt idx="4">
                  <c:v>2607696</c:v>
                </c:pt>
                <c:pt idx="5">
                  <c:v>3026953</c:v>
                </c:pt>
                <c:pt idx="6">
                  <c:v>4040296</c:v>
                </c:pt>
                <c:pt idx="7">
                  <c:v>5230892</c:v>
                </c:pt>
                <c:pt idx="8">
                  <c:v>6112502</c:v>
                </c:pt>
                <c:pt idx="9">
                  <c:v>7871474</c:v>
                </c:pt>
                <c:pt idx="10">
                  <c:v>8790079</c:v>
                </c:pt>
                <c:pt idx="11">
                  <c:v>4400445</c:v>
                </c:pt>
                <c:pt idx="12">
                  <c:v>5798604</c:v>
                </c:pt>
                <c:pt idx="13">
                  <c:v>8620826</c:v>
                </c:pt>
                <c:pt idx="14">
                  <c:v>9996029</c:v>
                </c:pt>
              </c:numCache>
            </c:numRef>
          </c:val>
          <c:smooth val="0"/>
          <c:extLst>
            <c:ext xmlns:c16="http://schemas.microsoft.com/office/drawing/2014/chart" uri="{C3380CC4-5D6E-409C-BE32-E72D297353CC}">
              <c16:uniqueId val="{00000021-5F70-4A20-954D-2740FE675BA3}"/>
            </c:ext>
          </c:extLst>
        </c:ser>
        <c:ser>
          <c:idx val="34"/>
          <c:order val="34"/>
          <c:tx>
            <c:strRef>
              <c:f>'State Wise'!$AL$4:$AL$5</c:f>
              <c:strCache>
                <c:ptCount val="1"/>
                <c:pt idx="0">
                  <c:v>Uttarakhand</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Wise'!$AL$6:$AL$20</c:f>
              <c:numCache>
                <c:formatCode>_ * #,##0_ ;_ * \-#,##0_ ;_ * "-"??_ ;_ @_ </c:formatCode>
                <c:ptCount val="15"/>
                <c:pt idx="0">
                  <c:v>0</c:v>
                </c:pt>
                <c:pt idx="1">
                  <c:v>0</c:v>
                </c:pt>
                <c:pt idx="2">
                  <c:v>0</c:v>
                </c:pt>
                <c:pt idx="3">
                  <c:v>236165</c:v>
                </c:pt>
                <c:pt idx="4">
                  <c:v>306944</c:v>
                </c:pt>
                <c:pt idx="5">
                  <c:v>378646</c:v>
                </c:pt>
                <c:pt idx="6">
                  <c:v>479458</c:v>
                </c:pt>
                <c:pt idx="7">
                  <c:v>895326</c:v>
                </c:pt>
                <c:pt idx="8">
                  <c:v>1139984</c:v>
                </c:pt>
                <c:pt idx="9">
                  <c:v>1256990</c:v>
                </c:pt>
                <c:pt idx="10">
                  <c:v>1359178</c:v>
                </c:pt>
                <c:pt idx="11">
                  <c:v>659494</c:v>
                </c:pt>
                <c:pt idx="12">
                  <c:v>936147</c:v>
                </c:pt>
                <c:pt idx="13">
                  <c:v>1667510</c:v>
                </c:pt>
                <c:pt idx="14">
                  <c:v>1710854</c:v>
                </c:pt>
              </c:numCache>
            </c:numRef>
          </c:val>
          <c:smooth val="0"/>
          <c:extLst>
            <c:ext xmlns:c16="http://schemas.microsoft.com/office/drawing/2014/chart" uri="{C3380CC4-5D6E-409C-BE32-E72D297353CC}">
              <c16:uniqueId val="{00000022-5F70-4A20-954D-2740FE675BA3}"/>
            </c:ext>
          </c:extLst>
        </c:ser>
        <c:ser>
          <c:idx val="35"/>
          <c:order val="35"/>
          <c:tx>
            <c:strRef>
              <c:f>'State Wise'!$AM$4:$AM$5</c:f>
              <c:strCache>
                <c:ptCount val="1"/>
                <c:pt idx="0">
                  <c:v>West Bengal</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strRef>
              <c:f>'State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'State Wise'!$AM$6:$AM$20</c:f>
              <c:numCache>
                <c:formatCode>_ * #,##0_ ;_ * \-#,##0_ ;_ * "-"??_ ;_ @_ </c:formatCode>
                <c:ptCount val="15"/>
                <c:pt idx="0">
                  <c:v>7390952</c:v>
                </c:pt>
                <c:pt idx="1">
                  <c:v>8856570</c:v>
                </c:pt>
                <c:pt idx="2">
                  <c:v>9448603</c:v>
                </c:pt>
                <c:pt idx="3">
                  <c:v>9156128</c:v>
                </c:pt>
                <c:pt idx="4">
                  <c:v>9022651</c:v>
                </c:pt>
                <c:pt idx="5">
                  <c:v>9982398</c:v>
                </c:pt>
                <c:pt idx="6">
                  <c:v>11664165</c:v>
                </c:pt>
                <c:pt idx="7">
                  <c:v>15094490</c:v>
                </c:pt>
                <c:pt idx="8">
                  <c:v>19542331</c:v>
                </c:pt>
                <c:pt idx="9">
                  <c:v>22012357</c:v>
                </c:pt>
                <c:pt idx="10">
                  <c:v>22444392</c:v>
                </c:pt>
                <c:pt idx="11">
                  <c:v>9145018</c:v>
                </c:pt>
                <c:pt idx="12">
                  <c:v>12922928</c:v>
                </c:pt>
                <c:pt idx="13">
                  <c:v>18838696</c:v>
                </c:pt>
                <c:pt idx="14">
                  <c:v>20932191</c:v>
                </c:pt>
              </c:numCache>
            </c:numRef>
          </c:val>
          <c:smooth val="0"/>
          <c:extLst>
            <c:ext xmlns:c16="http://schemas.microsoft.com/office/drawing/2014/chart" uri="{C3380CC4-5D6E-409C-BE32-E72D297353CC}">
              <c16:uniqueId val="{00000023-5F70-4A20-954D-2740FE675BA3}"/>
            </c:ext>
          </c:extLst>
        </c:ser>
        <c:dLbls>
          <c:showLegendKey val="0"/>
          <c:showVal val="0"/>
          <c:showCatName val="0"/>
          <c:showSerName val="0"/>
          <c:showPercent val="0"/>
          <c:showBubbleSize val="0"/>
        </c:dLbls>
        <c:marker val="1"/>
        <c:smooth val="0"/>
        <c:axId val="105816943"/>
        <c:axId val="105820303"/>
      </c:lineChart>
      <c:catAx>
        <c:axId val="10581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0303"/>
        <c:crosses val="autoZero"/>
        <c:auto val="1"/>
        <c:lblAlgn val="ctr"/>
        <c:lblOffset val="100"/>
        <c:noMultiLvlLbl val="0"/>
      </c:catAx>
      <c:valAx>
        <c:axId val="10582030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6943"/>
        <c:crosses val="autoZero"/>
        <c:crossBetween val="between"/>
      </c:valAx>
      <c:spPr>
        <a:noFill/>
        <a:ln>
          <a:noFill/>
        </a:ln>
        <a:effectLst/>
      </c:spPr>
    </c:plotArea>
    <c:legend>
      <c:legendPos val="r"/>
      <c:layout>
        <c:manualLayout>
          <c:xMode val="edge"/>
          <c:yMode val="edge"/>
          <c:x val="0.78095168010540739"/>
          <c:y val="0.10635697236874517"/>
          <c:w val="0.21348534704190014"/>
          <c:h val="0.79591587459334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[domestic.xlsx]Airport Wise!PivotTable1</c:name>
    <c:fmtId val="8"/>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1"/>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1"/>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1"/>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1"/>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1"/>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1"/>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8575" cap="rnd">
            <a:solidFill>
              <a:schemeClr val="accent1"/>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ln w="28575" cap="rnd">
            <a:solidFill>
              <a:schemeClr val="accent1"/>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ln w="28575" cap="rnd">
            <a:solidFill>
              <a:schemeClr val="accent1"/>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ln w="28575" cap="rnd">
            <a:solidFill>
              <a:schemeClr val="accent1"/>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ln w="28575" cap="rnd">
            <a:solidFill>
              <a:schemeClr val="accent1"/>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ln w="28575" cap="rnd">
            <a:solidFill>
              <a:schemeClr val="accent1"/>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'Airport Wise'!$D$4:$D$5</c:f>
              <c:strCache>
                <c:ptCount val="1"/>
                <c:pt idx="0">
                  <c:v>Adampur (Jalandhar)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Wise'!$D$6:$D$20</c:f>
              <c:numCache>
                <c:formatCode>_ * #,##0_ ;_ * \-#,##0_ ;_ * "-"??_ ;_ @_ </c:formatCode>
                <c:ptCount val="15"/>
                <c:pt idx="0">
                  <c:v>0</c:v>
                </c:pt>
                <c:pt idx="1">
                  <c:v>0</c:v>
                </c:pt>
                <c:pt idx="2">
                  <c:v>0</c:v>
                </c:pt>
                <c:pt idx="3">
                  <c:v>0</c:v>
                </c:pt>
                <c:pt idx="4">
                  <c:v>0</c:v>
                </c:pt>
                <c:pt idx="5">
                  <c:v>0</c:v>
                </c:pt>
                <c:pt idx="6">
                  <c:v>0</c:v>
                </c:pt>
                <c:pt idx="7">
                  <c:v>0</c:v>
                </c:pt>
                <c:pt idx="8">
                  <c:v>0</c:v>
                </c:pt>
                <c:pt idx="9">
                  <c:v>43881</c:v>
                </c:pt>
                <c:pt idx="10">
                  <c:v>48670</c:v>
                </c:pt>
                <c:pt idx="11">
                  <c:v>13965</c:v>
                </c:pt>
                <c:pt idx="12">
                  <c:v>1955</c:v>
                </c:pt>
                <c:pt idx="13">
                  <c:v>0</c:v>
                </c:pt>
                <c:pt idx="14">
                  <c:v>536</c:v>
                </c:pt>
              </c:numCache>
            </c:numRef>
          </c:val>
          <c:smooth val="0"/>
          <c:extLst>
            <c:ext xmlns:c16="http://schemas.microsoft.com/office/drawing/2014/chart" uri="{C3380CC4-5D6E-409C-BE32-E72D297353CC}">
              <c16:uniqueId val="{00000000-9F77-4295-BB62-53D6243F15A1}"/>
            </c:ext>
          </c:extLst>
        </c:ser>
        <c:ser>
          <c:idx val="1"/>
          <c:order val="1"/>
          <c:tx>
            <c:strRef>
              <c:f>'Airport Wise'!$E$4:$E$5</c:f>
              <c:strCache>
                <c:ptCount val="1"/>
                <c:pt idx="0">
                  <c:v>Agartala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Wise'!$E$6:$E$20</c:f>
              <c:numCache>
                <c:formatCode>_ * #,##0_ ;_ * \-#,##0_ ;_ * "-"??_ ;_ @_ </c:formatCode>
                <c:ptCount val="15"/>
                <c:pt idx="0">
                  <c:v>499098</c:v>
                </c:pt>
                <c:pt idx="1">
                  <c:v>747424</c:v>
                </c:pt>
                <c:pt idx="2">
                  <c:v>836596</c:v>
                </c:pt>
                <c:pt idx="3">
                  <c:v>791105</c:v>
                </c:pt>
                <c:pt idx="4">
                  <c:v>824496</c:v>
                </c:pt>
                <c:pt idx="5">
                  <c:v>879182</c:v>
                </c:pt>
                <c:pt idx="6">
                  <c:v>921591</c:v>
                </c:pt>
                <c:pt idx="7">
                  <c:v>1183867</c:v>
                </c:pt>
                <c:pt idx="8">
                  <c:v>1379090</c:v>
                </c:pt>
                <c:pt idx="9">
                  <c:v>1441089</c:v>
                </c:pt>
                <c:pt idx="10">
                  <c:v>1506435</c:v>
                </c:pt>
                <c:pt idx="11">
                  <c:v>577085</c:v>
                </c:pt>
                <c:pt idx="12">
                  <c:v>901206</c:v>
                </c:pt>
                <c:pt idx="13">
                  <c:v>1386087</c:v>
                </c:pt>
                <c:pt idx="14">
                  <c:v>1470670</c:v>
                </c:pt>
              </c:numCache>
            </c:numRef>
          </c:val>
          <c:smooth val="0"/>
          <c:extLst>
            <c:ext xmlns:c16="http://schemas.microsoft.com/office/drawing/2014/chart" uri="{C3380CC4-5D6E-409C-BE32-E72D297353CC}">
              <c16:uniqueId val="{00000001-9F77-4295-BB62-53D6243F15A1}"/>
            </c:ext>
          </c:extLst>
        </c:ser>
        <c:ser>
          <c:idx val="2"/>
          <c:order val="2"/>
          <c:tx>
            <c:strRef>
              <c:f>'Airport Wise'!$F$4:$F$5</c:f>
              <c:strCache>
                <c:ptCount val="1"/>
                <c:pt idx="0">
                  <c:v>Agatti</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Wise'!$F$6:$F$20</c:f>
              <c:numCache>
                <c:formatCode>_ * #,##0_ ;_ * \-#,##0_ ;_ * "-"??_ ;_ @_ </c:formatCode>
                <c:ptCount val="15"/>
                <c:pt idx="0">
                  <c:v>0</c:v>
                </c:pt>
                <c:pt idx="1">
                  <c:v>0</c:v>
                </c:pt>
                <c:pt idx="2">
                  <c:v>0</c:v>
                </c:pt>
                <c:pt idx="3">
                  <c:v>0</c:v>
                </c:pt>
                <c:pt idx="4">
                  <c:v>0</c:v>
                </c:pt>
                <c:pt idx="5">
                  <c:v>0</c:v>
                </c:pt>
                <c:pt idx="6">
                  <c:v>30010</c:v>
                </c:pt>
                <c:pt idx="7">
                  <c:v>30901</c:v>
                </c:pt>
                <c:pt idx="8">
                  <c:v>39088</c:v>
                </c:pt>
                <c:pt idx="9">
                  <c:v>38341</c:v>
                </c:pt>
                <c:pt idx="10">
                  <c:v>41146</c:v>
                </c:pt>
                <c:pt idx="11">
                  <c:v>6120</c:v>
                </c:pt>
                <c:pt idx="12">
                  <c:v>34896</c:v>
                </c:pt>
                <c:pt idx="13">
                  <c:v>48485</c:v>
                </c:pt>
                <c:pt idx="14">
                  <c:v>47266</c:v>
                </c:pt>
              </c:numCache>
            </c:numRef>
          </c:val>
          <c:smooth val="0"/>
          <c:extLst>
            <c:ext xmlns:c16="http://schemas.microsoft.com/office/drawing/2014/chart" uri="{C3380CC4-5D6E-409C-BE32-E72D297353CC}">
              <c16:uniqueId val="{00000002-9F77-4295-BB62-53D6243F15A1}"/>
            </c:ext>
          </c:extLst>
        </c:ser>
        <c:ser>
          <c:idx val="3"/>
          <c:order val="3"/>
          <c:tx>
            <c:strRef>
              <c:f>'Airport Wise'!$G$4:$G$5</c:f>
              <c:strCache>
                <c:ptCount val="1"/>
                <c:pt idx="0">
                  <c:v>Agra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Wise'!$G$6:$G$20</c:f>
              <c:numCache>
                <c:formatCode>_ * #,##0_ ;_ * \-#,##0_ ;_ * "-"??_ ;_ @_ </c:formatCode>
                <c:ptCount val="15"/>
                <c:pt idx="0">
                  <c:v>0</c:v>
                </c:pt>
                <c:pt idx="1">
                  <c:v>0</c:v>
                </c:pt>
                <c:pt idx="2">
                  <c:v>0</c:v>
                </c:pt>
                <c:pt idx="3">
                  <c:v>0</c:v>
                </c:pt>
                <c:pt idx="4">
                  <c:v>0</c:v>
                </c:pt>
                <c:pt idx="5">
                  <c:v>0</c:v>
                </c:pt>
                <c:pt idx="6">
                  <c:v>9557</c:v>
                </c:pt>
                <c:pt idx="7">
                  <c:v>9686</c:v>
                </c:pt>
                <c:pt idx="8">
                  <c:v>12365</c:v>
                </c:pt>
                <c:pt idx="9">
                  <c:v>21738</c:v>
                </c:pt>
                <c:pt idx="10">
                  <c:v>14777</c:v>
                </c:pt>
                <c:pt idx="11">
                  <c:v>2174</c:v>
                </c:pt>
                <c:pt idx="12">
                  <c:v>72831</c:v>
                </c:pt>
                <c:pt idx="13">
                  <c:v>131134</c:v>
                </c:pt>
                <c:pt idx="14">
                  <c:v>182365</c:v>
                </c:pt>
              </c:numCache>
            </c:numRef>
          </c:val>
          <c:smooth val="0"/>
          <c:extLst>
            <c:ext xmlns:c16="http://schemas.microsoft.com/office/drawing/2014/chart" uri="{C3380CC4-5D6E-409C-BE32-E72D297353CC}">
              <c16:uniqueId val="{00000003-9F77-4295-BB62-53D6243F15A1}"/>
            </c:ext>
          </c:extLst>
        </c:ser>
        <c:ser>
          <c:idx val="4"/>
          <c:order val="4"/>
          <c:tx>
            <c:strRef>
              <c:f>'Airport Wise'!$H$4:$H$5</c:f>
              <c:strCache>
                <c:ptCount val="1"/>
                <c:pt idx="0">
                  <c:v>Ahmedabad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Wise'!$H$6:$H$20</c:f>
              <c:numCache>
                <c:formatCode>_ * #,##0_ ;_ * \-#,##0_ ;_ * "-"??_ ;_ @_ </c:formatCode>
                <c:ptCount val="15"/>
                <c:pt idx="0">
                  <c:v>2678756</c:v>
                </c:pt>
                <c:pt idx="1">
                  <c:v>3216542</c:v>
                </c:pt>
                <c:pt idx="2">
                  <c:v>3950169</c:v>
                </c:pt>
                <c:pt idx="3">
                  <c:v>3344538</c:v>
                </c:pt>
                <c:pt idx="4">
                  <c:v>3566454</c:v>
                </c:pt>
                <c:pt idx="5">
                  <c:v>3834197</c:v>
                </c:pt>
                <c:pt idx="6">
                  <c:v>4911576</c:v>
                </c:pt>
                <c:pt idx="7">
                  <c:v>5619373</c:v>
                </c:pt>
                <c:pt idx="8">
                  <c:v>7323471</c:v>
                </c:pt>
                <c:pt idx="9">
                  <c:v>9026421</c:v>
                </c:pt>
                <c:pt idx="10">
                  <c:v>9111692</c:v>
                </c:pt>
                <c:pt idx="11">
                  <c:v>3437922</c:v>
                </c:pt>
                <c:pt idx="12">
                  <c:v>5045473</c:v>
                </c:pt>
                <c:pt idx="13">
                  <c:v>8597627</c:v>
                </c:pt>
                <c:pt idx="14">
                  <c:v>9718262</c:v>
                </c:pt>
              </c:numCache>
            </c:numRef>
          </c:val>
          <c:smooth val="0"/>
          <c:extLst>
            <c:ext xmlns:c16="http://schemas.microsoft.com/office/drawing/2014/chart" uri="{C3380CC4-5D6E-409C-BE32-E72D297353CC}">
              <c16:uniqueId val="{00000004-9F77-4295-BB62-53D6243F15A1}"/>
            </c:ext>
          </c:extLst>
        </c:ser>
        <c:ser>
          <c:idx val="5"/>
          <c:order val="5"/>
          <c:tx>
            <c:strRef>
              <c:f>'Airport Wise'!$I$4:$I$5</c:f>
              <c:strCache>
                <c:ptCount val="1"/>
                <c:pt idx="0">
                  <c:v>Amritsar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Wise'!$I$6:$I$20</c:f>
              <c:numCache>
                <c:formatCode>_ * #,##0_ ;_ * \-#,##0_ ;_ * "-"??_ ;_ @_ </c:formatCode>
                <c:ptCount val="15"/>
                <c:pt idx="0">
                  <c:v>203133</c:v>
                </c:pt>
                <c:pt idx="1">
                  <c:v>296468</c:v>
                </c:pt>
                <c:pt idx="2">
                  <c:v>493897</c:v>
                </c:pt>
                <c:pt idx="3">
                  <c:v>552519</c:v>
                </c:pt>
                <c:pt idx="4">
                  <c:v>724340</c:v>
                </c:pt>
                <c:pt idx="5">
                  <c:v>749432</c:v>
                </c:pt>
                <c:pt idx="6">
                  <c:v>892985</c:v>
                </c:pt>
                <c:pt idx="7">
                  <c:v>1028317</c:v>
                </c:pt>
                <c:pt idx="8">
                  <c:v>1685883</c:v>
                </c:pt>
                <c:pt idx="9">
                  <c:v>1725293</c:v>
                </c:pt>
                <c:pt idx="10">
                  <c:v>1638372</c:v>
                </c:pt>
                <c:pt idx="11">
                  <c:v>661330</c:v>
                </c:pt>
                <c:pt idx="12">
                  <c:v>1040883</c:v>
                </c:pt>
                <c:pt idx="13">
                  <c:v>1761384</c:v>
                </c:pt>
                <c:pt idx="14">
                  <c:v>2104193</c:v>
                </c:pt>
              </c:numCache>
            </c:numRef>
          </c:val>
          <c:smooth val="0"/>
          <c:extLst>
            <c:ext xmlns:c16="http://schemas.microsoft.com/office/drawing/2014/chart" uri="{C3380CC4-5D6E-409C-BE32-E72D297353CC}">
              <c16:uniqueId val="{00000005-9F77-4295-BB62-53D6243F15A1}"/>
            </c:ext>
          </c:extLst>
        </c:ser>
        <c:ser>
          <c:idx val="6"/>
          <c:order val="6"/>
          <c:tx>
            <c:strRef>
              <c:f>'Airport Wise'!$J$4:$J$5</c:f>
              <c:strCache>
                <c:ptCount val="1"/>
                <c:pt idx="0">
                  <c:v>Aurangabad</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Wise'!$J$6:$J$20</c:f>
              <c:numCache>
                <c:formatCode>_ * #,##0_ ;_ * \-#,##0_ ;_ * "-"??_ ;_ @_ </c:formatCode>
                <c:ptCount val="15"/>
                <c:pt idx="0">
                  <c:v>219707</c:v>
                </c:pt>
                <c:pt idx="1">
                  <c:v>266394</c:v>
                </c:pt>
                <c:pt idx="2">
                  <c:v>401152</c:v>
                </c:pt>
                <c:pt idx="3">
                  <c:v>436110</c:v>
                </c:pt>
                <c:pt idx="4">
                  <c:v>441460</c:v>
                </c:pt>
                <c:pt idx="5">
                  <c:v>424402</c:v>
                </c:pt>
                <c:pt idx="6">
                  <c:v>298609</c:v>
                </c:pt>
                <c:pt idx="7">
                  <c:v>324576</c:v>
                </c:pt>
                <c:pt idx="8">
                  <c:v>340099</c:v>
                </c:pt>
                <c:pt idx="9">
                  <c:v>346719</c:v>
                </c:pt>
                <c:pt idx="10">
                  <c:v>345618</c:v>
                </c:pt>
                <c:pt idx="11">
                  <c:v>145561</c:v>
                </c:pt>
                <c:pt idx="12">
                  <c:v>250989</c:v>
                </c:pt>
                <c:pt idx="13">
                  <c:v>468486</c:v>
                </c:pt>
                <c:pt idx="14">
                  <c:v>620200</c:v>
                </c:pt>
              </c:numCache>
            </c:numRef>
          </c:val>
          <c:smooth val="0"/>
          <c:extLst>
            <c:ext xmlns:c16="http://schemas.microsoft.com/office/drawing/2014/chart" uri="{C3380CC4-5D6E-409C-BE32-E72D297353CC}">
              <c16:uniqueId val="{00000006-9F77-4295-BB62-53D6243F15A1}"/>
            </c:ext>
          </c:extLst>
        </c:ser>
        <c:ser>
          <c:idx val="7"/>
          <c:order val="7"/>
          <c:tx>
            <c:strRef>
              <c:f>'Airport Wise'!$K$4:$K$5</c:f>
              <c:strCache>
                <c:ptCount val="1"/>
                <c:pt idx="0">
                  <c:v>Ayodhya</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Wise'!$K$6:$K$20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7-9F77-4295-BB62-53D6243F15A1}"/>
            </c:ext>
          </c:extLst>
        </c:ser>
        <c:ser>
          <c:idx val="8"/>
          <c:order val="8"/>
          <c:tx>
            <c:strRef>
              <c:f>'Airport Wise'!$L$4:$L$5</c:f>
              <c:strCache>
                <c:ptCount val="1"/>
                <c:pt idx="0">
                  <c:v>Bagdogra</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Wise'!$L$6:$L$20</c:f>
              <c:numCache>
                <c:formatCode>_ * #,##0_ ;_ * \-#,##0_ ;_ * "-"??_ ;_ @_ </c:formatCode>
                <c:ptCount val="15"/>
                <c:pt idx="0">
                  <c:v>532388</c:v>
                </c:pt>
                <c:pt idx="1">
                  <c:v>652984</c:v>
                </c:pt>
                <c:pt idx="2">
                  <c:v>710714</c:v>
                </c:pt>
                <c:pt idx="3">
                  <c:v>639904</c:v>
                </c:pt>
                <c:pt idx="4">
                  <c:v>687432</c:v>
                </c:pt>
                <c:pt idx="5">
                  <c:v>992291</c:v>
                </c:pt>
                <c:pt idx="6">
                  <c:v>1048764</c:v>
                </c:pt>
                <c:pt idx="7">
                  <c:v>1499072</c:v>
                </c:pt>
                <c:pt idx="8">
                  <c:v>2231205</c:v>
                </c:pt>
                <c:pt idx="9">
                  <c:v>2876103</c:v>
                </c:pt>
                <c:pt idx="10">
                  <c:v>3197168</c:v>
                </c:pt>
                <c:pt idx="11">
                  <c:v>1472632</c:v>
                </c:pt>
                <c:pt idx="12">
                  <c:v>1979503</c:v>
                </c:pt>
                <c:pt idx="13">
                  <c:v>2543339</c:v>
                </c:pt>
                <c:pt idx="14">
                  <c:v>3097231</c:v>
                </c:pt>
              </c:numCache>
            </c:numRef>
          </c:val>
          <c:smooth val="0"/>
          <c:extLst>
            <c:ext xmlns:c16="http://schemas.microsoft.com/office/drawing/2014/chart" uri="{C3380CC4-5D6E-409C-BE32-E72D297353CC}">
              <c16:uniqueId val="{00000008-9F77-4295-BB62-53D6243F15A1}"/>
            </c:ext>
          </c:extLst>
        </c:ser>
        <c:ser>
          <c:idx val="9"/>
          <c:order val="9"/>
          <c:tx>
            <c:strRef>
              <c:f>'Airport Wise'!$M$4:$M$5</c:f>
              <c:strCache>
                <c:ptCount val="1"/>
                <c:pt idx="0">
                  <c:v>Bangalore (BIAL)</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Wise'!$M$6:$M$20</c:f>
              <c:numCache>
                <c:formatCode>_ * #,##0_ ;_ * \-#,##0_ ;_ * "-"??_ ;_ @_ </c:formatCode>
                <c:ptCount val="15"/>
                <c:pt idx="0">
                  <c:v>8002212</c:v>
                </c:pt>
                <c:pt idx="1">
                  <c:v>9368841</c:v>
                </c:pt>
                <c:pt idx="2">
                  <c:v>10344522</c:v>
                </c:pt>
                <c:pt idx="3">
                  <c:v>9489207</c:v>
                </c:pt>
                <c:pt idx="4">
                  <c:v>10234104</c:v>
                </c:pt>
                <c:pt idx="5">
                  <c:v>12468580</c:v>
                </c:pt>
                <c:pt idx="6">
                  <c:v>15604979</c:v>
                </c:pt>
                <c:pt idx="7">
                  <c:v>19281966</c:v>
                </c:pt>
                <c:pt idx="8">
                  <c:v>23096380</c:v>
                </c:pt>
                <c:pt idx="9">
                  <c:v>28824941</c:v>
                </c:pt>
                <c:pt idx="10">
                  <c:v>27783135</c:v>
                </c:pt>
                <c:pt idx="11">
                  <c:v>10448808</c:v>
                </c:pt>
                <c:pt idx="12">
                  <c:v>15185945</c:v>
                </c:pt>
                <c:pt idx="13">
                  <c:v>28126165</c:v>
                </c:pt>
                <c:pt idx="14">
                  <c:v>32860902</c:v>
                </c:pt>
              </c:numCache>
            </c:numRef>
          </c:val>
          <c:smooth val="0"/>
          <c:extLst>
            <c:ext xmlns:c16="http://schemas.microsoft.com/office/drawing/2014/chart" uri="{C3380CC4-5D6E-409C-BE32-E72D297353CC}">
              <c16:uniqueId val="{00000009-9F77-4295-BB62-53D6243F15A1}"/>
            </c:ext>
          </c:extLst>
        </c:ser>
        <c:ser>
          <c:idx val="10"/>
          <c:order val="10"/>
          <c:tx>
            <c:strRef>
              <c:f>'Airport Wise'!$N$4:$N$5</c:f>
              <c:strCache>
                <c:ptCount val="1"/>
                <c:pt idx="0">
                  <c:v>Bangalore (HAL)</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Wise'!$N$6:$N$20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2067</c:v>
                </c:pt>
                <c:pt idx="13">
                  <c:v>14863</c:v>
                </c:pt>
                <c:pt idx="14">
                  <c:v>17838</c:v>
                </c:pt>
              </c:numCache>
            </c:numRef>
          </c:val>
          <c:smooth val="0"/>
          <c:extLst>
            <c:ext xmlns:c16="http://schemas.microsoft.com/office/drawing/2014/chart" uri="{C3380CC4-5D6E-409C-BE32-E72D297353CC}">
              <c16:uniqueId val="{0000000A-9F77-4295-BB62-53D6243F15A1}"/>
            </c:ext>
          </c:extLst>
        </c:ser>
        <c:ser>
          <c:idx val="11"/>
          <c:order val="11"/>
          <c:tx>
            <c:strRef>
              <c:f>'Airport Wise'!$O$4:$O$5</c:f>
              <c:strCache>
                <c:ptCount val="1"/>
                <c:pt idx="0">
                  <c:v>Barapani (Shillong)</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Wise'!$O$6:$O$20</c:f>
              <c:numCache>
                <c:formatCode>_ * #,##0_ ;_ * \-#,##0_ ;_ * "-"??_ ;_ @_ </c:formatCode>
                <c:ptCount val="15"/>
                <c:pt idx="0">
                  <c:v>0</c:v>
                </c:pt>
                <c:pt idx="1">
                  <c:v>0</c:v>
                </c:pt>
                <c:pt idx="2">
                  <c:v>0</c:v>
                </c:pt>
                <c:pt idx="3">
                  <c:v>0</c:v>
                </c:pt>
                <c:pt idx="4">
                  <c:v>0</c:v>
                </c:pt>
                <c:pt idx="5">
                  <c:v>0</c:v>
                </c:pt>
                <c:pt idx="6">
                  <c:v>11565</c:v>
                </c:pt>
                <c:pt idx="7">
                  <c:v>13376</c:v>
                </c:pt>
                <c:pt idx="8">
                  <c:v>12957</c:v>
                </c:pt>
                <c:pt idx="9">
                  <c:v>12482</c:v>
                </c:pt>
                <c:pt idx="10">
                  <c:v>30502</c:v>
                </c:pt>
                <c:pt idx="11">
                  <c:v>5690</c:v>
                </c:pt>
                <c:pt idx="12">
                  <c:v>62824</c:v>
                </c:pt>
                <c:pt idx="13">
                  <c:v>109788</c:v>
                </c:pt>
                <c:pt idx="14">
                  <c:v>154658</c:v>
                </c:pt>
              </c:numCache>
            </c:numRef>
          </c:val>
          <c:smooth val="0"/>
          <c:extLst>
            <c:ext xmlns:c16="http://schemas.microsoft.com/office/drawing/2014/chart" uri="{C3380CC4-5D6E-409C-BE32-E72D297353CC}">
              <c16:uniqueId val="{0000000B-9F77-4295-BB62-53D6243F15A1}"/>
            </c:ext>
          </c:extLst>
        </c:ser>
        <c:ser>
          <c:idx val="12"/>
          <c:order val="12"/>
          <c:tx>
            <c:strRef>
              <c:f>'Airport Wise'!$P$4:$P$5</c:f>
              <c:strCache>
                <c:ptCount val="1"/>
                <c:pt idx="0">
                  <c:v>Bareilly (CE)</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Wise'!$P$6:$P$20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103667</c:v>
                </c:pt>
                <c:pt idx="13">
                  <c:v>142102</c:v>
                </c:pt>
                <c:pt idx="14">
                  <c:v>128566</c:v>
                </c:pt>
              </c:numCache>
            </c:numRef>
          </c:val>
          <c:smooth val="0"/>
          <c:extLst>
            <c:ext xmlns:c16="http://schemas.microsoft.com/office/drawing/2014/chart" uri="{C3380CC4-5D6E-409C-BE32-E72D297353CC}">
              <c16:uniqueId val="{0000000C-9F77-4295-BB62-53D6243F15A1}"/>
            </c:ext>
          </c:extLst>
        </c:ser>
        <c:ser>
          <c:idx val="13"/>
          <c:order val="13"/>
          <c:tx>
            <c:strRef>
              <c:f>'Airport Wise'!$Q$4:$Q$5</c:f>
              <c:strCache>
                <c:ptCount val="1"/>
                <c:pt idx="0">
                  <c:v>Belgaum</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Wise'!$Q$6:$Q$20</c:f>
              <c:numCache>
                <c:formatCode>_ * #,##0_ ;_ * \-#,##0_ ;_ * "-"??_ ;_ @_ </c:formatCode>
                <c:ptCount val="15"/>
                <c:pt idx="0">
                  <c:v>0</c:v>
                </c:pt>
                <c:pt idx="1">
                  <c:v>0</c:v>
                </c:pt>
                <c:pt idx="2">
                  <c:v>0</c:v>
                </c:pt>
                <c:pt idx="3">
                  <c:v>0</c:v>
                </c:pt>
                <c:pt idx="4">
                  <c:v>0</c:v>
                </c:pt>
                <c:pt idx="5">
                  <c:v>0</c:v>
                </c:pt>
                <c:pt idx="6">
                  <c:v>127777</c:v>
                </c:pt>
                <c:pt idx="7">
                  <c:v>98574</c:v>
                </c:pt>
                <c:pt idx="8">
                  <c:v>148166</c:v>
                </c:pt>
                <c:pt idx="9">
                  <c:v>74041</c:v>
                </c:pt>
                <c:pt idx="10">
                  <c:v>276308</c:v>
                </c:pt>
                <c:pt idx="11">
                  <c:v>258038</c:v>
                </c:pt>
                <c:pt idx="12">
                  <c:v>280016</c:v>
                </c:pt>
                <c:pt idx="13">
                  <c:v>297905</c:v>
                </c:pt>
                <c:pt idx="14">
                  <c:v>312447</c:v>
                </c:pt>
              </c:numCache>
            </c:numRef>
          </c:val>
          <c:smooth val="0"/>
          <c:extLst>
            <c:ext xmlns:c16="http://schemas.microsoft.com/office/drawing/2014/chart" uri="{C3380CC4-5D6E-409C-BE32-E72D297353CC}">
              <c16:uniqueId val="{0000000D-9F77-4295-BB62-53D6243F15A1}"/>
            </c:ext>
          </c:extLst>
        </c:ser>
        <c:ser>
          <c:idx val="14"/>
          <c:order val="14"/>
          <c:tx>
            <c:strRef>
              <c:f>'Airport Wise'!$R$4:$R$5</c:f>
              <c:strCache>
                <c:ptCount val="1"/>
                <c:pt idx="0">
                  <c:v>Bhatinda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Wise'!$R$6:$R$20</c:f>
              <c:numCache>
                <c:formatCode>_ * #,##0_ ;_ * \-#,##0_ ;_ * "-"??_ ;_ @_ </c:formatCode>
                <c:ptCount val="15"/>
                <c:pt idx="0">
                  <c:v>0</c:v>
                </c:pt>
                <c:pt idx="1">
                  <c:v>0</c:v>
                </c:pt>
                <c:pt idx="2">
                  <c:v>0</c:v>
                </c:pt>
                <c:pt idx="3">
                  <c:v>0</c:v>
                </c:pt>
                <c:pt idx="4">
                  <c:v>0</c:v>
                </c:pt>
                <c:pt idx="5">
                  <c:v>0</c:v>
                </c:pt>
                <c:pt idx="6">
                  <c:v>0</c:v>
                </c:pt>
                <c:pt idx="7">
                  <c:v>3518</c:v>
                </c:pt>
                <c:pt idx="8">
                  <c:v>18392</c:v>
                </c:pt>
                <c:pt idx="9">
                  <c:v>37914</c:v>
                </c:pt>
                <c:pt idx="10">
                  <c:v>24613</c:v>
                </c:pt>
                <c:pt idx="11">
                  <c:v>94</c:v>
                </c:pt>
                <c:pt idx="12">
                  <c:v>162</c:v>
                </c:pt>
                <c:pt idx="13">
                  <c:v>146</c:v>
                </c:pt>
                <c:pt idx="14">
                  <c:v>8772</c:v>
                </c:pt>
              </c:numCache>
            </c:numRef>
          </c:val>
          <c:smooth val="0"/>
          <c:extLst>
            <c:ext xmlns:c16="http://schemas.microsoft.com/office/drawing/2014/chart" uri="{C3380CC4-5D6E-409C-BE32-E72D297353CC}">
              <c16:uniqueId val="{0000000E-9F77-4295-BB62-53D6243F15A1}"/>
            </c:ext>
          </c:extLst>
        </c:ser>
        <c:ser>
          <c:idx val="15"/>
          <c:order val="15"/>
          <c:tx>
            <c:strRef>
              <c:f>'Airport Wise'!$S$4:$S$5</c:f>
              <c:strCache>
                <c:ptCount val="1"/>
                <c:pt idx="0">
                  <c:v>Bhavnagar</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Wise'!$S$6:$S$20</c:f>
              <c:numCache>
                <c:formatCode>_ * #,##0_ ;_ * \-#,##0_ ;_ * "-"??_ ;_ @_ </c:formatCode>
                <c:ptCount val="15"/>
                <c:pt idx="0">
                  <c:v>0</c:v>
                </c:pt>
                <c:pt idx="1">
                  <c:v>0</c:v>
                </c:pt>
                <c:pt idx="2">
                  <c:v>0</c:v>
                </c:pt>
                <c:pt idx="3">
                  <c:v>0</c:v>
                </c:pt>
                <c:pt idx="4">
                  <c:v>0</c:v>
                </c:pt>
                <c:pt idx="5">
                  <c:v>0</c:v>
                </c:pt>
                <c:pt idx="6">
                  <c:v>43070</c:v>
                </c:pt>
                <c:pt idx="7">
                  <c:v>22456</c:v>
                </c:pt>
                <c:pt idx="8">
                  <c:v>35675</c:v>
                </c:pt>
                <c:pt idx="9">
                  <c:v>46683</c:v>
                </c:pt>
                <c:pt idx="10">
                  <c:v>43589</c:v>
                </c:pt>
                <c:pt idx="11">
                  <c:v>10187</c:v>
                </c:pt>
                <c:pt idx="12">
                  <c:v>34442</c:v>
                </c:pt>
                <c:pt idx="13">
                  <c:v>60956</c:v>
                </c:pt>
                <c:pt idx="14">
                  <c:v>73442</c:v>
                </c:pt>
              </c:numCache>
            </c:numRef>
          </c:val>
          <c:smooth val="0"/>
          <c:extLst>
            <c:ext xmlns:c16="http://schemas.microsoft.com/office/drawing/2014/chart" uri="{C3380CC4-5D6E-409C-BE32-E72D297353CC}">
              <c16:uniqueId val="{0000000F-9F77-4295-BB62-53D6243F15A1}"/>
            </c:ext>
          </c:extLst>
        </c:ser>
        <c:ser>
          <c:idx val="16"/>
          <c:order val="16"/>
          <c:tx>
            <c:strRef>
              <c:f>'Airport Wise'!$T$4:$T$5</c:f>
              <c:strCache>
                <c:ptCount val="1"/>
                <c:pt idx="0">
                  <c:v>Bhopal</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Wise'!$T$6:$T$20</c:f>
              <c:numCache>
                <c:formatCode>_ * #,##0_ ;_ * \-#,##0_ ;_ * "-"??_ ;_ @_ </c:formatCode>
                <c:ptCount val="15"/>
                <c:pt idx="0">
                  <c:v>258715</c:v>
                </c:pt>
                <c:pt idx="1">
                  <c:v>317110</c:v>
                </c:pt>
                <c:pt idx="2">
                  <c:v>418185</c:v>
                </c:pt>
                <c:pt idx="3">
                  <c:v>488643</c:v>
                </c:pt>
                <c:pt idx="4">
                  <c:v>425904</c:v>
                </c:pt>
                <c:pt idx="5">
                  <c:v>414653</c:v>
                </c:pt>
                <c:pt idx="6">
                  <c:v>659986</c:v>
                </c:pt>
                <c:pt idx="7">
                  <c:v>674399</c:v>
                </c:pt>
                <c:pt idx="8">
                  <c:v>718730</c:v>
                </c:pt>
                <c:pt idx="9">
                  <c:v>809819</c:v>
                </c:pt>
                <c:pt idx="10">
                  <c:v>1330749</c:v>
                </c:pt>
                <c:pt idx="11">
                  <c:v>462932</c:v>
                </c:pt>
                <c:pt idx="12">
                  <c:v>733236</c:v>
                </c:pt>
                <c:pt idx="13">
                  <c:v>1135781</c:v>
                </c:pt>
                <c:pt idx="14">
                  <c:v>1375987</c:v>
                </c:pt>
              </c:numCache>
            </c:numRef>
          </c:val>
          <c:smooth val="0"/>
          <c:extLst>
            <c:ext xmlns:c16="http://schemas.microsoft.com/office/drawing/2014/chart" uri="{C3380CC4-5D6E-409C-BE32-E72D297353CC}">
              <c16:uniqueId val="{00000010-9F77-4295-BB62-53D6243F15A1}"/>
            </c:ext>
          </c:extLst>
        </c:ser>
        <c:ser>
          <c:idx val="17"/>
          <c:order val="17"/>
          <c:tx>
            <c:strRef>
              <c:f>'Airport Wise'!$U$4:$U$5</c:f>
              <c:strCache>
                <c:ptCount val="1"/>
                <c:pt idx="0">
                  <c:v>Bhubaneswar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Wise'!$U$6:$U$20</c:f>
              <c:numCache>
                <c:formatCode>_ * #,##0_ ;_ * \-#,##0_ ;_ * "-"??_ ;_ @_ </c:formatCode>
                <c:ptCount val="15"/>
                <c:pt idx="0">
                  <c:v>825958</c:v>
                </c:pt>
                <c:pt idx="1">
                  <c:v>1044860</c:v>
                </c:pt>
                <c:pt idx="2">
                  <c:v>1253263</c:v>
                </c:pt>
                <c:pt idx="3">
                  <c:v>1389552</c:v>
                </c:pt>
                <c:pt idx="4">
                  <c:v>1335832</c:v>
                </c:pt>
                <c:pt idx="5">
                  <c:v>1493339</c:v>
                </c:pt>
                <c:pt idx="6">
                  <c:v>1878559</c:v>
                </c:pt>
                <c:pt idx="7">
                  <c:v>2303623</c:v>
                </c:pt>
                <c:pt idx="8">
                  <c:v>3158916</c:v>
                </c:pt>
                <c:pt idx="9">
                  <c:v>4064411</c:v>
                </c:pt>
                <c:pt idx="10">
                  <c:v>3601359</c:v>
                </c:pt>
                <c:pt idx="11">
                  <c:v>1565656</c:v>
                </c:pt>
                <c:pt idx="12">
                  <c:v>2135877</c:v>
                </c:pt>
                <c:pt idx="13">
                  <c:v>3624869</c:v>
                </c:pt>
                <c:pt idx="14">
                  <c:v>4510696</c:v>
                </c:pt>
              </c:numCache>
            </c:numRef>
          </c:val>
          <c:smooth val="0"/>
          <c:extLst>
            <c:ext xmlns:c16="http://schemas.microsoft.com/office/drawing/2014/chart" uri="{C3380CC4-5D6E-409C-BE32-E72D297353CC}">
              <c16:uniqueId val="{00000011-9F77-4295-BB62-53D6243F15A1}"/>
            </c:ext>
          </c:extLst>
        </c:ser>
        <c:ser>
          <c:idx val="18"/>
          <c:order val="18"/>
          <c:tx>
            <c:strRef>
              <c:f>'Airport Wise'!$V$4:$V$5</c:f>
              <c:strCache>
                <c:ptCount val="1"/>
                <c:pt idx="0">
                  <c:v>Bhuj</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Wise'!$V$6:$V$20</c:f>
              <c:numCache>
                <c:formatCode>_ * #,##0_ ;_ * \-#,##0_ ;_ * "-"??_ ;_ @_ </c:formatCode>
                <c:ptCount val="15"/>
                <c:pt idx="0">
                  <c:v>0</c:v>
                </c:pt>
                <c:pt idx="1">
                  <c:v>0</c:v>
                </c:pt>
                <c:pt idx="2">
                  <c:v>0</c:v>
                </c:pt>
                <c:pt idx="3">
                  <c:v>0</c:v>
                </c:pt>
                <c:pt idx="4">
                  <c:v>0</c:v>
                </c:pt>
                <c:pt idx="5">
                  <c:v>0</c:v>
                </c:pt>
                <c:pt idx="6">
                  <c:v>148350</c:v>
                </c:pt>
                <c:pt idx="7">
                  <c:v>186511</c:v>
                </c:pt>
                <c:pt idx="8">
                  <c:v>170779</c:v>
                </c:pt>
                <c:pt idx="9">
                  <c:v>178394</c:v>
                </c:pt>
                <c:pt idx="10">
                  <c:v>31807</c:v>
                </c:pt>
                <c:pt idx="11">
                  <c:v>13500</c:v>
                </c:pt>
                <c:pt idx="12">
                  <c:v>17840</c:v>
                </c:pt>
                <c:pt idx="13">
                  <c:v>45755</c:v>
                </c:pt>
                <c:pt idx="14">
                  <c:v>66652</c:v>
                </c:pt>
              </c:numCache>
            </c:numRef>
          </c:val>
          <c:smooth val="0"/>
          <c:extLst>
            <c:ext xmlns:c16="http://schemas.microsoft.com/office/drawing/2014/chart" uri="{C3380CC4-5D6E-409C-BE32-E72D297353CC}">
              <c16:uniqueId val="{00000012-9F77-4295-BB62-53D6243F15A1}"/>
            </c:ext>
          </c:extLst>
        </c:ser>
        <c:ser>
          <c:idx val="19"/>
          <c:order val="19"/>
          <c:tx>
            <c:strRef>
              <c:f>'Airport Wise'!$W$4:$W$5</c:f>
              <c:strCache>
                <c:ptCount val="1"/>
                <c:pt idx="0">
                  <c:v>Bhuntar</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Wise'!$W$6:$W$20</c:f>
              <c:numCache>
                <c:formatCode>_ * #,##0_ ;_ * \-#,##0_ ;_ * "-"??_ ;_ @_ </c:formatCode>
                <c:ptCount val="15"/>
                <c:pt idx="0">
                  <c:v>0</c:v>
                </c:pt>
                <c:pt idx="1">
                  <c:v>0</c:v>
                </c:pt>
                <c:pt idx="2">
                  <c:v>0</c:v>
                </c:pt>
                <c:pt idx="3">
                  <c:v>0</c:v>
                </c:pt>
                <c:pt idx="4">
                  <c:v>0</c:v>
                </c:pt>
                <c:pt idx="5">
                  <c:v>0</c:v>
                </c:pt>
                <c:pt idx="6">
                  <c:v>22908</c:v>
                </c:pt>
                <c:pt idx="7">
                  <c:v>25692</c:v>
                </c:pt>
                <c:pt idx="8">
                  <c:v>30466</c:v>
                </c:pt>
                <c:pt idx="9">
                  <c:v>27911</c:v>
                </c:pt>
                <c:pt idx="10">
                  <c:v>27276</c:v>
                </c:pt>
                <c:pt idx="11">
                  <c:v>9761</c:v>
                </c:pt>
                <c:pt idx="12">
                  <c:v>17638</c:v>
                </c:pt>
                <c:pt idx="13">
                  <c:v>17539</c:v>
                </c:pt>
                <c:pt idx="14">
                  <c:v>16890</c:v>
                </c:pt>
              </c:numCache>
            </c:numRef>
          </c:val>
          <c:smooth val="0"/>
          <c:extLst>
            <c:ext xmlns:c16="http://schemas.microsoft.com/office/drawing/2014/chart" uri="{C3380CC4-5D6E-409C-BE32-E72D297353CC}">
              <c16:uniqueId val="{00000013-9F77-4295-BB62-53D6243F15A1}"/>
            </c:ext>
          </c:extLst>
        </c:ser>
        <c:ser>
          <c:idx val="20"/>
          <c:order val="20"/>
          <c:tx>
            <c:strRef>
              <c:f>'Airport Wise'!$X$4:$X$5</c:f>
              <c:strCache>
                <c:ptCount val="1"/>
                <c:pt idx="0">
                  <c:v>Bidar</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Wise'!$X$6:$X$20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11955</c:v>
                </c:pt>
                <c:pt idx="12">
                  <c:v>4038</c:v>
                </c:pt>
                <c:pt idx="13">
                  <c:v>10140</c:v>
                </c:pt>
                <c:pt idx="14">
                  <c:v>16507</c:v>
                </c:pt>
              </c:numCache>
            </c:numRef>
          </c:val>
          <c:smooth val="0"/>
          <c:extLst>
            <c:ext xmlns:c16="http://schemas.microsoft.com/office/drawing/2014/chart" uri="{C3380CC4-5D6E-409C-BE32-E72D297353CC}">
              <c16:uniqueId val="{00000014-9F77-4295-BB62-53D6243F15A1}"/>
            </c:ext>
          </c:extLst>
        </c:ser>
        <c:ser>
          <c:idx val="21"/>
          <c:order val="21"/>
          <c:tx>
            <c:strRef>
              <c:f>'Airport Wise'!$Y$4:$Y$5</c:f>
              <c:strCache>
                <c:ptCount val="1"/>
                <c:pt idx="0">
                  <c:v>Bikaner</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Wise'!$Y$6:$Y$20</c:f>
              <c:numCache>
                <c:formatCode>_ * #,##0_ ;_ * \-#,##0_ ;_ * "-"??_ ;_ @_ </c:formatCode>
                <c:ptCount val="15"/>
                <c:pt idx="0">
                  <c:v>0</c:v>
                </c:pt>
                <c:pt idx="1">
                  <c:v>0</c:v>
                </c:pt>
                <c:pt idx="2">
                  <c:v>0</c:v>
                </c:pt>
                <c:pt idx="3">
                  <c:v>0</c:v>
                </c:pt>
                <c:pt idx="4">
                  <c:v>0</c:v>
                </c:pt>
                <c:pt idx="5">
                  <c:v>0</c:v>
                </c:pt>
                <c:pt idx="6">
                  <c:v>0</c:v>
                </c:pt>
                <c:pt idx="7">
                  <c:v>431</c:v>
                </c:pt>
                <c:pt idx="8">
                  <c:v>23195</c:v>
                </c:pt>
                <c:pt idx="9">
                  <c:v>59705</c:v>
                </c:pt>
                <c:pt idx="10">
                  <c:v>45280</c:v>
                </c:pt>
                <c:pt idx="11">
                  <c:v>22609</c:v>
                </c:pt>
                <c:pt idx="12">
                  <c:v>16183</c:v>
                </c:pt>
                <c:pt idx="13">
                  <c:v>21288</c:v>
                </c:pt>
                <c:pt idx="14">
                  <c:v>4694</c:v>
                </c:pt>
              </c:numCache>
            </c:numRef>
          </c:val>
          <c:smooth val="0"/>
          <c:extLst>
            <c:ext xmlns:c16="http://schemas.microsoft.com/office/drawing/2014/chart" uri="{C3380CC4-5D6E-409C-BE32-E72D297353CC}">
              <c16:uniqueId val="{00000015-9F77-4295-BB62-53D6243F15A1}"/>
            </c:ext>
          </c:extLst>
        </c:ser>
        <c:ser>
          <c:idx val="22"/>
          <c:order val="22"/>
          <c:tx>
            <c:strRef>
              <c:f>'Airport Wise'!$Z$4:$Z$5</c:f>
              <c:strCache>
                <c:ptCount val="1"/>
                <c:pt idx="0">
                  <c:v>Bilaspur</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Wise'!$Z$6:$Z$20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25356</c:v>
                </c:pt>
                <c:pt idx="13">
                  <c:v>39570</c:v>
                </c:pt>
                <c:pt idx="14">
                  <c:v>31083</c:v>
                </c:pt>
              </c:numCache>
            </c:numRef>
          </c:val>
          <c:smooth val="0"/>
          <c:extLst>
            <c:ext xmlns:c16="http://schemas.microsoft.com/office/drawing/2014/chart" uri="{C3380CC4-5D6E-409C-BE32-E72D297353CC}">
              <c16:uniqueId val="{00000016-9F77-4295-BB62-53D6243F15A1}"/>
            </c:ext>
          </c:extLst>
        </c:ser>
        <c:ser>
          <c:idx val="23"/>
          <c:order val="23"/>
          <c:tx>
            <c:strRef>
              <c:f>'Airport Wise'!$AA$4:$AA$5</c:f>
              <c:strCache>
                <c:ptCount val="1"/>
                <c:pt idx="0">
                  <c:v>Calicut</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Wise'!$AA$6:$AA$20</c:f>
              <c:numCache>
                <c:formatCode>_ * #,##0_ ;_ * \-#,##0_ ;_ * "-"??_ ;_ @_ </c:formatCode>
                <c:ptCount val="15"/>
                <c:pt idx="0">
                  <c:v>205940</c:v>
                </c:pt>
                <c:pt idx="1">
                  <c:v>230227</c:v>
                </c:pt>
                <c:pt idx="2">
                  <c:v>226761</c:v>
                </c:pt>
                <c:pt idx="3">
                  <c:v>311387</c:v>
                </c:pt>
                <c:pt idx="4">
                  <c:v>285447</c:v>
                </c:pt>
                <c:pt idx="5">
                  <c:v>296911</c:v>
                </c:pt>
                <c:pt idx="6">
                  <c:v>366413</c:v>
                </c:pt>
                <c:pt idx="7">
                  <c:v>439980</c:v>
                </c:pt>
                <c:pt idx="8">
                  <c:v>510972</c:v>
                </c:pt>
                <c:pt idx="9">
                  <c:v>612572</c:v>
                </c:pt>
                <c:pt idx="10">
                  <c:v>529354</c:v>
                </c:pt>
                <c:pt idx="11">
                  <c:v>189140</c:v>
                </c:pt>
                <c:pt idx="12">
                  <c:v>309721</c:v>
                </c:pt>
                <c:pt idx="13">
                  <c:v>577868</c:v>
                </c:pt>
                <c:pt idx="14">
                  <c:v>643318</c:v>
                </c:pt>
              </c:numCache>
            </c:numRef>
          </c:val>
          <c:smooth val="0"/>
          <c:extLst>
            <c:ext xmlns:c16="http://schemas.microsoft.com/office/drawing/2014/chart" uri="{C3380CC4-5D6E-409C-BE32-E72D297353CC}">
              <c16:uniqueId val="{00000017-9F77-4295-BB62-53D6243F15A1}"/>
            </c:ext>
          </c:extLst>
        </c:ser>
        <c:ser>
          <c:idx val="24"/>
          <c:order val="24"/>
          <c:tx>
            <c:strRef>
              <c:f>'Airport Wise'!$AB$4:$AB$5</c:f>
              <c:strCache>
                <c:ptCount val="1"/>
                <c:pt idx="0">
                  <c:v>Chandigarh</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Wise'!$AB$6:$AB$20</c:f>
              <c:numCache>
                <c:formatCode>_ * #,##0_ ;_ * \-#,##0_ ;_ * "-"??_ ;_ @_ </c:formatCode>
                <c:ptCount val="15"/>
                <c:pt idx="0">
                  <c:v>470304</c:v>
                </c:pt>
                <c:pt idx="1">
                  <c:v>645036</c:v>
                </c:pt>
                <c:pt idx="2">
                  <c:v>802059</c:v>
                </c:pt>
                <c:pt idx="3">
                  <c:v>881555</c:v>
                </c:pt>
                <c:pt idx="4">
                  <c:v>1049397</c:v>
                </c:pt>
                <c:pt idx="5">
                  <c:v>1206292</c:v>
                </c:pt>
                <c:pt idx="6">
                  <c:v>1534058</c:v>
                </c:pt>
                <c:pt idx="7">
                  <c:v>1749247</c:v>
                </c:pt>
                <c:pt idx="8">
                  <c:v>1989691</c:v>
                </c:pt>
                <c:pt idx="9">
                  <c:v>1971198</c:v>
                </c:pt>
                <c:pt idx="10">
                  <c:v>2323707</c:v>
                </c:pt>
                <c:pt idx="11">
                  <c:v>1370389</c:v>
                </c:pt>
                <c:pt idx="12">
                  <c:v>2271233</c:v>
                </c:pt>
                <c:pt idx="13">
                  <c:v>3532463</c:v>
                </c:pt>
                <c:pt idx="14">
                  <c:v>3570668</c:v>
                </c:pt>
              </c:numCache>
            </c:numRef>
          </c:val>
          <c:smooth val="0"/>
          <c:extLst>
            <c:ext xmlns:c16="http://schemas.microsoft.com/office/drawing/2014/chart" uri="{C3380CC4-5D6E-409C-BE32-E72D297353CC}">
              <c16:uniqueId val="{00000018-9F77-4295-BB62-53D6243F15A1}"/>
            </c:ext>
          </c:extLst>
        </c:ser>
        <c:ser>
          <c:idx val="25"/>
          <c:order val="25"/>
          <c:tx>
            <c:strRef>
              <c:f>'Airport Wise'!$AC$4:$AC$5</c:f>
              <c:strCache>
                <c:ptCount val="1"/>
                <c:pt idx="0">
                  <c:v>Chennai</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Wise'!$AC$6:$AC$20</c:f>
              <c:numCache>
                <c:formatCode>_ * #,##0_ ;_ * \-#,##0_ ;_ * "-"??_ ;_ @_ </c:formatCode>
                <c:ptCount val="15"/>
                <c:pt idx="0">
                  <c:v>6670875</c:v>
                </c:pt>
                <c:pt idx="1">
                  <c:v>7803843</c:v>
                </c:pt>
                <c:pt idx="2">
                  <c:v>8617180</c:v>
                </c:pt>
                <c:pt idx="3">
                  <c:v>8314341</c:v>
                </c:pt>
                <c:pt idx="4">
                  <c:v>8358378</c:v>
                </c:pt>
                <c:pt idx="5">
                  <c:v>9592055</c:v>
                </c:pt>
                <c:pt idx="6">
                  <c:v>10340948</c:v>
                </c:pt>
                <c:pt idx="7">
                  <c:v>13153967</c:v>
                </c:pt>
                <c:pt idx="8">
                  <c:v>14839817</c:v>
                </c:pt>
                <c:pt idx="9">
                  <c:v>16601330</c:v>
                </c:pt>
                <c:pt idx="10">
                  <c:v>16467335</c:v>
                </c:pt>
                <c:pt idx="11">
                  <c:v>4904136</c:v>
                </c:pt>
                <c:pt idx="12">
                  <c:v>7858657</c:v>
                </c:pt>
                <c:pt idx="13">
                  <c:v>13708759</c:v>
                </c:pt>
                <c:pt idx="14">
                  <c:v>15328184</c:v>
                </c:pt>
              </c:numCache>
            </c:numRef>
          </c:val>
          <c:smooth val="0"/>
          <c:extLst>
            <c:ext xmlns:c16="http://schemas.microsoft.com/office/drawing/2014/chart" uri="{C3380CC4-5D6E-409C-BE32-E72D297353CC}">
              <c16:uniqueId val="{00000019-9F77-4295-BB62-53D6243F15A1}"/>
            </c:ext>
          </c:extLst>
        </c:ser>
        <c:ser>
          <c:idx val="26"/>
          <c:order val="26"/>
          <c:tx>
            <c:strRef>
              <c:f>'Airport Wise'!$AD$4:$AD$5</c:f>
              <c:strCache>
                <c:ptCount val="1"/>
                <c:pt idx="0">
                  <c:v>Cochin (CIAL)</c:v>
                </c:pt>
              </c:strCache>
            </c:strRef>
          </c:tx>
          <c:spPr>
            <a:ln w="28575" cap="rnd">
              <a:solidFill>
                <a:schemeClr val="accent3">
                  <a:lumMod val="60000"/>
                  <a:lumOff val="40000"/>
                </a:schemeClr>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Wise'!$AD$6:$AD$20</c:f>
              <c:numCache>
                <c:formatCode>_ * #,##0_ ;_ * \-#,##0_ ;_ * "-"??_ ;_ @_ </c:formatCode>
                <c:ptCount val="15"/>
                <c:pt idx="0">
                  <c:v>1652847</c:v>
                </c:pt>
                <c:pt idx="1">
                  <c:v>1982146</c:v>
                </c:pt>
                <c:pt idx="2">
                  <c:v>2130992</c:v>
                </c:pt>
                <c:pt idx="3">
                  <c:v>1961066</c:v>
                </c:pt>
                <c:pt idx="4">
                  <c:v>2110766</c:v>
                </c:pt>
                <c:pt idx="5">
                  <c:v>2662910</c:v>
                </c:pt>
                <c:pt idx="6">
                  <c:v>3095953</c:v>
                </c:pt>
                <c:pt idx="7">
                  <c:v>3954917</c:v>
                </c:pt>
                <c:pt idx="8">
                  <c:v>4803067</c:v>
                </c:pt>
                <c:pt idx="9">
                  <c:v>5211992</c:v>
                </c:pt>
                <c:pt idx="10">
                  <c:v>4948020</c:v>
                </c:pt>
                <c:pt idx="11">
                  <c:v>1548907</c:v>
                </c:pt>
                <c:pt idx="12">
                  <c:v>2515795</c:v>
                </c:pt>
                <c:pt idx="13">
                  <c:v>4637763</c:v>
                </c:pt>
                <c:pt idx="14">
                  <c:v>5445461</c:v>
                </c:pt>
              </c:numCache>
            </c:numRef>
          </c:val>
          <c:smooth val="0"/>
          <c:extLst>
            <c:ext xmlns:c16="http://schemas.microsoft.com/office/drawing/2014/chart" uri="{C3380CC4-5D6E-409C-BE32-E72D297353CC}">
              <c16:uniqueId val="{0000001A-9F77-4295-BB62-53D6243F15A1}"/>
            </c:ext>
          </c:extLst>
        </c:ser>
        <c:ser>
          <c:idx val="27"/>
          <c:order val="27"/>
          <c:tx>
            <c:strRef>
              <c:f>'Airport Wise'!$AE$4:$AE$5</c:f>
              <c:strCache>
                <c:ptCount val="1"/>
                <c:pt idx="0">
                  <c:v>Coimbatore</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Wise'!$AE$6:$AE$20</c:f>
              <c:numCache>
                <c:formatCode>_ * #,##0_ ;_ * \-#,##0_ ;_ * "-"??_ ;_ @_ </c:formatCode>
                <c:ptCount val="15"/>
                <c:pt idx="0">
                  <c:v>1014791</c:v>
                </c:pt>
                <c:pt idx="1">
                  <c:v>1143469</c:v>
                </c:pt>
                <c:pt idx="2">
                  <c:v>1243107</c:v>
                </c:pt>
                <c:pt idx="3">
                  <c:v>1185407</c:v>
                </c:pt>
                <c:pt idx="4">
                  <c:v>1124743</c:v>
                </c:pt>
                <c:pt idx="5">
                  <c:v>1305948</c:v>
                </c:pt>
                <c:pt idx="6">
                  <c:v>1560092</c:v>
                </c:pt>
                <c:pt idx="7">
                  <c:v>1964709</c:v>
                </c:pt>
                <c:pt idx="8">
                  <c:v>2200194</c:v>
                </c:pt>
                <c:pt idx="9">
                  <c:v>2763672</c:v>
                </c:pt>
                <c:pt idx="10">
                  <c:v>2604603</c:v>
                </c:pt>
                <c:pt idx="11">
                  <c:v>820154</c:v>
                </c:pt>
                <c:pt idx="12">
                  <c:v>1220540</c:v>
                </c:pt>
                <c:pt idx="13">
                  <c:v>2362446</c:v>
                </c:pt>
                <c:pt idx="14">
                  <c:v>2693524</c:v>
                </c:pt>
              </c:numCache>
            </c:numRef>
          </c:val>
          <c:smooth val="0"/>
          <c:extLst>
            <c:ext xmlns:c16="http://schemas.microsoft.com/office/drawing/2014/chart" uri="{C3380CC4-5D6E-409C-BE32-E72D297353CC}">
              <c16:uniqueId val="{0000001B-9F77-4295-BB62-53D6243F15A1}"/>
            </c:ext>
          </c:extLst>
        </c:ser>
        <c:ser>
          <c:idx val="28"/>
          <c:order val="28"/>
          <c:tx>
            <c:strRef>
              <c:f>'Airport Wise'!$AF$4:$AF$5</c:f>
              <c:strCache>
                <c:ptCount val="1"/>
                <c:pt idx="0">
                  <c:v>Coochbehar</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Wise'!$AF$6:$AF$20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7</c:v>
                </c:pt>
                <c:pt idx="13">
                  <c:v>394</c:v>
                </c:pt>
                <c:pt idx="14">
                  <c:v>4384</c:v>
                </c:pt>
              </c:numCache>
            </c:numRef>
          </c:val>
          <c:smooth val="0"/>
          <c:extLst>
            <c:ext xmlns:c16="http://schemas.microsoft.com/office/drawing/2014/chart" uri="{C3380CC4-5D6E-409C-BE32-E72D297353CC}">
              <c16:uniqueId val="{0000001C-9F77-4295-BB62-53D6243F15A1}"/>
            </c:ext>
          </c:extLst>
        </c:ser>
        <c:ser>
          <c:idx val="29"/>
          <c:order val="29"/>
          <c:tx>
            <c:strRef>
              <c:f>'Airport Wise'!$AG$4:$AG$5</c:f>
              <c:strCache>
                <c:ptCount val="1"/>
                <c:pt idx="0">
                  <c:v>Cuddapah</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Wise'!$AG$6:$AG$20</c:f>
              <c:numCache>
                <c:formatCode>_ * #,##0_ ;_ * \-#,##0_ ;_ * "-"??_ ;_ @_ </c:formatCode>
                <c:ptCount val="15"/>
                <c:pt idx="0">
                  <c:v>0</c:v>
                </c:pt>
                <c:pt idx="1">
                  <c:v>0</c:v>
                </c:pt>
                <c:pt idx="2">
                  <c:v>0</c:v>
                </c:pt>
                <c:pt idx="3">
                  <c:v>0</c:v>
                </c:pt>
                <c:pt idx="4">
                  <c:v>0</c:v>
                </c:pt>
                <c:pt idx="5">
                  <c:v>0</c:v>
                </c:pt>
                <c:pt idx="6">
                  <c:v>1737</c:v>
                </c:pt>
                <c:pt idx="7">
                  <c:v>3177</c:v>
                </c:pt>
                <c:pt idx="8">
                  <c:v>42842</c:v>
                </c:pt>
                <c:pt idx="9">
                  <c:v>112129</c:v>
                </c:pt>
                <c:pt idx="10">
                  <c:v>108646</c:v>
                </c:pt>
                <c:pt idx="11">
                  <c:v>50218</c:v>
                </c:pt>
                <c:pt idx="12">
                  <c:v>12855</c:v>
                </c:pt>
                <c:pt idx="13">
                  <c:v>70126</c:v>
                </c:pt>
                <c:pt idx="14">
                  <c:v>65544</c:v>
                </c:pt>
              </c:numCache>
            </c:numRef>
          </c:val>
          <c:smooth val="0"/>
          <c:extLst>
            <c:ext xmlns:c16="http://schemas.microsoft.com/office/drawing/2014/chart" uri="{C3380CC4-5D6E-409C-BE32-E72D297353CC}">
              <c16:uniqueId val="{0000001D-9F77-4295-BB62-53D6243F15A1}"/>
            </c:ext>
          </c:extLst>
        </c:ser>
        <c:ser>
          <c:idx val="30"/>
          <c:order val="30"/>
          <c:tx>
            <c:strRef>
              <c:f>'Airport Wise'!$AH$4:$AH$5</c:f>
              <c:strCache>
                <c:ptCount val="1"/>
                <c:pt idx="0">
                  <c:v>Darbhanga</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Wise'!$AH$6:$AH$20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619948</c:v>
                </c:pt>
                <c:pt idx="13">
                  <c:v>614114</c:v>
                </c:pt>
                <c:pt idx="14">
                  <c:v>526066</c:v>
                </c:pt>
              </c:numCache>
            </c:numRef>
          </c:val>
          <c:smooth val="0"/>
          <c:extLst>
            <c:ext xmlns:c16="http://schemas.microsoft.com/office/drawing/2014/chart" uri="{C3380CC4-5D6E-409C-BE32-E72D297353CC}">
              <c16:uniqueId val="{0000001E-9F77-4295-BB62-53D6243F15A1}"/>
            </c:ext>
          </c:extLst>
        </c:ser>
        <c:ser>
          <c:idx val="31"/>
          <c:order val="31"/>
          <c:tx>
            <c:strRef>
              <c:f>'Airport Wise'!$AI$4:$AI$5</c:f>
              <c:strCache>
                <c:ptCount val="1"/>
                <c:pt idx="0">
                  <c:v>Dehradun</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Wise'!$AI$6:$AI$20</c:f>
              <c:numCache>
                <c:formatCode>_ * #,##0_ ;_ * \-#,##0_ ;_ * "-"??_ ;_ @_ </c:formatCode>
                <c:ptCount val="15"/>
                <c:pt idx="0">
                  <c:v>0</c:v>
                </c:pt>
                <c:pt idx="1">
                  <c:v>0</c:v>
                </c:pt>
                <c:pt idx="2">
                  <c:v>0</c:v>
                </c:pt>
                <c:pt idx="3">
                  <c:v>236165</c:v>
                </c:pt>
                <c:pt idx="4">
                  <c:v>306944</c:v>
                </c:pt>
                <c:pt idx="5">
                  <c:v>378646</c:v>
                </c:pt>
                <c:pt idx="6">
                  <c:v>471542</c:v>
                </c:pt>
                <c:pt idx="7">
                  <c:v>882564</c:v>
                </c:pt>
                <c:pt idx="8">
                  <c:v>1124937</c:v>
                </c:pt>
                <c:pt idx="9">
                  <c:v>1240173</c:v>
                </c:pt>
                <c:pt idx="10">
                  <c:v>1325931</c:v>
                </c:pt>
                <c:pt idx="11">
                  <c:v>647209</c:v>
                </c:pt>
                <c:pt idx="12">
                  <c:v>917949</c:v>
                </c:pt>
                <c:pt idx="13">
                  <c:v>1595970</c:v>
                </c:pt>
                <c:pt idx="14">
                  <c:v>1598297</c:v>
                </c:pt>
              </c:numCache>
            </c:numRef>
          </c:val>
          <c:smooth val="0"/>
          <c:extLst>
            <c:ext xmlns:c16="http://schemas.microsoft.com/office/drawing/2014/chart" uri="{C3380CC4-5D6E-409C-BE32-E72D297353CC}">
              <c16:uniqueId val="{0000001F-9F77-4295-BB62-53D6243F15A1}"/>
            </c:ext>
          </c:extLst>
        </c:ser>
        <c:ser>
          <c:idx val="32"/>
          <c:order val="32"/>
          <c:tx>
            <c:strRef>
              <c:f>'Airport Wise'!$AJ$4:$AJ$5</c:f>
              <c:strCache>
                <c:ptCount val="1"/>
                <c:pt idx="0">
                  <c:v>Delhi (DIAL)</c:v>
                </c:pt>
              </c:strCache>
            </c:strRef>
          </c:tx>
          <c:spPr>
            <a:ln w="28575" cap="rnd">
              <a:solidFill>
                <a:schemeClr val="accent3">
                  <a:lumMod val="50000"/>
                </a:schemeClr>
              </a:solidFill>
              <a:round/>
            </a:ln>
            <a:effectLst/>
          </c:spPr>
          <c:marker>
            <c:symbol val="circle"/>
            <c:size val="5"/>
            <c:spPr>
              <a:solidFill>
                <a:schemeClr val="accent3">
                  <a:lumMod val="50000"/>
                </a:schemeClr>
              </a:solidFill>
              <a:ln w="9525">
                <a:solidFill>
                  <a:schemeClr val="accent3">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Wise'!$AJ$6:$AJ$20</c:f>
              <c:numCache>
                <c:formatCode>_ * #,##0_ ;_ * \-#,##0_ ;_ * "-"??_ ;_ @_ </c:formatCode>
                <c:ptCount val="15"/>
                <c:pt idx="0">
                  <c:v>17810484</c:v>
                </c:pt>
                <c:pt idx="1">
                  <c:v>20667113</c:v>
                </c:pt>
                <c:pt idx="2">
                  <c:v>25131956</c:v>
                </c:pt>
                <c:pt idx="3">
                  <c:v>22802309</c:v>
                </c:pt>
                <c:pt idx="4">
                  <c:v>24195677</c:v>
                </c:pt>
                <c:pt idx="5">
                  <c:v>27451131</c:v>
                </c:pt>
                <c:pt idx="6">
                  <c:v>34271993</c:v>
                </c:pt>
                <c:pt idx="7">
                  <c:v>42205712</c:v>
                </c:pt>
                <c:pt idx="8">
                  <c:v>48308202</c:v>
                </c:pt>
                <c:pt idx="9">
                  <c:v>50524767</c:v>
                </c:pt>
                <c:pt idx="10">
                  <c:v>49469935</c:v>
                </c:pt>
                <c:pt idx="11">
                  <c:v>19376503</c:v>
                </c:pt>
                <c:pt idx="12">
                  <c:v>32818393</c:v>
                </c:pt>
                <c:pt idx="13">
                  <c:v>49675490</c:v>
                </c:pt>
                <c:pt idx="14">
                  <c:v>54203547</c:v>
                </c:pt>
              </c:numCache>
            </c:numRef>
          </c:val>
          <c:smooth val="0"/>
          <c:extLst>
            <c:ext xmlns:c16="http://schemas.microsoft.com/office/drawing/2014/chart" uri="{C3380CC4-5D6E-409C-BE32-E72D297353CC}">
              <c16:uniqueId val="{00000020-9F77-4295-BB62-53D6243F15A1}"/>
            </c:ext>
          </c:extLst>
        </c:ser>
        <c:ser>
          <c:idx val="33"/>
          <c:order val="33"/>
          <c:tx>
            <c:strRef>
              <c:f>'Airport Wise'!$AK$4:$AK$5</c:f>
              <c:strCache>
                <c:ptCount val="1"/>
                <c:pt idx="0">
                  <c:v>Deoghar</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Wise'!$AK$6:$AK$20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76430</c:v>
                </c:pt>
                <c:pt idx="14">
                  <c:v>163012</c:v>
                </c:pt>
              </c:numCache>
            </c:numRef>
          </c:val>
          <c:smooth val="0"/>
          <c:extLst>
            <c:ext xmlns:c16="http://schemas.microsoft.com/office/drawing/2014/chart" uri="{C3380CC4-5D6E-409C-BE32-E72D297353CC}">
              <c16:uniqueId val="{00000021-9F77-4295-BB62-53D6243F15A1}"/>
            </c:ext>
          </c:extLst>
        </c:ser>
        <c:ser>
          <c:idx val="34"/>
          <c:order val="34"/>
          <c:tx>
            <c:strRef>
              <c:f>'Airport Wise'!$AL$4:$AL$5</c:f>
              <c:strCache>
                <c:ptCount val="1"/>
                <c:pt idx="0">
                  <c:v>Dibrugarh</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Wise'!$AL$6:$AL$20</c:f>
              <c:numCache>
                <c:formatCode>_ * #,##0_ ;_ * \-#,##0_ ;_ * "-"??_ ;_ @_ </c:formatCode>
                <c:ptCount val="15"/>
                <c:pt idx="0">
                  <c:v>182505</c:v>
                </c:pt>
                <c:pt idx="1">
                  <c:v>233038</c:v>
                </c:pt>
                <c:pt idx="2">
                  <c:v>231870</c:v>
                </c:pt>
                <c:pt idx="3">
                  <c:v>230761</c:v>
                </c:pt>
                <c:pt idx="4">
                  <c:v>248393</c:v>
                </c:pt>
                <c:pt idx="5">
                  <c:v>319260</c:v>
                </c:pt>
                <c:pt idx="6">
                  <c:v>319646</c:v>
                </c:pt>
                <c:pt idx="7">
                  <c:v>305796</c:v>
                </c:pt>
                <c:pt idx="8">
                  <c:v>336851</c:v>
                </c:pt>
                <c:pt idx="9">
                  <c:v>367929</c:v>
                </c:pt>
                <c:pt idx="10">
                  <c:v>531993</c:v>
                </c:pt>
                <c:pt idx="11">
                  <c:v>386694</c:v>
                </c:pt>
                <c:pt idx="12">
                  <c:v>0</c:v>
                </c:pt>
                <c:pt idx="13">
                  <c:v>0</c:v>
                </c:pt>
                <c:pt idx="14">
                  <c:v>0</c:v>
                </c:pt>
              </c:numCache>
            </c:numRef>
          </c:val>
          <c:smooth val="0"/>
          <c:extLst>
            <c:ext xmlns:c16="http://schemas.microsoft.com/office/drawing/2014/chart" uri="{C3380CC4-5D6E-409C-BE32-E72D297353CC}">
              <c16:uniqueId val="{00000022-9F77-4295-BB62-53D6243F15A1}"/>
            </c:ext>
          </c:extLst>
        </c:ser>
        <c:ser>
          <c:idx val="35"/>
          <c:order val="35"/>
          <c:tx>
            <c:strRef>
              <c:f>'Airport Wise'!$AM$4:$AM$5</c:f>
              <c:strCache>
                <c:ptCount val="1"/>
                <c:pt idx="0">
                  <c:v>Dimapur</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Wise'!$AM$6:$AM$20</c:f>
              <c:numCache>
                <c:formatCode>_ * #,##0_ ;_ * \-#,##0_ ;_ * "-"??_ ;_ @_ </c:formatCode>
                <c:ptCount val="15"/>
                <c:pt idx="0">
                  <c:v>0</c:v>
                </c:pt>
                <c:pt idx="1">
                  <c:v>0</c:v>
                </c:pt>
                <c:pt idx="2">
                  <c:v>0</c:v>
                </c:pt>
                <c:pt idx="3">
                  <c:v>0</c:v>
                </c:pt>
                <c:pt idx="4">
                  <c:v>0</c:v>
                </c:pt>
                <c:pt idx="5">
                  <c:v>0</c:v>
                </c:pt>
                <c:pt idx="6">
                  <c:v>111756</c:v>
                </c:pt>
                <c:pt idx="7">
                  <c:v>144449</c:v>
                </c:pt>
                <c:pt idx="8">
                  <c:v>186390</c:v>
                </c:pt>
                <c:pt idx="9">
                  <c:v>193522</c:v>
                </c:pt>
                <c:pt idx="10">
                  <c:v>192899</c:v>
                </c:pt>
                <c:pt idx="11">
                  <c:v>110590</c:v>
                </c:pt>
                <c:pt idx="12">
                  <c:v>206519</c:v>
                </c:pt>
                <c:pt idx="13">
                  <c:v>295361</c:v>
                </c:pt>
                <c:pt idx="14">
                  <c:v>319590</c:v>
                </c:pt>
              </c:numCache>
            </c:numRef>
          </c:val>
          <c:smooth val="0"/>
          <c:extLst>
            <c:ext xmlns:c16="http://schemas.microsoft.com/office/drawing/2014/chart" uri="{C3380CC4-5D6E-409C-BE32-E72D297353CC}">
              <c16:uniqueId val="{00000023-9F77-4295-BB62-53D6243F15A1}"/>
            </c:ext>
          </c:extLst>
        </c:ser>
        <c:ser>
          <c:idx val="36"/>
          <c:order val="36"/>
          <c:tx>
            <c:strRef>
              <c:f>'Airport Wise'!$AN$4:$AN$5</c:f>
              <c:strCache>
                <c:ptCount val="1"/>
                <c:pt idx="0">
                  <c:v>Diu</c:v>
                </c:pt>
              </c:strCache>
            </c:strRef>
          </c:tx>
          <c:spPr>
            <a:ln w="28575" cap="rnd">
              <a:solidFill>
                <a:schemeClr val="accent1">
                  <a:lumMod val="70000"/>
                  <a:lumOff val="30000"/>
                </a:schemeClr>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Wise'!$AN$6:$AN$20</c:f>
              <c:numCache>
                <c:formatCode>_ * #,##0_ ;_ * \-#,##0_ ;_ * "-"??_ ;_ @_ </c:formatCode>
                <c:ptCount val="15"/>
                <c:pt idx="0">
                  <c:v>0</c:v>
                </c:pt>
                <c:pt idx="1">
                  <c:v>0</c:v>
                </c:pt>
                <c:pt idx="2">
                  <c:v>0</c:v>
                </c:pt>
                <c:pt idx="3">
                  <c:v>0</c:v>
                </c:pt>
                <c:pt idx="4">
                  <c:v>0</c:v>
                </c:pt>
                <c:pt idx="5">
                  <c:v>0</c:v>
                </c:pt>
                <c:pt idx="6">
                  <c:v>28789</c:v>
                </c:pt>
                <c:pt idx="7">
                  <c:v>18369</c:v>
                </c:pt>
                <c:pt idx="8">
                  <c:v>20544</c:v>
                </c:pt>
                <c:pt idx="9">
                  <c:v>23814</c:v>
                </c:pt>
                <c:pt idx="10">
                  <c:v>28263</c:v>
                </c:pt>
                <c:pt idx="11">
                  <c:v>16519</c:v>
                </c:pt>
                <c:pt idx="12">
                  <c:v>31860</c:v>
                </c:pt>
                <c:pt idx="13">
                  <c:v>40109</c:v>
                </c:pt>
                <c:pt idx="14">
                  <c:v>66252</c:v>
                </c:pt>
              </c:numCache>
            </c:numRef>
          </c:val>
          <c:smooth val="0"/>
          <c:extLst>
            <c:ext xmlns:c16="http://schemas.microsoft.com/office/drawing/2014/chart" uri="{C3380CC4-5D6E-409C-BE32-E72D297353CC}">
              <c16:uniqueId val="{00000024-9F77-4295-BB62-53D6243F15A1}"/>
            </c:ext>
          </c:extLst>
        </c:ser>
        <c:ser>
          <c:idx val="37"/>
          <c:order val="37"/>
          <c:tx>
            <c:strRef>
              <c:f>'Airport Wise'!$AO$4:$AO$5</c:f>
              <c:strCache>
                <c:ptCount val="1"/>
                <c:pt idx="0">
                  <c:v>Durgapur</c:v>
                </c:pt>
              </c:strCache>
            </c:strRef>
          </c:tx>
          <c:spPr>
            <a:ln w="28575" cap="rnd">
              <a:solidFill>
                <a:schemeClr val="accent2">
                  <a:lumMod val="70000"/>
                  <a:lumOff val="30000"/>
                </a:schemeClr>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Wise'!$AO$6:$AO$20</c:f>
              <c:numCache>
                <c:formatCode>_ * #,##0_ ;_ * \-#,##0_ ;_ * "-"??_ ;_ @_ </c:formatCode>
                <c:ptCount val="15"/>
                <c:pt idx="0">
                  <c:v>0</c:v>
                </c:pt>
                <c:pt idx="1">
                  <c:v>0</c:v>
                </c:pt>
                <c:pt idx="2">
                  <c:v>0</c:v>
                </c:pt>
                <c:pt idx="3">
                  <c:v>0</c:v>
                </c:pt>
                <c:pt idx="4">
                  <c:v>0</c:v>
                </c:pt>
                <c:pt idx="5">
                  <c:v>0</c:v>
                </c:pt>
                <c:pt idx="6">
                  <c:v>8515</c:v>
                </c:pt>
                <c:pt idx="7">
                  <c:v>5950</c:v>
                </c:pt>
                <c:pt idx="8">
                  <c:v>5377</c:v>
                </c:pt>
                <c:pt idx="9">
                  <c:v>45709</c:v>
                </c:pt>
                <c:pt idx="10">
                  <c:v>171155</c:v>
                </c:pt>
                <c:pt idx="11">
                  <c:v>86561</c:v>
                </c:pt>
                <c:pt idx="12">
                  <c:v>249975</c:v>
                </c:pt>
                <c:pt idx="13">
                  <c:v>492020</c:v>
                </c:pt>
                <c:pt idx="14">
                  <c:v>514760</c:v>
                </c:pt>
              </c:numCache>
            </c:numRef>
          </c:val>
          <c:smooth val="0"/>
          <c:extLst>
            <c:ext xmlns:c16="http://schemas.microsoft.com/office/drawing/2014/chart" uri="{C3380CC4-5D6E-409C-BE32-E72D297353CC}">
              <c16:uniqueId val="{00000025-9F77-4295-BB62-53D6243F15A1}"/>
            </c:ext>
          </c:extLst>
        </c:ser>
        <c:ser>
          <c:idx val="38"/>
          <c:order val="38"/>
          <c:tx>
            <c:strRef>
              <c:f>'Airport Wise'!$AP$4:$AP$5</c:f>
              <c:strCache>
                <c:ptCount val="1"/>
                <c:pt idx="0">
                  <c:v>Gaggal (Kangra)</c:v>
                </c:pt>
              </c:strCache>
            </c:strRef>
          </c:tx>
          <c:spPr>
            <a:ln w="28575" cap="rnd">
              <a:solidFill>
                <a:schemeClr val="accent3">
                  <a:lumMod val="70000"/>
                  <a:lumOff val="30000"/>
                </a:schemeClr>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Wise'!$AP$6:$AP$20</c:f>
              <c:numCache>
                <c:formatCode>_ * #,##0_ ;_ * \-#,##0_ ;_ * "-"??_ ;_ @_ </c:formatCode>
                <c:ptCount val="15"/>
                <c:pt idx="0">
                  <c:v>0</c:v>
                </c:pt>
                <c:pt idx="1">
                  <c:v>0</c:v>
                </c:pt>
                <c:pt idx="2">
                  <c:v>0</c:v>
                </c:pt>
                <c:pt idx="3">
                  <c:v>0</c:v>
                </c:pt>
                <c:pt idx="4">
                  <c:v>0</c:v>
                </c:pt>
                <c:pt idx="5">
                  <c:v>0</c:v>
                </c:pt>
                <c:pt idx="6">
                  <c:v>78544</c:v>
                </c:pt>
                <c:pt idx="7">
                  <c:v>108245</c:v>
                </c:pt>
                <c:pt idx="8">
                  <c:v>139231</c:v>
                </c:pt>
                <c:pt idx="9">
                  <c:v>127019</c:v>
                </c:pt>
                <c:pt idx="10">
                  <c:v>151535</c:v>
                </c:pt>
                <c:pt idx="11">
                  <c:v>105373</c:v>
                </c:pt>
                <c:pt idx="12">
                  <c:v>129995</c:v>
                </c:pt>
                <c:pt idx="13">
                  <c:v>176247</c:v>
                </c:pt>
                <c:pt idx="14">
                  <c:v>201391</c:v>
                </c:pt>
              </c:numCache>
            </c:numRef>
          </c:val>
          <c:smooth val="0"/>
          <c:extLst>
            <c:ext xmlns:c16="http://schemas.microsoft.com/office/drawing/2014/chart" uri="{C3380CC4-5D6E-409C-BE32-E72D297353CC}">
              <c16:uniqueId val="{00000026-9F77-4295-BB62-53D6243F15A1}"/>
            </c:ext>
          </c:extLst>
        </c:ser>
        <c:ser>
          <c:idx val="39"/>
          <c:order val="39"/>
          <c:tx>
            <c:strRef>
              <c:f>'Airport Wise'!$AQ$4:$AQ$5</c:f>
              <c:strCache>
                <c:ptCount val="1"/>
                <c:pt idx="0">
                  <c:v>Gaya</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Wise'!$AQ$6:$AQ$20</c:f>
              <c:numCache>
                <c:formatCode>_ * #,##0_ ;_ * \-#,##0_ ;_ * "-"??_ ;_ @_ </c:formatCode>
                <c:ptCount val="15"/>
                <c:pt idx="0">
                  <c:v>0</c:v>
                </c:pt>
                <c:pt idx="1">
                  <c:v>100</c:v>
                </c:pt>
                <c:pt idx="2">
                  <c:v>16153</c:v>
                </c:pt>
                <c:pt idx="3">
                  <c:v>22604</c:v>
                </c:pt>
                <c:pt idx="4">
                  <c:v>24922</c:v>
                </c:pt>
                <c:pt idx="5">
                  <c:v>33734</c:v>
                </c:pt>
                <c:pt idx="6">
                  <c:v>46952</c:v>
                </c:pt>
                <c:pt idx="7">
                  <c:v>64648</c:v>
                </c:pt>
                <c:pt idx="8">
                  <c:v>58209</c:v>
                </c:pt>
                <c:pt idx="9">
                  <c:v>65330</c:v>
                </c:pt>
                <c:pt idx="10">
                  <c:v>97500</c:v>
                </c:pt>
                <c:pt idx="11">
                  <c:v>56572</c:v>
                </c:pt>
                <c:pt idx="12">
                  <c:v>46289</c:v>
                </c:pt>
                <c:pt idx="13">
                  <c:v>158456</c:v>
                </c:pt>
                <c:pt idx="14">
                  <c:v>215506</c:v>
                </c:pt>
              </c:numCache>
            </c:numRef>
          </c:val>
          <c:smooth val="0"/>
          <c:extLst>
            <c:ext xmlns:c16="http://schemas.microsoft.com/office/drawing/2014/chart" uri="{C3380CC4-5D6E-409C-BE32-E72D297353CC}">
              <c16:uniqueId val="{00000027-9F77-4295-BB62-53D6243F15A1}"/>
            </c:ext>
          </c:extLst>
        </c:ser>
        <c:ser>
          <c:idx val="40"/>
          <c:order val="40"/>
          <c:tx>
            <c:strRef>
              <c:f>'Airport Wise'!$AR$4:$AR$5</c:f>
              <c:strCache>
                <c:ptCount val="1"/>
                <c:pt idx="0">
                  <c:v>Goa</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Wise'!$AR$6:$AR$20</c:f>
              <c:numCache>
                <c:formatCode>_ * #,##0_ ;_ * \-#,##0_ ;_ * "-"??_ ;_ @_ </c:formatCode>
                <c:ptCount val="15"/>
                <c:pt idx="0">
                  <c:v>2198151</c:v>
                </c:pt>
                <c:pt idx="1">
                  <c:v>2504150</c:v>
                </c:pt>
                <c:pt idx="2">
                  <c:v>2943295</c:v>
                </c:pt>
                <c:pt idx="3">
                  <c:v>2886472</c:v>
                </c:pt>
                <c:pt idx="4">
                  <c:v>3149112</c:v>
                </c:pt>
                <c:pt idx="5">
                  <c:v>3900091</c:v>
                </c:pt>
                <c:pt idx="6">
                  <c:v>4729710</c:v>
                </c:pt>
                <c:pt idx="7">
                  <c:v>6051602</c:v>
                </c:pt>
                <c:pt idx="8">
                  <c:v>6771985</c:v>
                </c:pt>
                <c:pt idx="9">
                  <c:v>7685581</c:v>
                </c:pt>
                <c:pt idx="10">
                  <c:v>7651362</c:v>
                </c:pt>
                <c:pt idx="11">
                  <c:v>2850679</c:v>
                </c:pt>
                <c:pt idx="12">
                  <c:v>5133851</c:v>
                </c:pt>
                <c:pt idx="13">
                  <c:v>7891983</c:v>
                </c:pt>
                <c:pt idx="14">
                  <c:v>6445322</c:v>
                </c:pt>
              </c:numCache>
            </c:numRef>
          </c:val>
          <c:smooth val="0"/>
          <c:extLst>
            <c:ext xmlns:c16="http://schemas.microsoft.com/office/drawing/2014/chart" uri="{C3380CC4-5D6E-409C-BE32-E72D297353CC}">
              <c16:uniqueId val="{00000028-9F77-4295-BB62-53D6243F15A1}"/>
            </c:ext>
          </c:extLst>
        </c:ser>
        <c:ser>
          <c:idx val="41"/>
          <c:order val="41"/>
          <c:tx>
            <c:strRef>
              <c:f>'Airport Wise'!$AS$4:$AS$5</c:f>
              <c:strCache>
                <c:ptCount val="1"/>
                <c:pt idx="0">
                  <c:v>Goa (MOPA)</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Wise'!$AS$6:$AS$20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664160</c:v>
                </c:pt>
                <c:pt idx="14">
                  <c:v>4290799</c:v>
                </c:pt>
              </c:numCache>
            </c:numRef>
          </c:val>
          <c:smooth val="0"/>
          <c:extLst>
            <c:ext xmlns:c16="http://schemas.microsoft.com/office/drawing/2014/chart" uri="{C3380CC4-5D6E-409C-BE32-E72D297353CC}">
              <c16:uniqueId val="{00000029-9F77-4295-BB62-53D6243F15A1}"/>
            </c:ext>
          </c:extLst>
        </c:ser>
        <c:ser>
          <c:idx val="42"/>
          <c:order val="42"/>
          <c:tx>
            <c:strRef>
              <c:f>'Airport Wise'!$AT$4:$AT$5</c:f>
              <c:strCache>
                <c:ptCount val="1"/>
                <c:pt idx="0">
                  <c:v>Gondia</c:v>
                </c:pt>
              </c:strCache>
            </c:strRef>
          </c:tx>
          <c:spPr>
            <a:ln w="28575" cap="rnd">
              <a:solidFill>
                <a:schemeClr val="accent1">
                  <a:lumMod val="70000"/>
                </a:schemeClr>
              </a:solidFill>
              <a:round/>
            </a:ln>
            <a:effectLst/>
          </c:spPr>
          <c:marker>
            <c:symbol val="circle"/>
            <c:size val="5"/>
            <c:spPr>
              <a:solidFill>
                <a:schemeClr val="accent1">
                  <a:lumMod val="70000"/>
                </a:schemeClr>
              </a:solidFill>
              <a:ln w="9525">
                <a:solidFill>
                  <a:schemeClr val="accent1">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Wise'!$AT$6:$AT$20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1774</c:v>
                </c:pt>
                <c:pt idx="13">
                  <c:v>10707</c:v>
                </c:pt>
                <c:pt idx="14">
                  <c:v>8077</c:v>
                </c:pt>
              </c:numCache>
            </c:numRef>
          </c:val>
          <c:smooth val="0"/>
          <c:extLst>
            <c:ext xmlns:c16="http://schemas.microsoft.com/office/drawing/2014/chart" uri="{C3380CC4-5D6E-409C-BE32-E72D297353CC}">
              <c16:uniqueId val="{0000002A-9F77-4295-BB62-53D6243F15A1}"/>
            </c:ext>
          </c:extLst>
        </c:ser>
        <c:ser>
          <c:idx val="43"/>
          <c:order val="43"/>
          <c:tx>
            <c:strRef>
              <c:f>'Airport Wise'!$AU$4:$AU$5</c:f>
              <c:strCache>
                <c:ptCount val="1"/>
                <c:pt idx="0">
                  <c:v>Gorakhpur</c:v>
                </c:pt>
              </c:strCache>
            </c:strRef>
          </c:tx>
          <c:spPr>
            <a:ln w="28575" cap="rnd">
              <a:solidFill>
                <a:schemeClr val="accent2">
                  <a:lumMod val="70000"/>
                </a:schemeClr>
              </a:solidFill>
              <a:round/>
            </a:ln>
            <a:effectLst/>
          </c:spPr>
          <c:marker>
            <c:symbol val="circle"/>
            <c:size val="5"/>
            <c:spPr>
              <a:solidFill>
                <a:schemeClr val="accent2">
                  <a:lumMod val="70000"/>
                </a:schemeClr>
              </a:solidFill>
              <a:ln w="9525">
                <a:solidFill>
                  <a:schemeClr val="accent2">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Wise'!$AU$6:$AU$20</c:f>
              <c:numCache>
                <c:formatCode>_ * #,##0_ ;_ * \-#,##0_ ;_ * "-"??_ ;_ @_ </c:formatCode>
                <c:ptCount val="15"/>
                <c:pt idx="0">
                  <c:v>0</c:v>
                </c:pt>
                <c:pt idx="1">
                  <c:v>0</c:v>
                </c:pt>
                <c:pt idx="2">
                  <c:v>0</c:v>
                </c:pt>
                <c:pt idx="3">
                  <c:v>0</c:v>
                </c:pt>
                <c:pt idx="4">
                  <c:v>0</c:v>
                </c:pt>
                <c:pt idx="5">
                  <c:v>0</c:v>
                </c:pt>
                <c:pt idx="6">
                  <c:v>11221</c:v>
                </c:pt>
                <c:pt idx="7">
                  <c:v>54012</c:v>
                </c:pt>
                <c:pt idx="8">
                  <c:v>101868</c:v>
                </c:pt>
                <c:pt idx="9">
                  <c:v>257147</c:v>
                </c:pt>
                <c:pt idx="10">
                  <c:v>665703</c:v>
                </c:pt>
                <c:pt idx="11">
                  <c:v>500744</c:v>
                </c:pt>
                <c:pt idx="12">
                  <c:v>602820</c:v>
                </c:pt>
                <c:pt idx="13">
                  <c:v>717819</c:v>
                </c:pt>
                <c:pt idx="14">
                  <c:v>680203</c:v>
                </c:pt>
              </c:numCache>
            </c:numRef>
          </c:val>
          <c:smooth val="0"/>
          <c:extLst>
            <c:ext xmlns:c16="http://schemas.microsoft.com/office/drawing/2014/chart" uri="{C3380CC4-5D6E-409C-BE32-E72D297353CC}">
              <c16:uniqueId val="{0000002B-9F77-4295-BB62-53D6243F15A1}"/>
            </c:ext>
          </c:extLst>
        </c:ser>
        <c:ser>
          <c:idx val="44"/>
          <c:order val="44"/>
          <c:tx>
            <c:strRef>
              <c:f>'Airport Wise'!$AV$4:$AV$5</c:f>
              <c:strCache>
                <c:ptCount val="1"/>
                <c:pt idx="0">
                  <c:v>Guwahati</c:v>
                </c:pt>
              </c:strCache>
            </c:strRef>
          </c:tx>
          <c:spPr>
            <a:ln w="28575" cap="rnd">
              <a:solidFill>
                <a:schemeClr val="accent3">
                  <a:lumMod val="70000"/>
                </a:schemeClr>
              </a:solidFill>
              <a:round/>
            </a:ln>
            <a:effectLst/>
          </c:spPr>
          <c:marker>
            <c:symbol val="circle"/>
            <c:size val="5"/>
            <c:spPr>
              <a:solidFill>
                <a:schemeClr val="accent3">
                  <a:lumMod val="70000"/>
                </a:schemeClr>
              </a:solidFill>
              <a:ln w="9525">
                <a:solidFill>
                  <a:schemeClr val="accent3">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Wise'!$AV$6:$AV$20</c:f>
              <c:numCache>
                <c:formatCode>_ * #,##0_ ;_ * \-#,##0_ ;_ * "-"??_ ;_ @_ </c:formatCode>
                <c:ptCount val="15"/>
                <c:pt idx="0">
                  <c:v>1584836</c:v>
                </c:pt>
                <c:pt idx="1">
                  <c:v>1920227</c:v>
                </c:pt>
                <c:pt idx="2">
                  <c:v>2217820</c:v>
                </c:pt>
                <c:pt idx="3">
                  <c:v>2055128</c:v>
                </c:pt>
                <c:pt idx="4">
                  <c:v>2171912</c:v>
                </c:pt>
                <c:pt idx="5">
                  <c:v>2206037</c:v>
                </c:pt>
                <c:pt idx="6">
                  <c:v>2752418</c:v>
                </c:pt>
                <c:pt idx="7">
                  <c:v>3759494</c:v>
                </c:pt>
                <c:pt idx="8">
                  <c:v>4636604</c:v>
                </c:pt>
                <c:pt idx="9">
                  <c:v>5714561</c:v>
                </c:pt>
                <c:pt idx="10">
                  <c:v>5422289</c:v>
                </c:pt>
                <c:pt idx="11">
                  <c:v>2188767</c:v>
                </c:pt>
                <c:pt idx="12">
                  <c:v>3148940</c:v>
                </c:pt>
                <c:pt idx="13">
                  <c:v>5039315</c:v>
                </c:pt>
                <c:pt idx="14">
                  <c:v>5927288</c:v>
                </c:pt>
              </c:numCache>
            </c:numRef>
          </c:val>
          <c:smooth val="0"/>
          <c:extLst>
            <c:ext xmlns:c16="http://schemas.microsoft.com/office/drawing/2014/chart" uri="{C3380CC4-5D6E-409C-BE32-E72D297353CC}">
              <c16:uniqueId val="{0000002C-9F77-4295-BB62-53D6243F15A1}"/>
            </c:ext>
          </c:extLst>
        </c:ser>
        <c:ser>
          <c:idx val="45"/>
          <c:order val="45"/>
          <c:tx>
            <c:strRef>
              <c:f>'Airport Wise'!$AW$4:$AW$5</c:f>
              <c:strCache>
                <c:ptCount val="1"/>
                <c:pt idx="0">
                  <c:v>Gwalior</c:v>
                </c:pt>
              </c:strCache>
            </c:strRef>
          </c:tx>
          <c:spPr>
            <a:ln w="28575" cap="rnd">
              <a:solidFill>
                <a:schemeClr val="accent4">
                  <a:lumMod val="70000"/>
                </a:schemeClr>
              </a:solidFill>
              <a:round/>
            </a:ln>
            <a:effectLst/>
          </c:spPr>
          <c:marker>
            <c:symbol val="circle"/>
            <c:size val="5"/>
            <c:spPr>
              <a:solidFill>
                <a:schemeClr val="accent4">
                  <a:lumMod val="70000"/>
                </a:schemeClr>
              </a:solidFill>
              <a:ln w="9525">
                <a:solidFill>
                  <a:schemeClr val="accent4">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Wise'!$AW$6:$AW$20</c:f>
              <c:numCache>
                <c:formatCode>_ * #,##0_ ;_ * \-#,##0_ ;_ * "-"??_ ;_ @_ </c:formatCode>
                <c:ptCount val="15"/>
                <c:pt idx="0">
                  <c:v>0</c:v>
                </c:pt>
                <c:pt idx="1">
                  <c:v>0</c:v>
                </c:pt>
                <c:pt idx="2">
                  <c:v>0</c:v>
                </c:pt>
                <c:pt idx="3">
                  <c:v>0</c:v>
                </c:pt>
                <c:pt idx="4">
                  <c:v>0</c:v>
                </c:pt>
                <c:pt idx="5">
                  <c:v>0</c:v>
                </c:pt>
                <c:pt idx="6">
                  <c:v>8586</c:v>
                </c:pt>
                <c:pt idx="7">
                  <c:v>16425</c:v>
                </c:pt>
                <c:pt idx="8">
                  <c:v>25248</c:v>
                </c:pt>
                <c:pt idx="9">
                  <c:v>25353</c:v>
                </c:pt>
                <c:pt idx="10">
                  <c:v>133635</c:v>
                </c:pt>
                <c:pt idx="11">
                  <c:v>68756</c:v>
                </c:pt>
                <c:pt idx="12">
                  <c:v>173900</c:v>
                </c:pt>
                <c:pt idx="13">
                  <c:v>218109</c:v>
                </c:pt>
                <c:pt idx="14">
                  <c:v>275397</c:v>
                </c:pt>
              </c:numCache>
            </c:numRef>
          </c:val>
          <c:smooth val="0"/>
          <c:extLst>
            <c:ext xmlns:c16="http://schemas.microsoft.com/office/drawing/2014/chart" uri="{C3380CC4-5D6E-409C-BE32-E72D297353CC}">
              <c16:uniqueId val="{0000002D-9F77-4295-BB62-53D6243F15A1}"/>
            </c:ext>
          </c:extLst>
        </c:ser>
        <c:ser>
          <c:idx val="46"/>
          <c:order val="46"/>
          <c:tx>
            <c:strRef>
              <c:f>'Airport Wise'!$AX$4:$AX$5</c:f>
              <c:strCache>
                <c:ptCount val="1"/>
                <c:pt idx="0">
                  <c:v>Hindon</c:v>
                </c:pt>
              </c:strCache>
            </c:strRef>
          </c:tx>
          <c:spPr>
            <a:ln w="28575" cap="rnd">
              <a:solidFill>
                <a:schemeClr val="accent5">
                  <a:lumMod val="70000"/>
                </a:schemeClr>
              </a:solidFill>
              <a:round/>
            </a:ln>
            <a:effectLst/>
          </c:spPr>
          <c:marker>
            <c:symbol val="circle"/>
            <c:size val="5"/>
            <c:spPr>
              <a:solidFill>
                <a:schemeClr val="accent5">
                  <a:lumMod val="70000"/>
                </a:schemeClr>
              </a:solidFill>
              <a:ln w="9525">
                <a:solidFill>
                  <a:schemeClr val="accent5">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Wise'!$AX$6:$AX$20</c:f>
              <c:numCache>
                <c:formatCode>_ * #,##0_ ;_ * \-#,##0_ ;_ * "-"??_ ;_ @_ </c:formatCode>
                <c:ptCount val="15"/>
                <c:pt idx="0">
                  <c:v>0</c:v>
                </c:pt>
                <c:pt idx="1">
                  <c:v>0</c:v>
                </c:pt>
                <c:pt idx="2">
                  <c:v>0</c:v>
                </c:pt>
                <c:pt idx="3">
                  <c:v>0</c:v>
                </c:pt>
                <c:pt idx="4">
                  <c:v>0</c:v>
                </c:pt>
                <c:pt idx="5">
                  <c:v>0</c:v>
                </c:pt>
                <c:pt idx="6">
                  <c:v>0</c:v>
                </c:pt>
                <c:pt idx="7">
                  <c:v>0</c:v>
                </c:pt>
                <c:pt idx="8">
                  <c:v>0</c:v>
                </c:pt>
                <c:pt idx="9">
                  <c:v>0</c:v>
                </c:pt>
                <c:pt idx="10">
                  <c:v>7877</c:v>
                </c:pt>
                <c:pt idx="11">
                  <c:v>12772</c:v>
                </c:pt>
                <c:pt idx="12">
                  <c:v>27794</c:v>
                </c:pt>
                <c:pt idx="13">
                  <c:v>20560</c:v>
                </c:pt>
                <c:pt idx="14">
                  <c:v>3349</c:v>
                </c:pt>
              </c:numCache>
            </c:numRef>
          </c:val>
          <c:smooth val="0"/>
          <c:extLst>
            <c:ext xmlns:c16="http://schemas.microsoft.com/office/drawing/2014/chart" uri="{C3380CC4-5D6E-409C-BE32-E72D297353CC}">
              <c16:uniqueId val="{0000002E-9F77-4295-BB62-53D6243F15A1}"/>
            </c:ext>
          </c:extLst>
        </c:ser>
        <c:ser>
          <c:idx val="47"/>
          <c:order val="47"/>
          <c:tx>
            <c:strRef>
              <c:f>'Airport Wise'!$AY$4:$AY$5</c:f>
              <c:strCache>
                <c:ptCount val="1"/>
                <c:pt idx="0">
                  <c:v>Hisar</c:v>
                </c:pt>
              </c:strCache>
            </c:strRef>
          </c:tx>
          <c:spPr>
            <a:ln w="28575" cap="rnd">
              <a:solidFill>
                <a:schemeClr val="accent6">
                  <a:lumMod val="70000"/>
                </a:schemeClr>
              </a:solidFill>
              <a:round/>
            </a:ln>
            <a:effectLst/>
          </c:spPr>
          <c:marker>
            <c:symbol val="circle"/>
            <c:size val="5"/>
            <c:spPr>
              <a:solidFill>
                <a:schemeClr val="accent6">
                  <a:lumMod val="70000"/>
                </a:schemeClr>
              </a:solidFill>
              <a:ln w="9525">
                <a:solidFill>
                  <a:schemeClr val="accent6">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Wise'!$AY$6:$AY$20</c:f>
              <c:numCache>
                <c:formatCode>_ * #,##0_ ;_ * \-#,##0_ ;_ * "-"??_ ;_ @_ </c:formatCode>
                <c:ptCount val="15"/>
                <c:pt idx="0">
                  <c:v>0</c:v>
                </c:pt>
                <c:pt idx="1">
                  <c:v>0</c:v>
                </c:pt>
                <c:pt idx="2">
                  <c:v>0</c:v>
                </c:pt>
                <c:pt idx="3">
                  <c:v>0</c:v>
                </c:pt>
                <c:pt idx="4">
                  <c:v>0</c:v>
                </c:pt>
                <c:pt idx="5">
                  <c:v>0</c:v>
                </c:pt>
                <c:pt idx="6">
                  <c:v>0</c:v>
                </c:pt>
                <c:pt idx="7">
                  <c:v>0</c:v>
                </c:pt>
                <c:pt idx="8">
                  <c:v>0</c:v>
                </c:pt>
                <c:pt idx="9">
                  <c:v>0</c:v>
                </c:pt>
                <c:pt idx="10">
                  <c:v>49</c:v>
                </c:pt>
                <c:pt idx="11">
                  <c:v>220</c:v>
                </c:pt>
                <c:pt idx="12">
                  <c:v>271</c:v>
                </c:pt>
                <c:pt idx="13">
                  <c:v>128</c:v>
                </c:pt>
                <c:pt idx="14">
                  <c:v>35</c:v>
                </c:pt>
              </c:numCache>
            </c:numRef>
          </c:val>
          <c:smooth val="0"/>
          <c:extLst>
            <c:ext xmlns:c16="http://schemas.microsoft.com/office/drawing/2014/chart" uri="{C3380CC4-5D6E-409C-BE32-E72D297353CC}">
              <c16:uniqueId val="{0000002F-9F77-4295-BB62-53D6243F15A1}"/>
            </c:ext>
          </c:extLst>
        </c:ser>
        <c:ser>
          <c:idx val="48"/>
          <c:order val="48"/>
          <c:tx>
            <c:strRef>
              <c:f>'Airport Wise'!$AZ$4:$AZ$5</c:f>
              <c:strCache>
                <c:ptCount val="1"/>
                <c:pt idx="0">
                  <c:v>Hollongi/Itanagar (Donyi Polo)</c:v>
                </c:pt>
              </c:strCache>
            </c:strRef>
          </c:tx>
          <c:spPr>
            <a:ln w="28575" cap="rnd">
              <a:solidFill>
                <a:schemeClr val="accent1">
                  <a:lumMod val="50000"/>
                  <a:lumOff val="50000"/>
                </a:schemeClr>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Wise'!$AZ$6:$AZ$20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35538</c:v>
                </c:pt>
                <c:pt idx="14">
                  <c:v>147790</c:v>
                </c:pt>
              </c:numCache>
            </c:numRef>
          </c:val>
          <c:smooth val="0"/>
          <c:extLst>
            <c:ext xmlns:c16="http://schemas.microsoft.com/office/drawing/2014/chart" uri="{C3380CC4-5D6E-409C-BE32-E72D297353CC}">
              <c16:uniqueId val="{00000030-9F77-4295-BB62-53D6243F15A1}"/>
            </c:ext>
          </c:extLst>
        </c:ser>
        <c:ser>
          <c:idx val="49"/>
          <c:order val="49"/>
          <c:tx>
            <c:strRef>
              <c:f>'Airport Wise'!$BA$4:$BA$5</c:f>
              <c:strCache>
                <c:ptCount val="1"/>
                <c:pt idx="0">
                  <c:v>Hubli</c:v>
                </c:pt>
              </c:strCache>
            </c:strRef>
          </c:tx>
          <c:spPr>
            <a:ln w="28575" cap="rnd">
              <a:solidFill>
                <a:schemeClr val="accent2">
                  <a:lumMod val="50000"/>
                  <a:lumOff val="50000"/>
                </a:schemeClr>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Wise'!$BA$6:$BA$20</c:f>
              <c:numCache>
                <c:formatCode>_ * #,##0_ ;_ * \-#,##0_ ;_ * "-"??_ ;_ @_ </c:formatCode>
                <c:ptCount val="15"/>
                <c:pt idx="0">
                  <c:v>0</c:v>
                </c:pt>
                <c:pt idx="1">
                  <c:v>0</c:v>
                </c:pt>
                <c:pt idx="2">
                  <c:v>0</c:v>
                </c:pt>
                <c:pt idx="3">
                  <c:v>0</c:v>
                </c:pt>
                <c:pt idx="4">
                  <c:v>0</c:v>
                </c:pt>
                <c:pt idx="5">
                  <c:v>0</c:v>
                </c:pt>
                <c:pt idx="6">
                  <c:v>38973</c:v>
                </c:pt>
                <c:pt idx="7">
                  <c:v>25928</c:v>
                </c:pt>
                <c:pt idx="8">
                  <c:v>49227</c:v>
                </c:pt>
                <c:pt idx="9">
                  <c:v>460462</c:v>
                </c:pt>
                <c:pt idx="10">
                  <c:v>475218</c:v>
                </c:pt>
                <c:pt idx="11">
                  <c:v>119072</c:v>
                </c:pt>
                <c:pt idx="12">
                  <c:v>188342</c:v>
                </c:pt>
                <c:pt idx="13">
                  <c:v>322701</c:v>
                </c:pt>
                <c:pt idx="14">
                  <c:v>358835</c:v>
                </c:pt>
              </c:numCache>
            </c:numRef>
          </c:val>
          <c:smooth val="0"/>
          <c:extLst>
            <c:ext xmlns:c16="http://schemas.microsoft.com/office/drawing/2014/chart" uri="{C3380CC4-5D6E-409C-BE32-E72D297353CC}">
              <c16:uniqueId val="{00000031-9F77-4295-BB62-53D6243F15A1}"/>
            </c:ext>
          </c:extLst>
        </c:ser>
        <c:ser>
          <c:idx val="50"/>
          <c:order val="50"/>
          <c:tx>
            <c:strRef>
              <c:f>'Airport Wise'!$BB$4:$BB$5</c:f>
              <c:strCache>
                <c:ptCount val="1"/>
                <c:pt idx="0">
                  <c:v>Hyderabad (Begumpet)</c:v>
                </c:pt>
              </c:strCache>
            </c:strRef>
          </c:tx>
          <c:spPr>
            <a:ln w="28575" cap="rnd">
              <a:solidFill>
                <a:schemeClr val="accent3">
                  <a:lumMod val="50000"/>
                  <a:lumOff val="50000"/>
                </a:schemeClr>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Wise'!$BB$6:$BB$20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3102</c:v>
                </c:pt>
                <c:pt idx="13">
                  <c:v>1938</c:v>
                </c:pt>
                <c:pt idx="14">
                  <c:v>8064</c:v>
                </c:pt>
              </c:numCache>
            </c:numRef>
          </c:val>
          <c:smooth val="0"/>
          <c:extLst>
            <c:ext xmlns:c16="http://schemas.microsoft.com/office/drawing/2014/chart" uri="{C3380CC4-5D6E-409C-BE32-E72D297353CC}">
              <c16:uniqueId val="{00000032-9F77-4295-BB62-53D6243F15A1}"/>
            </c:ext>
          </c:extLst>
        </c:ser>
        <c:ser>
          <c:idx val="51"/>
          <c:order val="51"/>
          <c:tx>
            <c:strRef>
              <c:f>'Airport Wise'!$BC$4:$BC$5</c:f>
              <c:strCache>
                <c:ptCount val="1"/>
                <c:pt idx="0">
                  <c:v>Hyderabad (GHIAL)</c:v>
                </c:pt>
              </c:strCache>
            </c:strRef>
          </c:tx>
          <c:spPr>
            <a:ln w="28575" cap="rnd">
              <a:solidFill>
                <a:schemeClr val="accent4">
                  <a:lumMod val="50000"/>
                  <a:lumOff val="50000"/>
                </a:schemeClr>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Wise'!$BC$6:$BC$20</c:f>
              <c:numCache>
                <c:formatCode>_ * #,##0_ ;_ * \-#,##0_ ;_ * "-"??_ ;_ @_ </c:formatCode>
                <c:ptCount val="15"/>
                <c:pt idx="0">
                  <c:v>4797105</c:v>
                </c:pt>
                <c:pt idx="1">
                  <c:v>5712106</c:v>
                </c:pt>
                <c:pt idx="2">
                  <c:v>6515002</c:v>
                </c:pt>
                <c:pt idx="3">
                  <c:v>6153297</c:v>
                </c:pt>
                <c:pt idx="4">
                  <c:v>6210804</c:v>
                </c:pt>
                <c:pt idx="5">
                  <c:v>7605602</c:v>
                </c:pt>
                <c:pt idx="6">
                  <c:v>9230262</c:v>
                </c:pt>
                <c:pt idx="7">
                  <c:v>11732611</c:v>
                </c:pt>
                <c:pt idx="8">
                  <c:v>14471073</c:v>
                </c:pt>
                <c:pt idx="9">
                  <c:v>17418921</c:v>
                </c:pt>
                <c:pt idx="10">
                  <c:v>17732004</c:v>
                </c:pt>
                <c:pt idx="11">
                  <c:v>7472919</c:v>
                </c:pt>
                <c:pt idx="12">
                  <c:v>10999656</c:v>
                </c:pt>
                <c:pt idx="13">
                  <c:v>17575242</c:v>
                </c:pt>
                <c:pt idx="14">
                  <c:v>20827709</c:v>
                </c:pt>
              </c:numCache>
            </c:numRef>
          </c:val>
          <c:smooth val="0"/>
          <c:extLst>
            <c:ext xmlns:c16="http://schemas.microsoft.com/office/drawing/2014/chart" uri="{C3380CC4-5D6E-409C-BE32-E72D297353CC}">
              <c16:uniqueId val="{00000033-9F77-4295-BB62-53D6243F15A1}"/>
            </c:ext>
          </c:extLst>
        </c:ser>
        <c:ser>
          <c:idx val="52"/>
          <c:order val="52"/>
          <c:tx>
            <c:strRef>
              <c:f>'Airport Wise'!$BD$4:$BD$5</c:f>
              <c:strCache>
                <c:ptCount val="1"/>
                <c:pt idx="0">
                  <c:v>Imphal</c:v>
                </c:pt>
              </c:strCache>
            </c:strRef>
          </c:tx>
          <c:spPr>
            <a:ln w="28575" cap="rnd">
              <a:solidFill>
                <a:schemeClr val="accent5">
                  <a:lumMod val="50000"/>
                  <a:lumOff val="50000"/>
                </a:schemeClr>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Wise'!$BD$6:$BD$20</c:f>
              <c:numCache>
                <c:formatCode>_ * #,##0_ ;_ * \-#,##0_ ;_ * "-"??_ ;_ @_ </c:formatCode>
                <c:ptCount val="15"/>
                <c:pt idx="0">
                  <c:v>410136</c:v>
                </c:pt>
                <c:pt idx="1">
                  <c:v>564211</c:v>
                </c:pt>
                <c:pt idx="2">
                  <c:v>727579</c:v>
                </c:pt>
                <c:pt idx="3">
                  <c:v>672372</c:v>
                </c:pt>
                <c:pt idx="4">
                  <c:v>628176</c:v>
                </c:pt>
                <c:pt idx="5">
                  <c:v>612064</c:v>
                </c:pt>
                <c:pt idx="6">
                  <c:v>766799</c:v>
                </c:pt>
                <c:pt idx="7">
                  <c:v>886181</c:v>
                </c:pt>
                <c:pt idx="8">
                  <c:v>987506</c:v>
                </c:pt>
                <c:pt idx="9">
                  <c:v>1277161</c:v>
                </c:pt>
                <c:pt idx="10">
                  <c:v>1285758</c:v>
                </c:pt>
                <c:pt idx="11">
                  <c:v>492721</c:v>
                </c:pt>
                <c:pt idx="12">
                  <c:v>814913</c:v>
                </c:pt>
                <c:pt idx="13">
                  <c:v>1233997</c:v>
                </c:pt>
                <c:pt idx="14">
                  <c:v>1274666</c:v>
                </c:pt>
              </c:numCache>
            </c:numRef>
          </c:val>
          <c:smooth val="0"/>
          <c:extLst>
            <c:ext xmlns:c16="http://schemas.microsoft.com/office/drawing/2014/chart" uri="{C3380CC4-5D6E-409C-BE32-E72D297353CC}">
              <c16:uniqueId val="{00000034-9F77-4295-BB62-53D6243F15A1}"/>
            </c:ext>
          </c:extLst>
        </c:ser>
        <c:ser>
          <c:idx val="53"/>
          <c:order val="53"/>
          <c:tx>
            <c:strRef>
              <c:f>'Airport Wise'!$BE$4:$BE$5</c:f>
              <c:strCache>
                <c:ptCount val="1"/>
                <c:pt idx="0">
                  <c:v>Indore</c:v>
                </c:pt>
              </c:strCache>
            </c:strRef>
          </c:tx>
          <c:spPr>
            <a:ln w="28575" cap="rnd">
              <a:solidFill>
                <a:schemeClr val="accent6">
                  <a:lumMod val="50000"/>
                  <a:lumOff val="50000"/>
                </a:schemeClr>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Wise'!$BE$6:$BE$20</c:f>
              <c:numCache>
                <c:formatCode>_ * #,##0_ ;_ * \-#,##0_ ;_ * "-"??_ ;_ @_ </c:formatCode>
                <c:ptCount val="15"/>
                <c:pt idx="0">
                  <c:v>701423</c:v>
                </c:pt>
                <c:pt idx="1">
                  <c:v>877479</c:v>
                </c:pt>
                <c:pt idx="2">
                  <c:v>1110645</c:v>
                </c:pt>
                <c:pt idx="3">
                  <c:v>1079548</c:v>
                </c:pt>
                <c:pt idx="4">
                  <c:v>1109959</c:v>
                </c:pt>
                <c:pt idx="5">
                  <c:v>1350499</c:v>
                </c:pt>
                <c:pt idx="6">
                  <c:v>1689986</c:v>
                </c:pt>
                <c:pt idx="7">
                  <c:v>1782585</c:v>
                </c:pt>
                <c:pt idx="8">
                  <c:v>2266389</c:v>
                </c:pt>
                <c:pt idx="9">
                  <c:v>3158938</c:v>
                </c:pt>
                <c:pt idx="10">
                  <c:v>2893449</c:v>
                </c:pt>
                <c:pt idx="11">
                  <c:v>895391</c:v>
                </c:pt>
                <c:pt idx="12">
                  <c:v>1622682</c:v>
                </c:pt>
                <c:pt idx="13">
                  <c:v>2813144</c:v>
                </c:pt>
                <c:pt idx="14">
                  <c:v>3422391</c:v>
                </c:pt>
              </c:numCache>
            </c:numRef>
          </c:val>
          <c:smooth val="0"/>
          <c:extLst>
            <c:ext xmlns:c16="http://schemas.microsoft.com/office/drawing/2014/chart" uri="{C3380CC4-5D6E-409C-BE32-E72D297353CC}">
              <c16:uniqueId val="{00000035-9F77-4295-BB62-53D6243F15A1}"/>
            </c:ext>
          </c:extLst>
        </c:ser>
        <c:ser>
          <c:idx val="54"/>
          <c:order val="54"/>
          <c:tx>
            <c:strRef>
              <c:f>'Airport Wise'!$BF$4:$BF$5</c:f>
              <c:strCache>
                <c:ptCount val="1"/>
                <c:pt idx="0">
                  <c:v>Jabalpur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Wise'!$BF$6:$BF$20</c:f>
              <c:numCache>
                <c:formatCode>_ * #,##0_ ;_ * \-#,##0_ ;_ * "-"??_ ;_ @_ </c:formatCode>
                <c:ptCount val="15"/>
                <c:pt idx="0">
                  <c:v>0</c:v>
                </c:pt>
                <c:pt idx="1">
                  <c:v>0</c:v>
                </c:pt>
                <c:pt idx="2">
                  <c:v>0</c:v>
                </c:pt>
                <c:pt idx="3">
                  <c:v>0</c:v>
                </c:pt>
                <c:pt idx="4">
                  <c:v>0</c:v>
                </c:pt>
                <c:pt idx="5">
                  <c:v>0</c:v>
                </c:pt>
                <c:pt idx="6">
                  <c:v>153409</c:v>
                </c:pt>
                <c:pt idx="7">
                  <c:v>169994</c:v>
                </c:pt>
                <c:pt idx="8">
                  <c:v>222914</c:v>
                </c:pt>
                <c:pt idx="9">
                  <c:v>240287</c:v>
                </c:pt>
                <c:pt idx="10">
                  <c:v>313085</c:v>
                </c:pt>
                <c:pt idx="11">
                  <c:v>126647</c:v>
                </c:pt>
                <c:pt idx="12">
                  <c:v>294356</c:v>
                </c:pt>
                <c:pt idx="13">
                  <c:v>431724</c:v>
                </c:pt>
                <c:pt idx="14">
                  <c:v>328031</c:v>
                </c:pt>
              </c:numCache>
            </c:numRef>
          </c:val>
          <c:smooth val="0"/>
          <c:extLst>
            <c:ext xmlns:c16="http://schemas.microsoft.com/office/drawing/2014/chart" uri="{C3380CC4-5D6E-409C-BE32-E72D297353CC}">
              <c16:uniqueId val="{00000036-9F77-4295-BB62-53D6243F15A1}"/>
            </c:ext>
          </c:extLst>
        </c:ser>
        <c:ser>
          <c:idx val="55"/>
          <c:order val="55"/>
          <c:tx>
            <c:strRef>
              <c:f>'Airport Wise'!$BG$4:$BG$5</c:f>
              <c:strCache>
                <c:ptCount val="1"/>
                <c:pt idx="0">
                  <c:v>Jagdalpur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Wise'!$BG$6:$BG$20</c:f>
              <c:numCache>
                <c:formatCode>_ * #,##0_ ;_ * \-#,##0_ ;_ * "-"??_ ;_ @_ </c:formatCode>
                <c:ptCount val="15"/>
                <c:pt idx="0">
                  <c:v>0</c:v>
                </c:pt>
                <c:pt idx="1">
                  <c:v>0</c:v>
                </c:pt>
                <c:pt idx="2">
                  <c:v>0</c:v>
                </c:pt>
                <c:pt idx="3">
                  <c:v>0</c:v>
                </c:pt>
                <c:pt idx="4">
                  <c:v>0</c:v>
                </c:pt>
                <c:pt idx="5">
                  <c:v>0</c:v>
                </c:pt>
                <c:pt idx="6">
                  <c:v>0</c:v>
                </c:pt>
                <c:pt idx="7">
                  <c:v>0</c:v>
                </c:pt>
                <c:pt idx="8">
                  <c:v>0</c:v>
                </c:pt>
                <c:pt idx="9">
                  <c:v>772</c:v>
                </c:pt>
                <c:pt idx="10">
                  <c:v>243</c:v>
                </c:pt>
                <c:pt idx="11">
                  <c:v>25582</c:v>
                </c:pt>
                <c:pt idx="12">
                  <c:v>46519</c:v>
                </c:pt>
                <c:pt idx="13">
                  <c:v>64984</c:v>
                </c:pt>
                <c:pt idx="14">
                  <c:v>55019</c:v>
                </c:pt>
              </c:numCache>
            </c:numRef>
          </c:val>
          <c:smooth val="0"/>
          <c:extLst>
            <c:ext xmlns:c16="http://schemas.microsoft.com/office/drawing/2014/chart" uri="{C3380CC4-5D6E-409C-BE32-E72D297353CC}">
              <c16:uniqueId val="{00000037-9F77-4295-BB62-53D6243F15A1}"/>
            </c:ext>
          </c:extLst>
        </c:ser>
        <c:ser>
          <c:idx val="56"/>
          <c:order val="56"/>
          <c:tx>
            <c:strRef>
              <c:f>'Airport Wise'!$BH$4:$BH$5</c:f>
              <c:strCache>
                <c:ptCount val="1"/>
                <c:pt idx="0">
                  <c:v>Jaipur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Wise'!$BH$6:$BH$20</c:f>
              <c:numCache>
                <c:formatCode>_ * #,##0_ ;_ * \-#,##0_ ;_ * "-"??_ ;_ @_ </c:formatCode>
                <c:ptCount val="15"/>
                <c:pt idx="0">
                  <c:v>1267563</c:v>
                </c:pt>
                <c:pt idx="1">
                  <c:v>1407838</c:v>
                </c:pt>
                <c:pt idx="2">
                  <c:v>1595655</c:v>
                </c:pt>
                <c:pt idx="3">
                  <c:v>1574801</c:v>
                </c:pt>
                <c:pt idx="4">
                  <c:v>1723075</c:v>
                </c:pt>
                <c:pt idx="5">
                  <c:v>1863456</c:v>
                </c:pt>
                <c:pt idx="6">
                  <c:v>2523818</c:v>
                </c:pt>
                <c:pt idx="7">
                  <c:v>3332496</c:v>
                </c:pt>
                <c:pt idx="8">
                  <c:v>4229961</c:v>
                </c:pt>
                <c:pt idx="9">
                  <c:v>4866742</c:v>
                </c:pt>
                <c:pt idx="10">
                  <c:v>4502569</c:v>
                </c:pt>
                <c:pt idx="11">
                  <c:v>1719937</c:v>
                </c:pt>
                <c:pt idx="12">
                  <c:v>2768167</c:v>
                </c:pt>
                <c:pt idx="13">
                  <c:v>4358994</c:v>
                </c:pt>
                <c:pt idx="14">
                  <c:v>5052681</c:v>
                </c:pt>
              </c:numCache>
            </c:numRef>
          </c:val>
          <c:smooth val="0"/>
          <c:extLst>
            <c:ext xmlns:c16="http://schemas.microsoft.com/office/drawing/2014/chart" uri="{C3380CC4-5D6E-409C-BE32-E72D297353CC}">
              <c16:uniqueId val="{00000038-9F77-4295-BB62-53D6243F15A1}"/>
            </c:ext>
          </c:extLst>
        </c:ser>
        <c:ser>
          <c:idx val="57"/>
          <c:order val="57"/>
          <c:tx>
            <c:strRef>
              <c:f>'Airport Wise'!$BI$4:$BI$5</c:f>
              <c:strCache>
                <c:ptCount val="1"/>
                <c:pt idx="0">
                  <c:v>Jaisalmer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Wise'!$BI$6:$BI$20</c:f>
              <c:numCache>
                <c:formatCode>_ * #,##0_ ;_ * \-#,##0_ ;_ * "-"??_ ;_ @_ </c:formatCode>
                <c:ptCount val="15"/>
                <c:pt idx="0">
                  <c:v>0</c:v>
                </c:pt>
                <c:pt idx="1">
                  <c:v>0</c:v>
                </c:pt>
                <c:pt idx="2">
                  <c:v>0</c:v>
                </c:pt>
                <c:pt idx="3">
                  <c:v>0</c:v>
                </c:pt>
                <c:pt idx="4">
                  <c:v>0</c:v>
                </c:pt>
                <c:pt idx="5">
                  <c:v>0</c:v>
                </c:pt>
                <c:pt idx="6">
                  <c:v>0</c:v>
                </c:pt>
                <c:pt idx="7">
                  <c:v>269</c:v>
                </c:pt>
                <c:pt idx="8">
                  <c:v>35896</c:v>
                </c:pt>
                <c:pt idx="9">
                  <c:v>128362</c:v>
                </c:pt>
                <c:pt idx="10">
                  <c:v>180550</c:v>
                </c:pt>
                <c:pt idx="11">
                  <c:v>44121</c:v>
                </c:pt>
                <c:pt idx="12">
                  <c:v>90343</c:v>
                </c:pt>
                <c:pt idx="13">
                  <c:v>99468</c:v>
                </c:pt>
                <c:pt idx="14">
                  <c:v>135529</c:v>
                </c:pt>
              </c:numCache>
            </c:numRef>
          </c:val>
          <c:smooth val="0"/>
          <c:extLst>
            <c:ext xmlns:c16="http://schemas.microsoft.com/office/drawing/2014/chart" uri="{C3380CC4-5D6E-409C-BE32-E72D297353CC}">
              <c16:uniqueId val="{00000039-9F77-4295-BB62-53D6243F15A1}"/>
            </c:ext>
          </c:extLst>
        </c:ser>
        <c:ser>
          <c:idx val="58"/>
          <c:order val="58"/>
          <c:tx>
            <c:strRef>
              <c:f>'Airport Wise'!$BJ$4:$BJ$5</c:f>
              <c:strCache>
                <c:ptCount val="1"/>
                <c:pt idx="0">
                  <c:v>Jalgaon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Wise'!$BJ$6:$BJ$20</c:f>
              <c:numCache>
                <c:formatCode>_ * #,##0_ ;_ * \-#,##0_ ;_ * "-"??_ ;_ @_ </c:formatCode>
                <c:ptCount val="15"/>
                <c:pt idx="0">
                  <c:v>0</c:v>
                </c:pt>
                <c:pt idx="1">
                  <c:v>0</c:v>
                </c:pt>
                <c:pt idx="2">
                  <c:v>0</c:v>
                </c:pt>
                <c:pt idx="3">
                  <c:v>0</c:v>
                </c:pt>
                <c:pt idx="4">
                  <c:v>0</c:v>
                </c:pt>
                <c:pt idx="5">
                  <c:v>0</c:v>
                </c:pt>
                <c:pt idx="6">
                  <c:v>0</c:v>
                </c:pt>
                <c:pt idx="7">
                  <c:v>0</c:v>
                </c:pt>
                <c:pt idx="8">
                  <c:v>0</c:v>
                </c:pt>
                <c:pt idx="9">
                  <c:v>1531</c:v>
                </c:pt>
                <c:pt idx="10">
                  <c:v>15330</c:v>
                </c:pt>
                <c:pt idx="11">
                  <c:v>6049</c:v>
                </c:pt>
                <c:pt idx="12">
                  <c:v>7604</c:v>
                </c:pt>
                <c:pt idx="13">
                  <c:v>355</c:v>
                </c:pt>
                <c:pt idx="14">
                  <c:v>552</c:v>
                </c:pt>
              </c:numCache>
            </c:numRef>
          </c:val>
          <c:smooth val="0"/>
          <c:extLst>
            <c:ext xmlns:c16="http://schemas.microsoft.com/office/drawing/2014/chart" uri="{C3380CC4-5D6E-409C-BE32-E72D297353CC}">
              <c16:uniqueId val="{0000003A-9F77-4295-BB62-53D6243F15A1}"/>
            </c:ext>
          </c:extLst>
        </c:ser>
        <c:ser>
          <c:idx val="59"/>
          <c:order val="59"/>
          <c:tx>
            <c:strRef>
              <c:f>'Airport Wise'!$BK$4:$BK$5</c:f>
              <c:strCache>
                <c:ptCount val="1"/>
                <c:pt idx="0">
                  <c:v>Jammu</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Wise'!$BK$6:$BK$20</c:f>
              <c:numCache>
                <c:formatCode>_ * #,##0_ ;_ * \-#,##0_ ;_ * "-"??_ ;_ @_ </c:formatCode>
                <c:ptCount val="15"/>
                <c:pt idx="0">
                  <c:v>519116</c:v>
                </c:pt>
                <c:pt idx="1">
                  <c:v>692034</c:v>
                </c:pt>
                <c:pt idx="2">
                  <c:v>888595</c:v>
                </c:pt>
                <c:pt idx="3">
                  <c:v>862083</c:v>
                </c:pt>
                <c:pt idx="4">
                  <c:v>845555</c:v>
                </c:pt>
                <c:pt idx="5">
                  <c:v>952641</c:v>
                </c:pt>
                <c:pt idx="6">
                  <c:v>1117252</c:v>
                </c:pt>
                <c:pt idx="7">
                  <c:v>1159937</c:v>
                </c:pt>
                <c:pt idx="8">
                  <c:v>1443965</c:v>
                </c:pt>
                <c:pt idx="9">
                  <c:v>1334313</c:v>
                </c:pt>
                <c:pt idx="10">
                  <c:v>1455433</c:v>
                </c:pt>
                <c:pt idx="11">
                  <c:v>850909</c:v>
                </c:pt>
                <c:pt idx="12">
                  <c:v>1273288</c:v>
                </c:pt>
                <c:pt idx="13">
                  <c:v>1579519</c:v>
                </c:pt>
                <c:pt idx="14">
                  <c:v>1456567</c:v>
                </c:pt>
              </c:numCache>
            </c:numRef>
          </c:val>
          <c:smooth val="0"/>
          <c:extLst>
            <c:ext xmlns:c16="http://schemas.microsoft.com/office/drawing/2014/chart" uri="{C3380CC4-5D6E-409C-BE32-E72D297353CC}">
              <c16:uniqueId val="{0000003B-9F77-4295-BB62-53D6243F15A1}"/>
            </c:ext>
          </c:extLst>
        </c:ser>
        <c:ser>
          <c:idx val="60"/>
          <c:order val="60"/>
          <c:tx>
            <c:strRef>
              <c:f>'Airport Wise'!$BL$4:$BL$5</c:f>
              <c:strCache>
                <c:ptCount val="1"/>
                <c:pt idx="0">
                  <c:v>Jamnagar</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Wise'!$BL$6:$BL$20</c:f>
              <c:numCache>
                <c:formatCode>_ * #,##0_ ;_ * \-#,##0_ ;_ * "-"??_ ;_ @_ </c:formatCode>
                <c:ptCount val="15"/>
                <c:pt idx="0">
                  <c:v>0</c:v>
                </c:pt>
                <c:pt idx="1">
                  <c:v>0</c:v>
                </c:pt>
                <c:pt idx="2">
                  <c:v>0</c:v>
                </c:pt>
                <c:pt idx="3">
                  <c:v>0</c:v>
                </c:pt>
                <c:pt idx="4">
                  <c:v>0</c:v>
                </c:pt>
                <c:pt idx="5">
                  <c:v>0</c:v>
                </c:pt>
                <c:pt idx="6">
                  <c:v>84403</c:v>
                </c:pt>
                <c:pt idx="7">
                  <c:v>82166</c:v>
                </c:pt>
                <c:pt idx="8">
                  <c:v>71937</c:v>
                </c:pt>
                <c:pt idx="9">
                  <c:v>77378</c:v>
                </c:pt>
                <c:pt idx="10">
                  <c:v>68517</c:v>
                </c:pt>
                <c:pt idx="11">
                  <c:v>21866</c:v>
                </c:pt>
                <c:pt idx="12">
                  <c:v>61668</c:v>
                </c:pt>
                <c:pt idx="13">
                  <c:v>122215</c:v>
                </c:pt>
                <c:pt idx="14">
                  <c:v>169044</c:v>
                </c:pt>
              </c:numCache>
            </c:numRef>
          </c:val>
          <c:smooth val="0"/>
          <c:extLst>
            <c:ext xmlns:c16="http://schemas.microsoft.com/office/drawing/2014/chart" uri="{C3380CC4-5D6E-409C-BE32-E72D297353CC}">
              <c16:uniqueId val="{0000003C-9F77-4295-BB62-53D6243F15A1}"/>
            </c:ext>
          </c:extLst>
        </c:ser>
        <c:ser>
          <c:idx val="61"/>
          <c:order val="61"/>
          <c:tx>
            <c:strRef>
              <c:f>'Airport Wise'!$BM$4:$BM$5</c:f>
              <c:strCache>
                <c:ptCount val="1"/>
                <c:pt idx="0">
                  <c:v>Jamshedpur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Wise'!$BM$6:$BM$20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4403</c:v>
                </c:pt>
                <c:pt idx="14">
                  <c:v>9939</c:v>
                </c:pt>
              </c:numCache>
            </c:numRef>
          </c:val>
          <c:smooth val="0"/>
          <c:extLst>
            <c:ext xmlns:c16="http://schemas.microsoft.com/office/drawing/2014/chart" uri="{C3380CC4-5D6E-409C-BE32-E72D297353CC}">
              <c16:uniqueId val="{0000003D-9F77-4295-BB62-53D6243F15A1}"/>
            </c:ext>
          </c:extLst>
        </c:ser>
        <c:ser>
          <c:idx val="62"/>
          <c:order val="62"/>
          <c:tx>
            <c:strRef>
              <c:f>'Airport Wise'!$BN$4:$BN$5</c:f>
              <c:strCache>
                <c:ptCount val="1"/>
                <c:pt idx="0">
                  <c:v>Jeypore</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Wise'!$BN$6:$BN$20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4584</c:v>
                </c:pt>
                <c:pt idx="14">
                  <c:v>10865</c:v>
                </c:pt>
              </c:numCache>
            </c:numRef>
          </c:val>
          <c:smooth val="0"/>
          <c:extLst>
            <c:ext xmlns:c16="http://schemas.microsoft.com/office/drawing/2014/chart" uri="{C3380CC4-5D6E-409C-BE32-E72D297353CC}">
              <c16:uniqueId val="{0000003E-9F77-4295-BB62-53D6243F15A1}"/>
            </c:ext>
          </c:extLst>
        </c:ser>
        <c:ser>
          <c:idx val="63"/>
          <c:order val="63"/>
          <c:tx>
            <c:strRef>
              <c:f>'Airport Wise'!$BO$4:$BO$5</c:f>
              <c:strCache>
                <c:ptCount val="1"/>
                <c:pt idx="0">
                  <c:v>Jharsuguda</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Wise'!$BO$6:$BO$20</c:f>
              <c:numCache>
                <c:formatCode>_ * #,##0_ ;_ * \-#,##0_ ;_ * "-"??_ ;_ @_ </c:formatCode>
                <c:ptCount val="15"/>
                <c:pt idx="0">
                  <c:v>0</c:v>
                </c:pt>
                <c:pt idx="1">
                  <c:v>0</c:v>
                </c:pt>
                <c:pt idx="2">
                  <c:v>0</c:v>
                </c:pt>
                <c:pt idx="3">
                  <c:v>0</c:v>
                </c:pt>
                <c:pt idx="4">
                  <c:v>0</c:v>
                </c:pt>
                <c:pt idx="5">
                  <c:v>0</c:v>
                </c:pt>
                <c:pt idx="6">
                  <c:v>0</c:v>
                </c:pt>
                <c:pt idx="7">
                  <c:v>0</c:v>
                </c:pt>
                <c:pt idx="8">
                  <c:v>0</c:v>
                </c:pt>
                <c:pt idx="9">
                  <c:v>0</c:v>
                </c:pt>
                <c:pt idx="10">
                  <c:v>216084</c:v>
                </c:pt>
                <c:pt idx="11">
                  <c:v>203601</c:v>
                </c:pt>
                <c:pt idx="12">
                  <c:v>263277</c:v>
                </c:pt>
                <c:pt idx="13">
                  <c:v>232564</c:v>
                </c:pt>
                <c:pt idx="14">
                  <c:v>234331</c:v>
                </c:pt>
              </c:numCache>
            </c:numRef>
          </c:val>
          <c:smooth val="0"/>
          <c:extLst>
            <c:ext xmlns:c16="http://schemas.microsoft.com/office/drawing/2014/chart" uri="{C3380CC4-5D6E-409C-BE32-E72D297353CC}">
              <c16:uniqueId val="{0000003F-9F77-4295-BB62-53D6243F15A1}"/>
            </c:ext>
          </c:extLst>
        </c:ser>
        <c:ser>
          <c:idx val="64"/>
          <c:order val="64"/>
          <c:tx>
            <c:strRef>
              <c:f>'Airport Wise'!$BP$4:$BP$5</c:f>
              <c:strCache>
                <c:ptCount val="1"/>
                <c:pt idx="0">
                  <c:v>Jodhpur</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Wise'!$BP$6:$BP$20</c:f>
              <c:numCache>
                <c:formatCode>_ * #,##0_ ;_ * \-#,##0_ ;_ * "-"??_ ;_ @_ </c:formatCode>
                <c:ptCount val="15"/>
                <c:pt idx="0">
                  <c:v>0</c:v>
                </c:pt>
                <c:pt idx="1">
                  <c:v>183226</c:v>
                </c:pt>
                <c:pt idx="2">
                  <c:v>214714</c:v>
                </c:pt>
                <c:pt idx="3">
                  <c:v>260421</c:v>
                </c:pt>
                <c:pt idx="4">
                  <c:v>303678</c:v>
                </c:pt>
                <c:pt idx="5">
                  <c:v>295863</c:v>
                </c:pt>
                <c:pt idx="6">
                  <c:v>301859</c:v>
                </c:pt>
                <c:pt idx="7">
                  <c:v>350583</c:v>
                </c:pt>
                <c:pt idx="8">
                  <c:v>469239</c:v>
                </c:pt>
                <c:pt idx="9">
                  <c:v>506826</c:v>
                </c:pt>
                <c:pt idx="10">
                  <c:v>568716</c:v>
                </c:pt>
                <c:pt idx="11">
                  <c:v>281856</c:v>
                </c:pt>
                <c:pt idx="12">
                  <c:v>768227</c:v>
                </c:pt>
                <c:pt idx="13">
                  <c:v>899371</c:v>
                </c:pt>
                <c:pt idx="14">
                  <c:v>1091127</c:v>
                </c:pt>
              </c:numCache>
            </c:numRef>
          </c:val>
          <c:smooth val="0"/>
          <c:extLst>
            <c:ext xmlns:c16="http://schemas.microsoft.com/office/drawing/2014/chart" uri="{C3380CC4-5D6E-409C-BE32-E72D297353CC}">
              <c16:uniqueId val="{00000040-9F77-4295-BB62-53D6243F15A1}"/>
            </c:ext>
          </c:extLst>
        </c:ser>
        <c:ser>
          <c:idx val="65"/>
          <c:order val="65"/>
          <c:tx>
            <c:strRef>
              <c:f>'Airport Wise'!$BQ$4:$BQ$5</c:f>
              <c:strCache>
                <c:ptCount val="1"/>
                <c:pt idx="0">
                  <c:v>Jorhat</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Wise'!$BQ$6:$BQ$20</c:f>
              <c:numCache>
                <c:formatCode>_ * #,##0_ ;_ * \-#,##0_ ;_ * "-"??_ ;_ @_ </c:formatCode>
                <c:ptCount val="15"/>
                <c:pt idx="0">
                  <c:v>0</c:v>
                </c:pt>
                <c:pt idx="1">
                  <c:v>0</c:v>
                </c:pt>
                <c:pt idx="2">
                  <c:v>0</c:v>
                </c:pt>
                <c:pt idx="3">
                  <c:v>0</c:v>
                </c:pt>
                <c:pt idx="4">
                  <c:v>0</c:v>
                </c:pt>
                <c:pt idx="5">
                  <c:v>0</c:v>
                </c:pt>
                <c:pt idx="6">
                  <c:v>53224</c:v>
                </c:pt>
                <c:pt idx="7">
                  <c:v>58266</c:v>
                </c:pt>
                <c:pt idx="8">
                  <c:v>75414</c:v>
                </c:pt>
                <c:pt idx="9">
                  <c:v>152438</c:v>
                </c:pt>
                <c:pt idx="10">
                  <c:v>145347</c:v>
                </c:pt>
                <c:pt idx="11">
                  <c:v>42190</c:v>
                </c:pt>
                <c:pt idx="12">
                  <c:v>75172</c:v>
                </c:pt>
                <c:pt idx="13">
                  <c:v>151617</c:v>
                </c:pt>
                <c:pt idx="14">
                  <c:v>168468</c:v>
                </c:pt>
              </c:numCache>
            </c:numRef>
          </c:val>
          <c:smooth val="0"/>
          <c:extLst>
            <c:ext xmlns:c16="http://schemas.microsoft.com/office/drawing/2014/chart" uri="{C3380CC4-5D6E-409C-BE32-E72D297353CC}">
              <c16:uniqueId val="{00000041-9F77-4295-BB62-53D6243F15A1}"/>
            </c:ext>
          </c:extLst>
        </c:ser>
        <c:ser>
          <c:idx val="66"/>
          <c:order val="66"/>
          <c:tx>
            <c:strRef>
              <c:f>'Airport Wise'!$BR$4:$BR$5</c:f>
              <c:strCache>
                <c:ptCount val="1"/>
                <c:pt idx="0">
                  <c:v>Juhu</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Wise'!$BR$6:$BR$20</c:f>
              <c:numCache>
                <c:formatCode>_ * #,##0_ ;_ * \-#,##0_ ;_ * "-"??_ ;_ @_ </c:formatCode>
                <c:ptCount val="15"/>
                <c:pt idx="0">
                  <c:v>149940</c:v>
                </c:pt>
                <c:pt idx="1">
                  <c:v>0</c:v>
                </c:pt>
                <c:pt idx="2">
                  <c:v>0</c:v>
                </c:pt>
                <c:pt idx="3">
                  <c:v>0</c:v>
                </c:pt>
                <c:pt idx="4">
                  <c:v>0</c:v>
                </c:pt>
                <c:pt idx="5">
                  <c:v>0</c:v>
                </c:pt>
                <c:pt idx="6">
                  <c:v>173801</c:v>
                </c:pt>
                <c:pt idx="7">
                  <c:v>174526</c:v>
                </c:pt>
                <c:pt idx="8">
                  <c:v>165870</c:v>
                </c:pt>
                <c:pt idx="9">
                  <c:v>147711</c:v>
                </c:pt>
                <c:pt idx="10">
                  <c:v>157852</c:v>
                </c:pt>
                <c:pt idx="11">
                  <c:v>59847</c:v>
                </c:pt>
                <c:pt idx="12">
                  <c:v>85959</c:v>
                </c:pt>
                <c:pt idx="13">
                  <c:v>132168</c:v>
                </c:pt>
                <c:pt idx="14">
                  <c:v>152756</c:v>
                </c:pt>
              </c:numCache>
            </c:numRef>
          </c:val>
          <c:smooth val="0"/>
          <c:extLst>
            <c:ext xmlns:c16="http://schemas.microsoft.com/office/drawing/2014/chart" uri="{C3380CC4-5D6E-409C-BE32-E72D297353CC}">
              <c16:uniqueId val="{00000042-9F77-4295-BB62-53D6243F15A1}"/>
            </c:ext>
          </c:extLst>
        </c:ser>
        <c:ser>
          <c:idx val="67"/>
          <c:order val="67"/>
          <c:tx>
            <c:strRef>
              <c:f>'Airport Wise'!$BS$4:$BS$5</c:f>
              <c:strCache>
                <c:ptCount val="1"/>
                <c:pt idx="0">
                  <c:v>Kalaburgi</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Wise'!$BS$6:$BS$20</c:f>
              <c:numCache>
                <c:formatCode>_ * #,##0_ ;_ * \-#,##0_ ;_ * "-"??_ ;_ @_ </c:formatCode>
                <c:ptCount val="15"/>
                <c:pt idx="0">
                  <c:v>0</c:v>
                </c:pt>
                <c:pt idx="1">
                  <c:v>0</c:v>
                </c:pt>
                <c:pt idx="2">
                  <c:v>0</c:v>
                </c:pt>
                <c:pt idx="3">
                  <c:v>0</c:v>
                </c:pt>
                <c:pt idx="4">
                  <c:v>0</c:v>
                </c:pt>
                <c:pt idx="5">
                  <c:v>0</c:v>
                </c:pt>
                <c:pt idx="6">
                  <c:v>0</c:v>
                </c:pt>
                <c:pt idx="7">
                  <c:v>0</c:v>
                </c:pt>
                <c:pt idx="8">
                  <c:v>0</c:v>
                </c:pt>
                <c:pt idx="9">
                  <c:v>0</c:v>
                </c:pt>
                <c:pt idx="10">
                  <c:v>13244</c:v>
                </c:pt>
                <c:pt idx="11">
                  <c:v>61449</c:v>
                </c:pt>
                <c:pt idx="12">
                  <c:v>86370</c:v>
                </c:pt>
                <c:pt idx="13">
                  <c:v>79143</c:v>
                </c:pt>
                <c:pt idx="14">
                  <c:v>54862</c:v>
                </c:pt>
              </c:numCache>
            </c:numRef>
          </c:val>
          <c:smooth val="0"/>
          <c:extLst>
            <c:ext xmlns:c16="http://schemas.microsoft.com/office/drawing/2014/chart" uri="{C3380CC4-5D6E-409C-BE32-E72D297353CC}">
              <c16:uniqueId val="{00000043-9F77-4295-BB62-53D6243F15A1}"/>
            </c:ext>
          </c:extLst>
        </c:ser>
        <c:ser>
          <c:idx val="68"/>
          <c:order val="68"/>
          <c:tx>
            <c:strRef>
              <c:f>'Airport Wise'!$BT$4:$BT$5</c:f>
              <c:strCache>
                <c:ptCount val="1"/>
                <c:pt idx="0">
                  <c:v>Kandla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Wise'!$BT$6:$BT$20</c:f>
              <c:numCache>
                <c:formatCode>_ * #,##0_ ;_ * \-#,##0_ ;_ * "-"??_ ;_ @_ </c:formatCode>
                <c:ptCount val="15"/>
                <c:pt idx="0">
                  <c:v>0</c:v>
                </c:pt>
                <c:pt idx="1">
                  <c:v>0</c:v>
                </c:pt>
                <c:pt idx="2">
                  <c:v>0</c:v>
                </c:pt>
                <c:pt idx="3">
                  <c:v>0</c:v>
                </c:pt>
                <c:pt idx="4">
                  <c:v>0</c:v>
                </c:pt>
                <c:pt idx="5">
                  <c:v>0</c:v>
                </c:pt>
                <c:pt idx="6">
                  <c:v>0</c:v>
                </c:pt>
                <c:pt idx="7">
                  <c:v>0</c:v>
                </c:pt>
                <c:pt idx="8">
                  <c:v>0</c:v>
                </c:pt>
                <c:pt idx="9">
                  <c:v>46338</c:v>
                </c:pt>
                <c:pt idx="10">
                  <c:v>86264</c:v>
                </c:pt>
                <c:pt idx="11">
                  <c:v>69265</c:v>
                </c:pt>
                <c:pt idx="12">
                  <c:v>92445</c:v>
                </c:pt>
                <c:pt idx="13">
                  <c:v>77718</c:v>
                </c:pt>
                <c:pt idx="14">
                  <c:v>80517</c:v>
                </c:pt>
              </c:numCache>
            </c:numRef>
          </c:val>
          <c:smooth val="0"/>
          <c:extLst>
            <c:ext xmlns:c16="http://schemas.microsoft.com/office/drawing/2014/chart" uri="{C3380CC4-5D6E-409C-BE32-E72D297353CC}">
              <c16:uniqueId val="{00000044-9F77-4295-BB62-53D6243F15A1}"/>
            </c:ext>
          </c:extLst>
        </c:ser>
        <c:ser>
          <c:idx val="69"/>
          <c:order val="69"/>
          <c:tx>
            <c:strRef>
              <c:f>'Airport Wise'!$BU$4:$BU$5</c:f>
              <c:strCache>
                <c:ptCount val="1"/>
                <c:pt idx="0">
                  <c:v>Kannur (KIAL)</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Wise'!$BU$6:$BU$20</c:f>
              <c:numCache>
                <c:formatCode>_ * #,##0_ ;_ * \-#,##0_ ;_ * "-"??_ ;_ @_ </c:formatCode>
                <c:ptCount val="15"/>
                <c:pt idx="0">
                  <c:v>0</c:v>
                </c:pt>
                <c:pt idx="1">
                  <c:v>0</c:v>
                </c:pt>
                <c:pt idx="2">
                  <c:v>0</c:v>
                </c:pt>
                <c:pt idx="3">
                  <c:v>0</c:v>
                </c:pt>
                <c:pt idx="4">
                  <c:v>0</c:v>
                </c:pt>
                <c:pt idx="5">
                  <c:v>0</c:v>
                </c:pt>
                <c:pt idx="6">
                  <c:v>0</c:v>
                </c:pt>
                <c:pt idx="7">
                  <c:v>0</c:v>
                </c:pt>
                <c:pt idx="8">
                  <c:v>0</c:v>
                </c:pt>
                <c:pt idx="9">
                  <c:v>135175</c:v>
                </c:pt>
                <c:pt idx="10">
                  <c:v>777660</c:v>
                </c:pt>
                <c:pt idx="11">
                  <c:v>184990</c:v>
                </c:pt>
                <c:pt idx="12">
                  <c:v>276492</c:v>
                </c:pt>
                <c:pt idx="13">
                  <c:v>403995</c:v>
                </c:pt>
                <c:pt idx="14">
                  <c:v>413354</c:v>
                </c:pt>
              </c:numCache>
            </c:numRef>
          </c:val>
          <c:smooth val="0"/>
          <c:extLst>
            <c:ext xmlns:c16="http://schemas.microsoft.com/office/drawing/2014/chart" uri="{C3380CC4-5D6E-409C-BE32-E72D297353CC}">
              <c16:uniqueId val="{00000045-9F77-4295-BB62-53D6243F15A1}"/>
            </c:ext>
          </c:extLst>
        </c:ser>
        <c:ser>
          <c:idx val="70"/>
          <c:order val="70"/>
          <c:tx>
            <c:strRef>
              <c:f>'Airport Wise'!$BV$4:$BV$5</c:f>
              <c:strCache>
                <c:ptCount val="1"/>
                <c:pt idx="0">
                  <c:v>Kanpur (Chakeri)</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Wise'!$BV$6:$BV$20</c:f>
              <c:numCache>
                <c:formatCode>_ * #,##0_ ;_ * \-#,##0_ ;_ * "-"??_ ;_ @_ </c:formatCode>
                <c:ptCount val="15"/>
                <c:pt idx="0">
                  <c:v>0</c:v>
                </c:pt>
                <c:pt idx="1">
                  <c:v>0</c:v>
                </c:pt>
                <c:pt idx="2">
                  <c:v>0</c:v>
                </c:pt>
                <c:pt idx="3">
                  <c:v>0</c:v>
                </c:pt>
                <c:pt idx="4">
                  <c:v>0</c:v>
                </c:pt>
                <c:pt idx="5">
                  <c:v>0</c:v>
                </c:pt>
                <c:pt idx="6">
                  <c:v>197</c:v>
                </c:pt>
                <c:pt idx="7">
                  <c:v>3211</c:v>
                </c:pt>
                <c:pt idx="8">
                  <c:v>1915</c:v>
                </c:pt>
                <c:pt idx="9">
                  <c:v>134366</c:v>
                </c:pt>
                <c:pt idx="10">
                  <c:v>212017</c:v>
                </c:pt>
                <c:pt idx="11">
                  <c:v>63131</c:v>
                </c:pt>
                <c:pt idx="12">
                  <c:v>175268</c:v>
                </c:pt>
                <c:pt idx="13">
                  <c:v>254903</c:v>
                </c:pt>
                <c:pt idx="14">
                  <c:v>284314</c:v>
                </c:pt>
              </c:numCache>
            </c:numRef>
          </c:val>
          <c:smooth val="0"/>
          <c:extLst>
            <c:ext xmlns:c16="http://schemas.microsoft.com/office/drawing/2014/chart" uri="{C3380CC4-5D6E-409C-BE32-E72D297353CC}">
              <c16:uniqueId val="{00000046-9F77-4295-BB62-53D6243F15A1}"/>
            </c:ext>
          </c:extLst>
        </c:ser>
        <c:ser>
          <c:idx val="71"/>
          <c:order val="71"/>
          <c:tx>
            <c:strRef>
              <c:f>'Airport Wise'!$BW$4:$BW$5</c:f>
              <c:strCache>
                <c:ptCount val="1"/>
                <c:pt idx="0">
                  <c:v>Keshod (Junagarh)</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Wise'!$BW$6:$BW$20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13324</c:v>
                </c:pt>
                <c:pt idx="14">
                  <c:v>13885</c:v>
                </c:pt>
              </c:numCache>
            </c:numRef>
          </c:val>
          <c:smooth val="0"/>
          <c:extLst>
            <c:ext xmlns:c16="http://schemas.microsoft.com/office/drawing/2014/chart" uri="{C3380CC4-5D6E-409C-BE32-E72D297353CC}">
              <c16:uniqueId val="{00000047-9F77-4295-BB62-53D6243F15A1}"/>
            </c:ext>
          </c:extLst>
        </c:ser>
        <c:ser>
          <c:idx val="72"/>
          <c:order val="72"/>
          <c:tx>
            <c:strRef>
              <c:f>'Airport Wise'!$BX$4:$BX$5</c:f>
              <c:strCache>
                <c:ptCount val="1"/>
                <c:pt idx="0">
                  <c:v>Khajuraho</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Wise'!$BX$6:$BX$20</c:f>
              <c:numCache>
                <c:formatCode>_ * #,##0_ ;_ * \-#,##0_ ;_ * "-"??_ ;_ @_ </c:formatCode>
                <c:ptCount val="15"/>
                <c:pt idx="0">
                  <c:v>0</c:v>
                </c:pt>
                <c:pt idx="1">
                  <c:v>0</c:v>
                </c:pt>
                <c:pt idx="2">
                  <c:v>0</c:v>
                </c:pt>
                <c:pt idx="3">
                  <c:v>0</c:v>
                </c:pt>
                <c:pt idx="4">
                  <c:v>0</c:v>
                </c:pt>
                <c:pt idx="5">
                  <c:v>0</c:v>
                </c:pt>
                <c:pt idx="6">
                  <c:v>62659</c:v>
                </c:pt>
                <c:pt idx="7">
                  <c:v>58861</c:v>
                </c:pt>
                <c:pt idx="8">
                  <c:v>56431</c:v>
                </c:pt>
                <c:pt idx="9">
                  <c:v>49334</c:v>
                </c:pt>
                <c:pt idx="10">
                  <c:v>38692</c:v>
                </c:pt>
                <c:pt idx="11">
                  <c:v>338</c:v>
                </c:pt>
                <c:pt idx="12">
                  <c:v>1676</c:v>
                </c:pt>
                <c:pt idx="13">
                  <c:v>25973</c:v>
                </c:pt>
                <c:pt idx="14">
                  <c:v>54470</c:v>
                </c:pt>
              </c:numCache>
            </c:numRef>
          </c:val>
          <c:smooth val="0"/>
          <c:extLst>
            <c:ext xmlns:c16="http://schemas.microsoft.com/office/drawing/2014/chart" uri="{C3380CC4-5D6E-409C-BE32-E72D297353CC}">
              <c16:uniqueId val="{00000048-9F77-4295-BB62-53D6243F15A1}"/>
            </c:ext>
          </c:extLst>
        </c:ser>
        <c:ser>
          <c:idx val="73"/>
          <c:order val="73"/>
          <c:tx>
            <c:strRef>
              <c:f>'Airport Wise'!$BY$4:$BY$5</c:f>
              <c:strCache>
                <c:ptCount val="1"/>
                <c:pt idx="0">
                  <c:v>Kishangarh</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Wise'!$BY$6:$BY$20</c:f>
              <c:numCache>
                <c:formatCode>_ * #,##0_ ;_ * \-#,##0_ ;_ * "-"??_ ;_ @_ </c:formatCode>
                <c:ptCount val="15"/>
                <c:pt idx="0">
                  <c:v>0</c:v>
                </c:pt>
                <c:pt idx="1">
                  <c:v>0</c:v>
                </c:pt>
                <c:pt idx="2">
                  <c:v>0</c:v>
                </c:pt>
                <c:pt idx="3">
                  <c:v>0</c:v>
                </c:pt>
                <c:pt idx="4">
                  <c:v>0</c:v>
                </c:pt>
                <c:pt idx="5">
                  <c:v>0</c:v>
                </c:pt>
                <c:pt idx="6">
                  <c:v>0</c:v>
                </c:pt>
                <c:pt idx="7">
                  <c:v>0</c:v>
                </c:pt>
                <c:pt idx="8">
                  <c:v>0</c:v>
                </c:pt>
                <c:pt idx="9">
                  <c:v>22877</c:v>
                </c:pt>
                <c:pt idx="10">
                  <c:v>126558</c:v>
                </c:pt>
                <c:pt idx="11">
                  <c:v>95083</c:v>
                </c:pt>
                <c:pt idx="12">
                  <c:v>138981</c:v>
                </c:pt>
                <c:pt idx="13">
                  <c:v>58709</c:v>
                </c:pt>
                <c:pt idx="14">
                  <c:v>40864</c:v>
                </c:pt>
              </c:numCache>
            </c:numRef>
          </c:val>
          <c:smooth val="0"/>
          <c:extLst>
            <c:ext xmlns:c16="http://schemas.microsoft.com/office/drawing/2014/chart" uri="{C3380CC4-5D6E-409C-BE32-E72D297353CC}">
              <c16:uniqueId val="{00000049-9F77-4295-BB62-53D6243F15A1}"/>
            </c:ext>
          </c:extLst>
        </c:ser>
        <c:ser>
          <c:idx val="74"/>
          <c:order val="74"/>
          <c:tx>
            <c:strRef>
              <c:f>'Airport Wise'!$BZ$4:$BZ$5</c:f>
              <c:strCache>
                <c:ptCount val="1"/>
                <c:pt idx="0">
                  <c:v>Kolhapur</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Wise'!$BZ$6:$BZ$20</c:f>
              <c:numCache>
                <c:formatCode>_ * #,##0_ ;_ * \-#,##0_ ;_ * "-"??_ ;_ @_ </c:formatCode>
                <c:ptCount val="15"/>
                <c:pt idx="0">
                  <c:v>0</c:v>
                </c:pt>
                <c:pt idx="1">
                  <c:v>0</c:v>
                </c:pt>
                <c:pt idx="2">
                  <c:v>0</c:v>
                </c:pt>
                <c:pt idx="3">
                  <c:v>0</c:v>
                </c:pt>
                <c:pt idx="4">
                  <c:v>0</c:v>
                </c:pt>
                <c:pt idx="5">
                  <c:v>0</c:v>
                </c:pt>
                <c:pt idx="6">
                  <c:v>0</c:v>
                </c:pt>
                <c:pt idx="7">
                  <c:v>62</c:v>
                </c:pt>
                <c:pt idx="8">
                  <c:v>14</c:v>
                </c:pt>
                <c:pt idx="9">
                  <c:v>17521</c:v>
                </c:pt>
                <c:pt idx="10">
                  <c:v>130868</c:v>
                </c:pt>
                <c:pt idx="11">
                  <c:v>71557</c:v>
                </c:pt>
                <c:pt idx="12">
                  <c:v>96319</c:v>
                </c:pt>
                <c:pt idx="13">
                  <c:v>128728</c:v>
                </c:pt>
                <c:pt idx="14">
                  <c:v>160200</c:v>
                </c:pt>
              </c:numCache>
            </c:numRef>
          </c:val>
          <c:smooth val="0"/>
          <c:extLst>
            <c:ext xmlns:c16="http://schemas.microsoft.com/office/drawing/2014/chart" uri="{C3380CC4-5D6E-409C-BE32-E72D297353CC}">
              <c16:uniqueId val="{0000004A-9F77-4295-BB62-53D6243F15A1}"/>
            </c:ext>
          </c:extLst>
        </c:ser>
        <c:ser>
          <c:idx val="75"/>
          <c:order val="75"/>
          <c:tx>
            <c:strRef>
              <c:f>'Airport Wise'!$CA$4:$CA$5</c:f>
              <c:strCache>
                <c:ptCount val="1"/>
                <c:pt idx="0">
                  <c:v>Kolkata</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Wise'!$CA$6:$CA$20</c:f>
              <c:numCache>
                <c:formatCode>_ * #,##0_ ;_ * \-#,##0_ ;_ * "-"??_ ;_ @_ </c:formatCode>
                <c:ptCount val="15"/>
                <c:pt idx="0">
                  <c:v>6858564</c:v>
                </c:pt>
                <c:pt idx="1">
                  <c:v>8203586</c:v>
                </c:pt>
                <c:pt idx="2">
                  <c:v>8737889</c:v>
                </c:pt>
                <c:pt idx="3">
                  <c:v>8516224</c:v>
                </c:pt>
                <c:pt idx="4">
                  <c:v>8335219</c:v>
                </c:pt>
                <c:pt idx="5">
                  <c:v>8990107</c:v>
                </c:pt>
                <c:pt idx="6">
                  <c:v>10606886</c:v>
                </c:pt>
                <c:pt idx="7">
                  <c:v>13589468</c:v>
                </c:pt>
                <c:pt idx="8">
                  <c:v>17305749</c:v>
                </c:pt>
                <c:pt idx="9">
                  <c:v>19090545</c:v>
                </c:pt>
                <c:pt idx="10">
                  <c:v>19076069</c:v>
                </c:pt>
                <c:pt idx="11">
                  <c:v>7585825</c:v>
                </c:pt>
                <c:pt idx="12">
                  <c:v>10693443</c:v>
                </c:pt>
                <c:pt idx="13">
                  <c:v>15802943</c:v>
                </c:pt>
                <c:pt idx="14">
                  <c:v>17315816</c:v>
                </c:pt>
              </c:numCache>
            </c:numRef>
          </c:val>
          <c:smooth val="0"/>
          <c:extLst>
            <c:ext xmlns:c16="http://schemas.microsoft.com/office/drawing/2014/chart" uri="{C3380CC4-5D6E-409C-BE32-E72D297353CC}">
              <c16:uniqueId val="{0000004B-9F77-4295-BB62-53D6243F15A1}"/>
            </c:ext>
          </c:extLst>
        </c:ser>
        <c:ser>
          <c:idx val="76"/>
          <c:order val="76"/>
          <c:tx>
            <c:strRef>
              <c:f>'Airport Wise'!$CB$4:$CB$5</c:f>
              <c:strCache>
                <c:ptCount val="1"/>
                <c:pt idx="0">
                  <c:v>Kota</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Wise'!$CB$6:$CB$20</c:f>
              <c:numCache>
                <c:formatCode>_ * #,##0_ ;_ * \-#,##0_ ;_ * "-"??_ ;_ @_ </c:formatCode>
                <c:ptCount val="15"/>
                <c:pt idx="0">
                  <c:v>0</c:v>
                </c:pt>
                <c:pt idx="1">
                  <c:v>0</c:v>
                </c:pt>
                <c:pt idx="2">
                  <c:v>0</c:v>
                </c:pt>
                <c:pt idx="3">
                  <c:v>0</c:v>
                </c:pt>
                <c:pt idx="4">
                  <c:v>0</c:v>
                </c:pt>
                <c:pt idx="5">
                  <c:v>0</c:v>
                </c:pt>
                <c:pt idx="6">
                  <c:v>0</c:v>
                </c:pt>
                <c:pt idx="7">
                  <c:v>0</c:v>
                </c:pt>
                <c:pt idx="8">
                  <c:v>0</c:v>
                </c:pt>
                <c:pt idx="9">
                  <c:v>131</c:v>
                </c:pt>
                <c:pt idx="10">
                  <c:v>0</c:v>
                </c:pt>
                <c:pt idx="11">
                  <c:v>0</c:v>
                </c:pt>
                <c:pt idx="12">
                  <c:v>117</c:v>
                </c:pt>
                <c:pt idx="13">
                  <c:v>192</c:v>
                </c:pt>
                <c:pt idx="14">
                  <c:v>279</c:v>
                </c:pt>
              </c:numCache>
            </c:numRef>
          </c:val>
          <c:smooth val="0"/>
          <c:extLst>
            <c:ext xmlns:c16="http://schemas.microsoft.com/office/drawing/2014/chart" uri="{C3380CC4-5D6E-409C-BE32-E72D297353CC}">
              <c16:uniqueId val="{0000004C-9F77-4295-BB62-53D6243F15A1}"/>
            </c:ext>
          </c:extLst>
        </c:ser>
        <c:ser>
          <c:idx val="77"/>
          <c:order val="77"/>
          <c:tx>
            <c:strRef>
              <c:f>'Airport Wise'!$CC$4:$CC$5</c:f>
              <c:strCache>
                <c:ptCount val="1"/>
                <c:pt idx="0">
                  <c:v>Kurnool</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Wise'!$CC$6:$CC$20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31535</c:v>
                </c:pt>
                <c:pt idx="13">
                  <c:v>38622</c:v>
                </c:pt>
                <c:pt idx="14">
                  <c:v>39746</c:v>
                </c:pt>
              </c:numCache>
            </c:numRef>
          </c:val>
          <c:smooth val="0"/>
          <c:extLst>
            <c:ext xmlns:c16="http://schemas.microsoft.com/office/drawing/2014/chart" uri="{C3380CC4-5D6E-409C-BE32-E72D297353CC}">
              <c16:uniqueId val="{0000004D-9F77-4295-BB62-53D6243F15A1}"/>
            </c:ext>
          </c:extLst>
        </c:ser>
        <c:ser>
          <c:idx val="78"/>
          <c:order val="78"/>
          <c:tx>
            <c:strRef>
              <c:f>'Airport Wise'!$CD$4:$CD$5</c:f>
              <c:strCache>
                <c:ptCount val="1"/>
                <c:pt idx="0">
                  <c:v>Kushinagar</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Wise'!$CD$6:$CD$20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10898</c:v>
                </c:pt>
                <c:pt idx="13">
                  <c:v>23221</c:v>
                </c:pt>
                <c:pt idx="14">
                  <c:v>17742</c:v>
                </c:pt>
              </c:numCache>
            </c:numRef>
          </c:val>
          <c:smooth val="0"/>
          <c:extLst>
            <c:ext xmlns:c16="http://schemas.microsoft.com/office/drawing/2014/chart" uri="{C3380CC4-5D6E-409C-BE32-E72D297353CC}">
              <c16:uniqueId val="{0000004E-9F77-4295-BB62-53D6243F15A1}"/>
            </c:ext>
          </c:extLst>
        </c:ser>
        <c:ser>
          <c:idx val="79"/>
          <c:order val="79"/>
          <c:tx>
            <c:strRef>
              <c:f>'Airport Wise'!$CE$4:$CE$5</c:f>
              <c:strCache>
                <c:ptCount val="1"/>
                <c:pt idx="0">
                  <c:v>Lakhimpur (Lilabari)</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Wise'!$CE$6:$CE$20</c:f>
              <c:numCache>
                <c:formatCode>_ * #,##0_ ;_ * \-#,##0_ ;_ * "-"??_ ;_ @_ </c:formatCode>
                <c:ptCount val="15"/>
                <c:pt idx="0">
                  <c:v>0</c:v>
                </c:pt>
                <c:pt idx="1">
                  <c:v>0</c:v>
                </c:pt>
                <c:pt idx="2">
                  <c:v>0</c:v>
                </c:pt>
                <c:pt idx="3">
                  <c:v>0</c:v>
                </c:pt>
                <c:pt idx="4">
                  <c:v>0</c:v>
                </c:pt>
                <c:pt idx="5">
                  <c:v>0</c:v>
                </c:pt>
                <c:pt idx="6">
                  <c:v>6229</c:v>
                </c:pt>
                <c:pt idx="7">
                  <c:v>11042</c:v>
                </c:pt>
                <c:pt idx="8">
                  <c:v>13044</c:v>
                </c:pt>
                <c:pt idx="9">
                  <c:v>11250</c:v>
                </c:pt>
                <c:pt idx="10">
                  <c:v>19795</c:v>
                </c:pt>
                <c:pt idx="11">
                  <c:v>12122</c:v>
                </c:pt>
                <c:pt idx="12">
                  <c:v>27486</c:v>
                </c:pt>
                <c:pt idx="13">
                  <c:v>30417</c:v>
                </c:pt>
                <c:pt idx="14">
                  <c:v>36172</c:v>
                </c:pt>
              </c:numCache>
            </c:numRef>
          </c:val>
          <c:smooth val="0"/>
          <c:extLst>
            <c:ext xmlns:c16="http://schemas.microsoft.com/office/drawing/2014/chart" uri="{C3380CC4-5D6E-409C-BE32-E72D297353CC}">
              <c16:uniqueId val="{0000004F-9F77-4295-BB62-53D6243F15A1}"/>
            </c:ext>
          </c:extLst>
        </c:ser>
        <c:ser>
          <c:idx val="80"/>
          <c:order val="80"/>
          <c:tx>
            <c:strRef>
              <c:f>'Airport Wise'!$CF$4:$CF$5</c:f>
              <c:strCache>
                <c:ptCount val="1"/>
                <c:pt idx="0">
                  <c:v>Leh</c:v>
                </c:pt>
              </c:strCache>
            </c:strRef>
          </c:tx>
          <c:spPr>
            <a:ln w="28575" cap="rnd">
              <a:solidFill>
                <a:schemeClr val="accent3">
                  <a:lumMod val="60000"/>
                  <a:lumOff val="40000"/>
                </a:schemeClr>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Wise'!$CF$6:$CF$20</c:f>
              <c:numCache>
                <c:formatCode>_ * #,##0_ ;_ * \-#,##0_ ;_ * "-"??_ ;_ @_ </c:formatCode>
                <c:ptCount val="15"/>
                <c:pt idx="0">
                  <c:v>233030</c:v>
                </c:pt>
                <c:pt idx="1">
                  <c:v>261645</c:v>
                </c:pt>
                <c:pt idx="2">
                  <c:v>373420</c:v>
                </c:pt>
                <c:pt idx="3">
                  <c:v>347616</c:v>
                </c:pt>
                <c:pt idx="4">
                  <c:v>330001</c:v>
                </c:pt>
                <c:pt idx="5">
                  <c:v>403243</c:v>
                </c:pt>
                <c:pt idx="6">
                  <c:v>408541</c:v>
                </c:pt>
                <c:pt idx="7">
                  <c:v>563800</c:v>
                </c:pt>
                <c:pt idx="8">
                  <c:v>692010</c:v>
                </c:pt>
                <c:pt idx="9">
                  <c:v>821689</c:v>
                </c:pt>
                <c:pt idx="10">
                  <c:v>763042</c:v>
                </c:pt>
                <c:pt idx="11">
                  <c:v>321462</c:v>
                </c:pt>
                <c:pt idx="12">
                  <c:v>1050714</c:v>
                </c:pt>
                <c:pt idx="13">
                  <c:v>1260725</c:v>
                </c:pt>
                <c:pt idx="14">
                  <c:v>1074426</c:v>
                </c:pt>
              </c:numCache>
            </c:numRef>
          </c:val>
          <c:smooth val="0"/>
          <c:extLst>
            <c:ext xmlns:c16="http://schemas.microsoft.com/office/drawing/2014/chart" uri="{C3380CC4-5D6E-409C-BE32-E72D297353CC}">
              <c16:uniqueId val="{00000050-9F77-4295-BB62-53D6243F15A1}"/>
            </c:ext>
          </c:extLst>
        </c:ser>
        <c:ser>
          <c:idx val="81"/>
          <c:order val="81"/>
          <c:tx>
            <c:strRef>
              <c:f>'Airport Wise'!$CG$4:$CG$5</c:f>
              <c:strCache>
                <c:ptCount val="1"/>
                <c:pt idx="0">
                  <c:v>Lengpui (Aizwal)</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Wise'!$CG$6:$CG$20</c:f>
              <c:numCache>
                <c:formatCode>_ * #,##0_ ;_ * \-#,##0_ ;_ * "-"??_ ;_ @_ </c:formatCode>
                <c:ptCount val="15"/>
                <c:pt idx="0">
                  <c:v>0</c:v>
                </c:pt>
                <c:pt idx="1">
                  <c:v>0</c:v>
                </c:pt>
                <c:pt idx="2">
                  <c:v>0</c:v>
                </c:pt>
                <c:pt idx="3">
                  <c:v>0</c:v>
                </c:pt>
                <c:pt idx="4">
                  <c:v>0</c:v>
                </c:pt>
                <c:pt idx="5">
                  <c:v>0</c:v>
                </c:pt>
                <c:pt idx="6">
                  <c:v>175137</c:v>
                </c:pt>
                <c:pt idx="7">
                  <c:v>235613</c:v>
                </c:pt>
                <c:pt idx="8">
                  <c:v>295379</c:v>
                </c:pt>
                <c:pt idx="9">
                  <c:v>225586</c:v>
                </c:pt>
                <c:pt idx="10">
                  <c:v>206647</c:v>
                </c:pt>
                <c:pt idx="11">
                  <c:v>79104</c:v>
                </c:pt>
                <c:pt idx="12">
                  <c:v>190462</c:v>
                </c:pt>
                <c:pt idx="13">
                  <c:v>357639</c:v>
                </c:pt>
                <c:pt idx="14">
                  <c:v>398667</c:v>
                </c:pt>
              </c:numCache>
            </c:numRef>
          </c:val>
          <c:smooth val="0"/>
          <c:extLst>
            <c:ext xmlns:c16="http://schemas.microsoft.com/office/drawing/2014/chart" uri="{C3380CC4-5D6E-409C-BE32-E72D297353CC}">
              <c16:uniqueId val="{00000051-9F77-4295-BB62-53D6243F15A1}"/>
            </c:ext>
          </c:extLst>
        </c:ser>
        <c:ser>
          <c:idx val="82"/>
          <c:order val="82"/>
          <c:tx>
            <c:strRef>
              <c:f>'Airport Wise'!$CH$4:$CH$5</c:f>
              <c:strCache>
                <c:ptCount val="1"/>
                <c:pt idx="0">
                  <c:v>Lucknow</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Wise'!$CH$6:$CH$20</c:f>
              <c:numCache>
                <c:formatCode>_ * #,##0_ ;_ * \-#,##0_ ;_ * "-"??_ ;_ @_ </c:formatCode>
                <c:ptCount val="15"/>
                <c:pt idx="0">
                  <c:v>911119</c:v>
                </c:pt>
                <c:pt idx="1">
                  <c:v>1238614</c:v>
                </c:pt>
                <c:pt idx="2">
                  <c:v>1663420</c:v>
                </c:pt>
                <c:pt idx="3">
                  <c:v>1639428</c:v>
                </c:pt>
                <c:pt idx="4">
                  <c:v>1872143</c:v>
                </c:pt>
                <c:pt idx="5">
                  <c:v>2066565</c:v>
                </c:pt>
                <c:pt idx="6">
                  <c:v>2649146</c:v>
                </c:pt>
                <c:pt idx="7">
                  <c:v>3307351</c:v>
                </c:pt>
                <c:pt idx="8">
                  <c:v>4013891</c:v>
                </c:pt>
                <c:pt idx="9">
                  <c:v>4697121</c:v>
                </c:pt>
                <c:pt idx="10">
                  <c:v>4696669</c:v>
                </c:pt>
                <c:pt idx="11">
                  <c:v>2026608</c:v>
                </c:pt>
                <c:pt idx="12">
                  <c:v>2711238</c:v>
                </c:pt>
                <c:pt idx="13">
                  <c:v>4347997</c:v>
                </c:pt>
                <c:pt idx="14">
                  <c:v>5208789</c:v>
                </c:pt>
              </c:numCache>
            </c:numRef>
          </c:val>
          <c:smooth val="0"/>
          <c:extLst>
            <c:ext xmlns:c16="http://schemas.microsoft.com/office/drawing/2014/chart" uri="{C3380CC4-5D6E-409C-BE32-E72D297353CC}">
              <c16:uniqueId val="{00000052-9F77-4295-BB62-53D6243F15A1}"/>
            </c:ext>
          </c:extLst>
        </c:ser>
        <c:ser>
          <c:idx val="83"/>
          <c:order val="83"/>
          <c:tx>
            <c:strRef>
              <c:f>'Airport Wise'!$CI$4:$CI$5</c:f>
              <c:strCache>
                <c:ptCount val="1"/>
                <c:pt idx="0">
                  <c:v>Ludhiana</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Wise'!$CI$6:$CI$20</c:f>
              <c:numCache>
                <c:formatCode>_ * #,##0_ ;_ * \-#,##0_ ;_ * "-"??_ ;_ @_ </c:formatCode>
                <c:ptCount val="15"/>
                <c:pt idx="0">
                  <c:v>0</c:v>
                </c:pt>
                <c:pt idx="1">
                  <c:v>0</c:v>
                </c:pt>
                <c:pt idx="2">
                  <c:v>0</c:v>
                </c:pt>
                <c:pt idx="3">
                  <c:v>0</c:v>
                </c:pt>
                <c:pt idx="4">
                  <c:v>0</c:v>
                </c:pt>
                <c:pt idx="5">
                  <c:v>0</c:v>
                </c:pt>
                <c:pt idx="6">
                  <c:v>0</c:v>
                </c:pt>
                <c:pt idx="7">
                  <c:v>98</c:v>
                </c:pt>
                <c:pt idx="8">
                  <c:v>10521</c:v>
                </c:pt>
                <c:pt idx="9">
                  <c:v>17919</c:v>
                </c:pt>
                <c:pt idx="10">
                  <c:v>16918</c:v>
                </c:pt>
                <c:pt idx="11">
                  <c:v>7150</c:v>
                </c:pt>
                <c:pt idx="12">
                  <c:v>321</c:v>
                </c:pt>
                <c:pt idx="13">
                  <c:v>197</c:v>
                </c:pt>
                <c:pt idx="14">
                  <c:v>987</c:v>
                </c:pt>
              </c:numCache>
            </c:numRef>
          </c:val>
          <c:smooth val="0"/>
          <c:extLst>
            <c:ext xmlns:c16="http://schemas.microsoft.com/office/drawing/2014/chart" uri="{C3380CC4-5D6E-409C-BE32-E72D297353CC}">
              <c16:uniqueId val="{00000053-9F77-4295-BB62-53D6243F15A1}"/>
            </c:ext>
          </c:extLst>
        </c:ser>
        <c:ser>
          <c:idx val="84"/>
          <c:order val="84"/>
          <c:tx>
            <c:strRef>
              <c:f>'Airport Wise'!$CJ$4:$CJ$5</c:f>
              <c:strCache>
                <c:ptCount val="1"/>
                <c:pt idx="0">
                  <c:v>Madurai</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Wise'!$CJ$6:$CJ$20</c:f>
              <c:numCache>
                <c:formatCode>_ * #,##0_ ;_ * \-#,##0_ ;_ * "-"??_ ;_ @_ </c:formatCode>
                <c:ptCount val="15"/>
                <c:pt idx="0">
                  <c:v>366308</c:v>
                </c:pt>
                <c:pt idx="1">
                  <c:v>388574</c:v>
                </c:pt>
                <c:pt idx="2">
                  <c:v>511737</c:v>
                </c:pt>
                <c:pt idx="3">
                  <c:v>528927</c:v>
                </c:pt>
                <c:pt idx="4">
                  <c:v>536689</c:v>
                </c:pt>
                <c:pt idx="5">
                  <c:v>489883</c:v>
                </c:pt>
                <c:pt idx="6">
                  <c:v>581301</c:v>
                </c:pt>
                <c:pt idx="7">
                  <c:v>711134</c:v>
                </c:pt>
                <c:pt idx="8">
                  <c:v>1140719</c:v>
                </c:pt>
                <c:pt idx="9">
                  <c:v>1178337</c:v>
                </c:pt>
                <c:pt idx="10">
                  <c:v>1072521</c:v>
                </c:pt>
                <c:pt idx="11">
                  <c:v>507483</c:v>
                </c:pt>
                <c:pt idx="12">
                  <c:v>619257</c:v>
                </c:pt>
                <c:pt idx="13">
                  <c:v>946503</c:v>
                </c:pt>
                <c:pt idx="14">
                  <c:v>1058937</c:v>
                </c:pt>
              </c:numCache>
            </c:numRef>
          </c:val>
          <c:smooth val="0"/>
          <c:extLst>
            <c:ext xmlns:c16="http://schemas.microsoft.com/office/drawing/2014/chart" uri="{C3380CC4-5D6E-409C-BE32-E72D297353CC}">
              <c16:uniqueId val="{00000054-9F77-4295-BB62-53D6243F15A1}"/>
            </c:ext>
          </c:extLst>
        </c:ser>
        <c:ser>
          <c:idx val="85"/>
          <c:order val="85"/>
          <c:tx>
            <c:strRef>
              <c:f>'Airport Wise'!$CK$4:$CK$5</c:f>
              <c:strCache>
                <c:ptCount val="1"/>
                <c:pt idx="0">
                  <c:v>Mangalore</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Wise'!$CK$6:$CK$20</c:f>
              <c:numCache>
                <c:formatCode>_ * #,##0_ ;_ * \-#,##0_ ;_ * "-"??_ ;_ @_ </c:formatCode>
                <c:ptCount val="15"/>
                <c:pt idx="0">
                  <c:v>560708</c:v>
                </c:pt>
                <c:pt idx="1">
                  <c:v>591029</c:v>
                </c:pt>
                <c:pt idx="2">
                  <c:v>628801</c:v>
                </c:pt>
                <c:pt idx="3">
                  <c:v>764342</c:v>
                </c:pt>
                <c:pt idx="4">
                  <c:v>841376</c:v>
                </c:pt>
                <c:pt idx="5">
                  <c:v>829367</c:v>
                </c:pt>
                <c:pt idx="6">
                  <c:v>1007391</c:v>
                </c:pt>
                <c:pt idx="7">
                  <c:v>1026897</c:v>
                </c:pt>
                <c:pt idx="8">
                  <c:v>1500002</c:v>
                </c:pt>
                <c:pt idx="9">
                  <c:v>1518411</c:v>
                </c:pt>
                <c:pt idx="10">
                  <c:v>1305068</c:v>
                </c:pt>
                <c:pt idx="11">
                  <c:v>462411</c:v>
                </c:pt>
                <c:pt idx="12">
                  <c:v>769652</c:v>
                </c:pt>
                <c:pt idx="13">
                  <c:v>1277474</c:v>
                </c:pt>
                <c:pt idx="14">
                  <c:v>1509889</c:v>
                </c:pt>
              </c:numCache>
            </c:numRef>
          </c:val>
          <c:smooth val="0"/>
          <c:extLst>
            <c:ext xmlns:c16="http://schemas.microsoft.com/office/drawing/2014/chart" uri="{C3380CC4-5D6E-409C-BE32-E72D297353CC}">
              <c16:uniqueId val="{00000055-9F77-4295-BB62-53D6243F15A1}"/>
            </c:ext>
          </c:extLst>
        </c:ser>
        <c:ser>
          <c:idx val="86"/>
          <c:order val="86"/>
          <c:tx>
            <c:strRef>
              <c:f>'Airport Wise'!$CL$4:$CL$5</c:f>
              <c:strCache>
                <c:ptCount val="1"/>
                <c:pt idx="0">
                  <c:v>Mohanbari (Dibrugarh)</c:v>
                </c:pt>
              </c:strCache>
            </c:strRef>
          </c:tx>
          <c:spPr>
            <a:ln w="28575" cap="rnd">
              <a:solidFill>
                <a:schemeClr val="accent3">
                  <a:lumMod val="50000"/>
                </a:schemeClr>
              </a:solidFill>
              <a:round/>
            </a:ln>
            <a:effectLst/>
          </c:spPr>
          <c:marker>
            <c:symbol val="circle"/>
            <c:size val="5"/>
            <c:spPr>
              <a:solidFill>
                <a:schemeClr val="accent3">
                  <a:lumMod val="50000"/>
                </a:schemeClr>
              </a:solidFill>
              <a:ln w="9525">
                <a:solidFill>
                  <a:schemeClr val="accent3">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Wise'!$CL$6:$CL$20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525925</c:v>
                </c:pt>
                <c:pt idx="13">
                  <c:v>675304</c:v>
                </c:pt>
                <c:pt idx="14">
                  <c:v>745876</c:v>
                </c:pt>
              </c:numCache>
            </c:numRef>
          </c:val>
          <c:smooth val="0"/>
          <c:extLst>
            <c:ext xmlns:c16="http://schemas.microsoft.com/office/drawing/2014/chart" uri="{C3380CC4-5D6E-409C-BE32-E72D297353CC}">
              <c16:uniqueId val="{00000056-9F77-4295-BB62-53D6243F15A1}"/>
            </c:ext>
          </c:extLst>
        </c:ser>
        <c:ser>
          <c:idx val="87"/>
          <c:order val="87"/>
          <c:tx>
            <c:strRef>
              <c:f>'Airport Wise'!$CM$4:$CM$5</c:f>
              <c:strCache>
                <c:ptCount val="1"/>
                <c:pt idx="0">
                  <c:v>Mumbai (MIAL)</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Wise'!$CM$6:$CM$20</c:f>
              <c:numCache>
                <c:formatCode>_ * #,##0_ ;_ * \-#,##0_ ;_ * "-"??_ ;_ @_ </c:formatCode>
                <c:ptCount val="15"/>
                <c:pt idx="0">
                  <c:v>17372231</c:v>
                </c:pt>
                <c:pt idx="1">
                  <c:v>19995453</c:v>
                </c:pt>
                <c:pt idx="2">
                  <c:v>21043608</c:v>
                </c:pt>
                <c:pt idx="3">
                  <c:v>20276951</c:v>
                </c:pt>
                <c:pt idx="4">
                  <c:v>21880686</c:v>
                </c:pt>
                <c:pt idx="5">
                  <c:v>25205275</c:v>
                </c:pt>
                <c:pt idx="6">
                  <c:v>30045933</c:v>
                </c:pt>
                <c:pt idx="7">
                  <c:v>32712453</c:v>
                </c:pt>
                <c:pt idx="8">
                  <c:v>34849777</c:v>
                </c:pt>
                <c:pt idx="9">
                  <c:v>34392779</c:v>
                </c:pt>
                <c:pt idx="10">
                  <c:v>33517777</c:v>
                </c:pt>
                <c:pt idx="11">
                  <c:v>9836299</c:v>
                </c:pt>
                <c:pt idx="12">
                  <c:v>18564902</c:v>
                </c:pt>
                <c:pt idx="13">
                  <c:v>32723077</c:v>
                </c:pt>
                <c:pt idx="14">
                  <c:v>38502011</c:v>
                </c:pt>
              </c:numCache>
            </c:numRef>
          </c:val>
          <c:smooth val="0"/>
          <c:extLst>
            <c:ext xmlns:c16="http://schemas.microsoft.com/office/drawing/2014/chart" uri="{C3380CC4-5D6E-409C-BE32-E72D297353CC}">
              <c16:uniqueId val="{00000057-9F77-4295-BB62-53D6243F15A1}"/>
            </c:ext>
          </c:extLst>
        </c:ser>
        <c:ser>
          <c:idx val="88"/>
          <c:order val="88"/>
          <c:tx>
            <c:strRef>
              <c:f>'Airport Wise'!$CN$4:$CN$5</c:f>
              <c:strCache>
                <c:ptCount val="1"/>
                <c:pt idx="0">
                  <c:v>Mundra</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Wise'!$CN$6:$CN$20</c:f>
              <c:numCache>
                <c:formatCode>_ * #,##0_ ;_ * \-#,##0_ ;_ * "-"??_ ;_ @_ </c:formatCode>
                <c:ptCount val="15"/>
                <c:pt idx="0">
                  <c:v>0</c:v>
                </c:pt>
                <c:pt idx="1">
                  <c:v>0</c:v>
                </c:pt>
                <c:pt idx="2">
                  <c:v>0</c:v>
                </c:pt>
                <c:pt idx="3">
                  <c:v>0</c:v>
                </c:pt>
                <c:pt idx="4">
                  <c:v>0</c:v>
                </c:pt>
                <c:pt idx="5">
                  <c:v>0</c:v>
                </c:pt>
                <c:pt idx="6">
                  <c:v>0</c:v>
                </c:pt>
                <c:pt idx="7">
                  <c:v>0</c:v>
                </c:pt>
                <c:pt idx="8">
                  <c:v>124</c:v>
                </c:pt>
                <c:pt idx="9">
                  <c:v>1148</c:v>
                </c:pt>
                <c:pt idx="10">
                  <c:v>2377</c:v>
                </c:pt>
                <c:pt idx="11">
                  <c:v>16</c:v>
                </c:pt>
                <c:pt idx="12">
                  <c:v>279</c:v>
                </c:pt>
                <c:pt idx="13">
                  <c:v>189</c:v>
                </c:pt>
                <c:pt idx="14">
                  <c:v>1761</c:v>
                </c:pt>
              </c:numCache>
            </c:numRef>
          </c:val>
          <c:smooth val="0"/>
          <c:extLst>
            <c:ext xmlns:c16="http://schemas.microsoft.com/office/drawing/2014/chart" uri="{C3380CC4-5D6E-409C-BE32-E72D297353CC}">
              <c16:uniqueId val="{00000058-9F77-4295-BB62-53D6243F15A1}"/>
            </c:ext>
          </c:extLst>
        </c:ser>
        <c:ser>
          <c:idx val="89"/>
          <c:order val="89"/>
          <c:tx>
            <c:strRef>
              <c:f>'Airport Wise'!$CO$4:$CO$5</c:f>
              <c:strCache>
                <c:ptCount val="1"/>
                <c:pt idx="0">
                  <c:v>Mysore</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Wise'!$CO$6:$CO$20</c:f>
              <c:numCache>
                <c:formatCode>_ * #,##0_ ;_ * \-#,##0_ ;_ * "-"??_ ;_ @_ </c:formatCode>
                <c:ptCount val="15"/>
                <c:pt idx="0">
                  <c:v>0</c:v>
                </c:pt>
                <c:pt idx="1">
                  <c:v>0</c:v>
                </c:pt>
                <c:pt idx="2">
                  <c:v>0</c:v>
                </c:pt>
                <c:pt idx="3">
                  <c:v>0</c:v>
                </c:pt>
                <c:pt idx="4">
                  <c:v>0</c:v>
                </c:pt>
                <c:pt idx="5">
                  <c:v>0</c:v>
                </c:pt>
                <c:pt idx="6">
                  <c:v>1190</c:v>
                </c:pt>
                <c:pt idx="7">
                  <c:v>0</c:v>
                </c:pt>
                <c:pt idx="8">
                  <c:v>0</c:v>
                </c:pt>
                <c:pt idx="9">
                  <c:v>43738</c:v>
                </c:pt>
                <c:pt idx="10">
                  <c:v>143288</c:v>
                </c:pt>
                <c:pt idx="11">
                  <c:v>84690</c:v>
                </c:pt>
                <c:pt idx="12">
                  <c:v>104406</c:v>
                </c:pt>
                <c:pt idx="13">
                  <c:v>188296</c:v>
                </c:pt>
                <c:pt idx="14">
                  <c:v>127994</c:v>
                </c:pt>
              </c:numCache>
            </c:numRef>
          </c:val>
          <c:smooth val="0"/>
          <c:extLst>
            <c:ext xmlns:c16="http://schemas.microsoft.com/office/drawing/2014/chart" uri="{C3380CC4-5D6E-409C-BE32-E72D297353CC}">
              <c16:uniqueId val="{00000059-9F77-4295-BB62-53D6243F15A1}"/>
            </c:ext>
          </c:extLst>
        </c:ser>
        <c:ser>
          <c:idx val="90"/>
          <c:order val="90"/>
          <c:tx>
            <c:strRef>
              <c:f>'Airport Wise'!$CP$4:$CP$5</c:f>
              <c:strCache>
                <c:ptCount val="1"/>
                <c:pt idx="0">
                  <c:v>Nagpur (MIPL)</c:v>
                </c:pt>
              </c:strCache>
            </c:strRef>
          </c:tx>
          <c:spPr>
            <a:ln w="28575" cap="rnd">
              <a:solidFill>
                <a:schemeClr val="accent1">
                  <a:lumMod val="70000"/>
                  <a:lumOff val="30000"/>
                </a:schemeClr>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Wise'!$CP$6:$CP$20</c:f>
              <c:numCache>
                <c:formatCode>_ * #,##0_ ;_ * \-#,##0_ ;_ * "-"??_ ;_ @_ </c:formatCode>
                <c:ptCount val="15"/>
                <c:pt idx="0">
                  <c:v>763400</c:v>
                </c:pt>
                <c:pt idx="1">
                  <c:v>1199567</c:v>
                </c:pt>
                <c:pt idx="2">
                  <c:v>1377039</c:v>
                </c:pt>
                <c:pt idx="3">
                  <c:v>1219045</c:v>
                </c:pt>
                <c:pt idx="4">
                  <c:v>1220256</c:v>
                </c:pt>
                <c:pt idx="5">
                  <c:v>1356320</c:v>
                </c:pt>
                <c:pt idx="6">
                  <c:v>1520963</c:v>
                </c:pt>
                <c:pt idx="7">
                  <c:v>1782212</c:v>
                </c:pt>
                <c:pt idx="8">
                  <c:v>2080014</c:v>
                </c:pt>
                <c:pt idx="9">
                  <c:v>2696239</c:v>
                </c:pt>
                <c:pt idx="10">
                  <c:v>2946373</c:v>
                </c:pt>
                <c:pt idx="11">
                  <c:v>947866</c:v>
                </c:pt>
                <c:pt idx="12">
                  <c:v>1594166</c:v>
                </c:pt>
                <c:pt idx="13">
                  <c:v>2499643</c:v>
                </c:pt>
                <c:pt idx="14">
                  <c:v>2683697</c:v>
                </c:pt>
              </c:numCache>
            </c:numRef>
          </c:val>
          <c:smooth val="0"/>
          <c:extLst>
            <c:ext xmlns:c16="http://schemas.microsoft.com/office/drawing/2014/chart" uri="{C3380CC4-5D6E-409C-BE32-E72D297353CC}">
              <c16:uniqueId val="{0000005A-9F77-4295-BB62-53D6243F15A1}"/>
            </c:ext>
          </c:extLst>
        </c:ser>
        <c:ser>
          <c:idx val="91"/>
          <c:order val="91"/>
          <c:tx>
            <c:strRef>
              <c:f>'Airport Wise'!$CQ$4:$CQ$5</c:f>
              <c:strCache>
                <c:ptCount val="1"/>
                <c:pt idx="0">
                  <c:v>Nanded</c:v>
                </c:pt>
              </c:strCache>
            </c:strRef>
          </c:tx>
          <c:spPr>
            <a:ln w="28575" cap="rnd">
              <a:solidFill>
                <a:schemeClr val="accent2">
                  <a:lumMod val="70000"/>
                  <a:lumOff val="30000"/>
                </a:schemeClr>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Wise'!$CQ$6:$CQ$20</c:f>
              <c:numCache>
                <c:formatCode>_ * #,##0_ ;_ * \-#,##0_ ;_ * "-"??_ ;_ @_ </c:formatCode>
                <c:ptCount val="15"/>
                <c:pt idx="0">
                  <c:v>0</c:v>
                </c:pt>
                <c:pt idx="1">
                  <c:v>0</c:v>
                </c:pt>
                <c:pt idx="2">
                  <c:v>0</c:v>
                </c:pt>
                <c:pt idx="3">
                  <c:v>0</c:v>
                </c:pt>
                <c:pt idx="4">
                  <c:v>0</c:v>
                </c:pt>
                <c:pt idx="5">
                  <c:v>0</c:v>
                </c:pt>
                <c:pt idx="6">
                  <c:v>33</c:v>
                </c:pt>
                <c:pt idx="7">
                  <c:v>6</c:v>
                </c:pt>
                <c:pt idx="8">
                  <c:v>49192</c:v>
                </c:pt>
                <c:pt idx="9">
                  <c:v>118248</c:v>
                </c:pt>
                <c:pt idx="10">
                  <c:v>136764</c:v>
                </c:pt>
                <c:pt idx="11">
                  <c:v>28176</c:v>
                </c:pt>
                <c:pt idx="12">
                  <c:v>19738</c:v>
                </c:pt>
                <c:pt idx="13">
                  <c:v>462</c:v>
                </c:pt>
                <c:pt idx="14">
                  <c:v>1067</c:v>
                </c:pt>
              </c:numCache>
            </c:numRef>
          </c:val>
          <c:smooth val="0"/>
          <c:extLst>
            <c:ext xmlns:c16="http://schemas.microsoft.com/office/drawing/2014/chart" uri="{C3380CC4-5D6E-409C-BE32-E72D297353CC}">
              <c16:uniqueId val="{0000005B-9F77-4295-BB62-53D6243F15A1}"/>
            </c:ext>
          </c:extLst>
        </c:ser>
        <c:ser>
          <c:idx val="92"/>
          <c:order val="92"/>
          <c:tx>
            <c:strRef>
              <c:f>'Airport Wise'!$CR$4:$CR$5</c:f>
              <c:strCache>
                <c:ptCount val="1"/>
                <c:pt idx="0">
                  <c:v>Nasik (Hal Ozar)</c:v>
                </c:pt>
              </c:strCache>
            </c:strRef>
          </c:tx>
          <c:spPr>
            <a:ln w="28575" cap="rnd">
              <a:solidFill>
                <a:schemeClr val="accent3">
                  <a:lumMod val="70000"/>
                  <a:lumOff val="30000"/>
                </a:schemeClr>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Wise'!$CR$6:$CR$20</c:f>
              <c:numCache>
                <c:formatCode>_ * #,##0_ ;_ * \-#,##0_ ;_ * "-"??_ ;_ @_ </c:formatCode>
                <c:ptCount val="15"/>
                <c:pt idx="0">
                  <c:v>0</c:v>
                </c:pt>
                <c:pt idx="1">
                  <c:v>0</c:v>
                </c:pt>
                <c:pt idx="2">
                  <c:v>0</c:v>
                </c:pt>
                <c:pt idx="3">
                  <c:v>0</c:v>
                </c:pt>
                <c:pt idx="4">
                  <c:v>0</c:v>
                </c:pt>
                <c:pt idx="5">
                  <c:v>0</c:v>
                </c:pt>
                <c:pt idx="6">
                  <c:v>0</c:v>
                </c:pt>
                <c:pt idx="7">
                  <c:v>0</c:v>
                </c:pt>
                <c:pt idx="8">
                  <c:v>0</c:v>
                </c:pt>
                <c:pt idx="9">
                  <c:v>43511</c:v>
                </c:pt>
                <c:pt idx="10">
                  <c:v>102357</c:v>
                </c:pt>
                <c:pt idx="11">
                  <c:v>83140</c:v>
                </c:pt>
                <c:pt idx="12">
                  <c:v>51789</c:v>
                </c:pt>
                <c:pt idx="13">
                  <c:v>107772</c:v>
                </c:pt>
                <c:pt idx="14">
                  <c:v>242261</c:v>
                </c:pt>
              </c:numCache>
            </c:numRef>
          </c:val>
          <c:smooth val="0"/>
          <c:extLst>
            <c:ext xmlns:c16="http://schemas.microsoft.com/office/drawing/2014/chart" uri="{C3380CC4-5D6E-409C-BE32-E72D297353CC}">
              <c16:uniqueId val="{0000005C-9F77-4295-BB62-53D6243F15A1}"/>
            </c:ext>
          </c:extLst>
        </c:ser>
        <c:ser>
          <c:idx val="93"/>
          <c:order val="93"/>
          <c:tx>
            <c:strRef>
              <c:f>'Airport Wise'!$CS$4:$CS$5</c:f>
              <c:strCache>
                <c:ptCount val="1"/>
                <c:pt idx="0">
                  <c:v>Pakyong</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Wise'!$CS$6:$CS$20</c:f>
              <c:numCache>
                <c:formatCode>_ * #,##0_ ;_ * \-#,##0_ ;_ * "-"??_ ;_ @_ </c:formatCode>
                <c:ptCount val="15"/>
                <c:pt idx="0">
                  <c:v>0</c:v>
                </c:pt>
                <c:pt idx="1">
                  <c:v>0</c:v>
                </c:pt>
                <c:pt idx="2">
                  <c:v>0</c:v>
                </c:pt>
                <c:pt idx="3">
                  <c:v>0</c:v>
                </c:pt>
                <c:pt idx="4">
                  <c:v>0</c:v>
                </c:pt>
                <c:pt idx="5">
                  <c:v>0</c:v>
                </c:pt>
                <c:pt idx="6">
                  <c:v>0</c:v>
                </c:pt>
                <c:pt idx="7">
                  <c:v>0</c:v>
                </c:pt>
                <c:pt idx="8">
                  <c:v>0</c:v>
                </c:pt>
                <c:pt idx="9">
                  <c:v>18963</c:v>
                </c:pt>
                <c:pt idx="10">
                  <c:v>3749</c:v>
                </c:pt>
                <c:pt idx="11">
                  <c:v>11494</c:v>
                </c:pt>
                <c:pt idx="12">
                  <c:v>44740</c:v>
                </c:pt>
                <c:pt idx="13">
                  <c:v>15707</c:v>
                </c:pt>
                <c:pt idx="14">
                  <c:v>8417</c:v>
                </c:pt>
              </c:numCache>
            </c:numRef>
          </c:val>
          <c:smooth val="0"/>
          <c:extLst>
            <c:ext xmlns:c16="http://schemas.microsoft.com/office/drawing/2014/chart" uri="{C3380CC4-5D6E-409C-BE32-E72D297353CC}">
              <c16:uniqueId val="{0000005D-9F77-4295-BB62-53D6243F15A1}"/>
            </c:ext>
          </c:extLst>
        </c:ser>
        <c:ser>
          <c:idx val="94"/>
          <c:order val="94"/>
          <c:tx>
            <c:strRef>
              <c:f>'Airport Wise'!$CT$4:$CT$5</c:f>
              <c:strCache>
                <c:ptCount val="1"/>
                <c:pt idx="0">
                  <c:v>Pantnagar</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Wise'!$CT$6:$CT$20</c:f>
              <c:numCache>
                <c:formatCode>_ * #,##0_ ;_ * \-#,##0_ ;_ * "-"??_ ;_ @_ </c:formatCode>
                <c:ptCount val="15"/>
                <c:pt idx="0">
                  <c:v>0</c:v>
                </c:pt>
                <c:pt idx="1">
                  <c:v>0</c:v>
                </c:pt>
                <c:pt idx="2">
                  <c:v>0</c:v>
                </c:pt>
                <c:pt idx="3">
                  <c:v>0</c:v>
                </c:pt>
                <c:pt idx="4">
                  <c:v>0</c:v>
                </c:pt>
                <c:pt idx="5">
                  <c:v>0</c:v>
                </c:pt>
                <c:pt idx="6">
                  <c:v>7916</c:v>
                </c:pt>
                <c:pt idx="7">
                  <c:v>12762</c:v>
                </c:pt>
                <c:pt idx="8">
                  <c:v>15047</c:v>
                </c:pt>
                <c:pt idx="9">
                  <c:v>16817</c:v>
                </c:pt>
                <c:pt idx="10">
                  <c:v>28289</c:v>
                </c:pt>
                <c:pt idx="11">
                  <c:v>12278</c:v>
                </c:pt>
                <c:pt idx="12">
                  <c:v>17666</c:v>
                </c:pt>
                <c:pt idx="13">
                  <c:v>71136</c:v>
                </c:pt>
                <c:pt idx="14">
                  <c:v>110824</c:v>
                </c:pt>
              </c:numCache>
            </c:numRef>
          </c:val>
          <c:smooth val="0"/>
          <c:extLst>
            <c:ext xmlns:c16="http://schemas.microsoft.com/office/drawing/2014/chart" uri="{C3380CC4-5D6E-409C-BE32-E72D297353CC}">
              <c16:uniqueId val="{0000005E-9F77-4295-BB62-53D6243F15A1}"/>
            </c:ext>
          </c:extLst>
        </c:ser>
        <c:ser>
          <c:idx val="95"/>
          <c:order val="95"/>
          <c:tx>
            <c:strRef>
              <c:f>'Airport Wise'!$CU$4:$CU$5</c:f>
              <c:strCache>
                <c:ptCount val="1"/>
                <c:pt idx="0">
                  <c:v>Pasighat</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Wise'!$CU$6:$CU$20</c:f>
              <c:numCache>
                <c:formatCode>_ * #,##0_ ;_ * \-#,##0_ ;_ * "-"??_ ;_ @_ </c:formatCode>
                <c:ptCount val="15"/>
                <c:pt idx="0">
                  <c:v>0</c:v>
                </c:pt>
                <c:pt idx="1">
                  <c:v>0</c:v>
                </c:pt>
                <c:pt idx="2">
                  <c:v>0</c:v>
                </c:pt>
                <c:pt idx="3">
                  <c:v>0</c:v>
                </c:pt>
                <c:pt idx="4">
                  <c:v>0</c:v>
                </c:pt>
                <c:pt idx="5">
                  <c:v>0</c:v>
                </c:pt>
                <c:pt idx="6">
                  <c:v>0</c:v>
                </c:pt>
                <c:pt idx="7">
                  <c:v>0</c:v>
                </c:pt>
                <c:pt idx="8">
                  <c:v>0</c:v>
                </c:pt>
                <c:pt idx="9">
                  <c:v>0</c:v>
                </c:pt>
                <c:pt idx="10">
                  <c:v>1343</c:v>
                </c:pt>
                <c:pt idx="11">
                  <c:v>370</c:v>
                </c:pt>
                <c:pt idx="12">
                  <c:v>5814</c:v>
                </c:pt>
                <c:pt idx="13">
                  <c:v>9920</c:v>
                </c:pt>
                <c:pt idx="14">
                  <c:v>8211</c:v>
                </c:pt>
              </c:numCache>
            </c:numRef>
          </c:val>
          <c:smooth val="0"/>
          <c:extLst>
            <c:ext xmlns:c16="http://schemas.microsoft.com/office/drawing/2014/chart" uri="{C3380CC4-5D6E-409C-BE32-E72D297353CC}">
              <c16:uniqueId val="{0000005F-9F77-4295-BB62-53D6243F15A1}"/>
            </c:ext>
          </c:extLst>
        </c:ser>
        <c:ser>
          <c:idx val="96"/>
          <c:order val="96"/>
          <c:tx>
            <c:strRef>
              <c:f>'Airport Wise'!$CV$4:$CV$5</c:f>
              <c:strCache>
                <c:ptCount val="1"/>
                <c:pt idx="0">
                  <c:v>Pathankot</c:v>
                </c:pt>
              </c:strCache>
            </c:strRef>
          </c:tx>
          <c:spPr>
            <a:ln w="28575" cap="rnd">
              <a:solidFill>
                <a:schemeClr val="accent1">
                  <a:lumMod val="70000"/>
                </a:schemeClr>
              </a:solidFill>
              <a:round/>
            </a:ln>
            <a:effectLst/>
          </c:spPr>
          <c:marker>
            <c:symbol val="circle"/>
            <c:size val="5"/>
            <c:spPr>
              <a:solidFill>
                <a:schemeClr val="accent1">
                  <a:lumMod val="70000"/>
                </a:schemeClr>
              </a:solidFill>
              <a:ln w="9525">
                <a:solidFill>
                  <a:schemeClr val="accent1">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Wise'!$CV$6:$CV$20</c:f>
              <c:numCache>
                <c:formatCode>_ * #,##0_ ;_ * \-#,##0_ ;_ * "-"??_ ;_ @_ </c:formatCode>
                <c:ptCount val="15"/>
                <c:pt idx="0">
                  <c:v>0</c:v>
                </c:pt>
                <c:pt idx="1">
                  <c:v>0</c:v>
                </c:pt>
                <c:pt idx="2">
                  <c:v>0</c:v>
                </c:pt>
                <c:pt idx="3">
                  <c:v>0</c:v>
                </c:pt>
                <c:pt idx="4">
                  <c:v>0</c:v>
                </c:pt>
                <c:pt idx="5">
                  <c:v>0</c:v>
                </c:pt>
                <c:pt idx="6">
                  <c:v>0</c:v>
                </c:pt>
                <c:pt idx="7">
                  <c:v>0</c:v>
                </c:pt>
                <c:pt idx="8">
                  <c:v>0</c:v>
                </c:pt>
                <c:pt idx="9">
                  <c:v>12241</c:v>
                </c:pt>
                <c:pt idx="10">
                  <c:v>11661</c:v>
                </c:pt>
                <c:pt idx="11">
                  <c:v>10139</c:v>
                </c:pt>
                <c:pt idx="12">
                  <c:v>10705</c:v>
                </c:pt>
                <c:pt idx="13">
                  <c:v>109</c:v>
                </c:pt>
                <c:pt idx="14">
                  <c:v>0</c:v>
                </c:pt>
              </c:numCache>
            </c:numRef>
          </c:val>
          <c:smooth val="0"/>
          <c:extLst>
            <c:ext xmlns:c16="http://schemas.microsoft.com/office/drawing/2014/chart" uri="{C3380CC4-5D6E-409C-BE32-E72D297353CC}">
              <c16:uniqueId val="{00000060-9F77-4295-BB62-53D6243F15A1}"/>
            </c:ext>
          </c:extLst>
        </c:ser>
        <c:ser>
          <c:idx val="97"/>
          <c:order val="97"/>
          <c:tx>
            <c:strRef>
              <c:f>'Airport Wise'!$CW$4:$CW$5</c:f>
              <c:strCache>
                <c:ptCount val="1"/>
                <c:pt idx="0">
                  <c:v>Patna</c:v>
                </c:pt>
              </c:strCache>
            </c:strRef>
          </c:tx>
          <c:spPr>
            <a:ln w="28575" cap="rnd">
              <a:solidFill>
                <a:schemeClr val="accent2">
                  <a:lumMod val="70000"/>
                </a:schemeClr>
              </a:solidFill>
              <a:round/>
            </a:ln>
            <a:effectLst/>
          </c:spPr>
          <c:marker>
            <c:symbol val="circle"/>
            <c:size val="5"/>
            <c:spPr>
              <a:solidFill>
                <a:schemeClr val="accent2">
                  <a:lumMod val="70000"/>
                </a:schemeClr>
              </a:solidFill>
              <a:ln w="9525">
                <a:solidFill>
                  <a:schemeClr val="accent2">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Wise'!$CW$6:$CW$20</c:f>
              <c:numCache>
                <c:formatCode>_ * #,##0_ ;_ * \-#,##0_ ;_ * "-"??_ ;_ @_ </c:formatCode>
                <c:ptCount val="15"/>
                <c:pt idx="0">
                  <c:v>552440</c:v>
                </c:pt>
                <c:pt idx="1">
                  <c:v>838509</c:v>
                </c:pt>
                <c:pt idx="2">
                  <c:v>1021544</c:v>
                </c:pt>
                <c:pt idx="3">
                  <c:v>1003169</c:v>
                </c:pt>
                <c:pt idx="4">
                  <c:v>1045237</c:v>
                </c:pt>
                <c:pt idx="5">
                  <c:v>1196540</c:v>
                </c:pt>
                <c:pt idx="6">
                  <c:v>1584013</c:v>
                </c:pt>
                <c:pt idx="7">
                  <c:v>2112150</c:v>
                </c:pt>
                <c:pt idx="8">
                  <c:v>3111273</c:v>
                </c:pt>
                <c:pt idx="9">
                  <c:v>4061990</c:v>
                </c:pt>
                <c:pt idx="10">
                  <c:v>4525765</c:v>
                </c:pt>
                <c:pt idx="11">
                  <c:v>2710000</c:v>
                </c:pt>
                <c:pt idx="12">
                  <c:v>2967681</c:v>
                </c:pt>
                <c:pt idx="13">
                  <c:v>3748635</c:v>
                </c:pt>
                <c:pt idx="14">
                  <c:v>3440450</c:v>
                </c:pt>
              </c:numCache>
            </c:numRef>
          </c:val>
          <c:smooth val="0"/>
          <c:extLst>
            <c:ext xmlns:c16="http://schemas.microsoft.com/office/drawing/2014/chart" uri="{C3380CC4-5D6E-409C-BE32-E72D297353CC}">
              <c16:uniqueId val="{00000061-9F77-4295-BB62-53D6243F15A1}"/>
            </c:ext>
          </c:extLst>
        </c:ser>
        <c:ser>
          <c:idx val="98"/>
          <c:order val="98"/>
          <c:tx>
            <c:strRef>
              <c:f>'Airport Wise'!$CX$4:$CX$5</c:f>
              <c:strCache>
                <c:ptCount val="1"/>
                <c:pt idx="0">
                  <c:v>Pithoragarh</c:v>
                </c:pt>
              </c:strCache>
            </c:strRef>
          </c:tx>
          <c:spPr>
            <a:ln w="28575" cap="rnd">
              <a:solidFill>
                <a:schemeClr val="accent3">
                  <a:lumMod val="70000"/>
                </a:schemeClr>
              </a:solidFill>
              <a:round/>
            </a:ln>
            <a:effectLst/>
          </c:spPr>
          <c:marker>
            <c:symbol val="circle"/>
            <c:size val="5"/>
            <c:spPr>
              <a:solidFill>
                <a:schemeClr val="accent3">
                  <a:lumMod val="70000"/>
                </a:schemeClr>
              </a:solidFill>
              <a:ln w="9525">
                <a:solidFill>
                  <a:schemeClr val="accent3">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Wise'!$CX$6:$CX$20</c:f>
              <c:numCache>
                <c:formatCode>_ * #,##0_ ;_ * \-#,##0_ ;_ * "-"??_ ;_ @_ </c:formatCode>
                <c:ptCount val="15"/>
                <c:pt idx="0">
                  <c:v>0</c:v>
                </c:pt>
                <c:pt idx="1">
                  <c:v>0</c:v>
                </c:pt>
                <c:pt idx="2">
                  <c:v>0</c:v>
                </c:pt>
                <c:pt idx="3">
                  <c:v>0</c:v>
                </c:pt>
                <c:pt idx="4">
                  <c:v>0</c:v>
                </c:pt>
                <c:pt idx="5">
                  <c:v>0</c:v>
                </c:pt>
                <c:pt idx="6">
                  <c:v>0</c:v>
                </c:pt>
                <c:pt idx="7">
                  <c:v>0</c:v>
                </c:pt>
                <c:pt idx="8">
                  <c:v>0</c:v>
                </c:pt>
                <c:pt idx="9">
                  <c:v>0</c:v>
                </c:pt>
                <c:pt idx="10">
                  <c:v>4958</c:v>
                </c:pt>
                <c:pt idx="11">
                  <c:v>7</c:v>
                </c:pt>
                <c:pt idx="12">
                  <c:v>532</c:v>
                </c:pt>
                <c:pt idx="13">
                  <c:v>404</c:v>
                </c:pt>
                <c:pt idx="14">
                  <c:v>1733</c:v>
                </c:pt>
              </c:numCache>
            </c:numRef>
          </c:val>
          <c:smooth val="0"/>
          <c:extLst>
            <c:ext xmlns:c16="http://schemas.microsoft.com/office/drawing/2014/chart" uri="{C3380CC4-5D6E-409C-BE32-E72D297353CC}">
              <c16:uniqueId val="{00000062-9F77-4295-BB62-53D6243F15A1}"/>
            </c:ext>
          </c:extLst>
        </c:ser>
        <c:ser>
          <c:idx val="99"/>
          <c:order val="99"/>
          <c:tx>
            <c:strRef>
              <c:f>'Airport Wise'!$CY$4:$CY$5</c:f>
              <c:strCache>
                <c:ptCount val="1"/>
                <c:pt idx="0">
                  <c:v>Porbandar</c:v>
                </c:pt>
              </c:strCache>
            </c:strRef>
          </c:tx>
          <c:spPr>
            <a:ln w="28575" cap="rnd">
              <a:solidFill>
                <a:schemeClr val="accent4">
                  <a:lumMod val="70000"/>
                </a:schemeClr>
              </a:solidFill>
              <a:round/>
            </a:ln>
            <a:effectLst/>
          </c:spPr>
          <c:marker>
            <c:symbol val="circle"/>
            <c:size val="5"/>
            <c:spPr>
              <a:solidFill>
                <a:schemeClr val="accent4">
                  <a:lumMod val="70000"/>
                </a:schemeClr>
              </a:solidFill>
              <a:ln w="9525">
                <a:solidFill>
                  <a:schemeClr val="accent4">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Wise'!$CY$6:$CY$20</c:f>
              <c:numCache>
                <c:formatCode>_ * #,##0_ ;_ * \-#,##0_ ;_ * "-"??_ ;_ @_ </c:formatCode>
                <c:ptCount val="15"/>
                <c:pt idx="0">
                  <c:v>0</c:v>
                </c:pt>
                <c:pt idx="1">
                  <c:v>0</c:v>
                </c:pt>
                <c:pt idx="2">
                  <c:v>0</c:v>
                </c:pt>
                <c:pt idx="3">
                  <c:v>0</c:v>
                </c:pt>
                <c:pt idx="4">
                  <c:v>0</c:v>
                </c:pt>
                <c:pt idx="5">
                  <c:v>0</c:v>
                </c:pt>
                <c:pt idx="6">
                  <c:v>15716</c:v>
                </c:pt>
                <c:pt idx="7">
                  <c:v>3384</c:v>
                </c:pt>
                <c:pt idx="8">
                  <c:v>42197</c:v>
                </c:pt>
                <c:pt idx="9">
                  <c:v>57692</c:v>
                </c:pt>
                <c:pt idx="10">
                  <c:v>76799</c:v>
                </c:pt>
                <c:pt idx="11">
                  <c:v>14964</c:v>
                </c:pt>
                <c:pt idx="12">
                  <c:v>14790</c:v>
                </c:pt>
                <c:pt idx="13">
                  <c:v>18841</c:v>
                </c:pt>
                <c:pt idx="14">
                  <c:v>2537</c:v>
                </c:pt>
              </c:numCache>
            </c:numRef>
          </c:val>
          <c:smooth val="0"/>
          <c:extLst>
            <c:ext xmlns:c16="http://schemas.microsoft.com/office/drawing/2014/chart" uri="{C3380CC4-5D6E-409C-BE32-E72D297353CC}">
              <c16:uniqueId val="{00000063-9F77-4295-BB62-53D6243F15A1}"/>
            </c:ext>
          </c:extLst>
        </c:ser>
        <c:ser>
          <c:idx val="100"/>
          <c:order val="100"/>
          <c:tx>
            <c:strRef>
              <c:f>'Airport Wise'!$CZ$4:$CZ$5</c:f>
              <c:strCache>
                <c:ptCount val="1"/>
                <c:pt idx="0">
                  <c:v>Portblair</c:v>
                </c:pt>
              </c:strCache>
            </c:strRef>
          </c:tx>
          <c:spPr>
            <a:ln w="28575" cap="rnd">
              <a:solidFill>
                <a:schemeClr val="accent5">
                  <a:lumMod val="70000"/>
                </a:schemeClr>
              </a:solidFill>
              <a:round/>
            </a:ln>
            <a:effectLst/>
          </c:spPr>
          <c:marker>
            <c:symbol val="circle"/>
            <c:size val="5"/>
            <c:spPr>
              <a:solidFill>
                <a:schemeClr val="accent5">
                  <a:lumMod val="70000"/>
                </a:schemeClr>
              </a:solidFill>
              <a:ln w="9525">
                <a:solidFill>
                  <a:schemeClr val="accent5">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Wise'!$CZ$6:$CZ$20</c:f>
              <c:numCache>
                <c:formatCode>_ * #,##0_ ;_ * \-#,##0_ ;_ * "-"??_ ;_ @_ </c:formatCode>
                <c:ptCount val="15"/>
                <c:pt idx="0">
                  <c:v>521054</c:v>
                </c:pt>
                <c:pt idx="1">
                  <c:v>580942</c:v>
                </c:pt>
                <c:pt idx="2">
                  <c:v>611033</c:v>
                </c:pt>
                <c:pt idx="3">
                  <c:v>703483</c:v>
                </c:pt>
                <c:pt idx="4">
                  <c:v>757009</c:v>
                </c:pt>
                <c:pt idx="5">
                  <c:v>815873</c:v>
                </c:pt>
                <c:pt idx="6">
                  <c:v>870957</c:v>
                </c:pt>
                <c:pt idx="7">
                  <c:v>1237824</c:v>
                </c:pt>
                <c:pt idx="8">
                  <c:v>1549929</c:v>
                </c:pt>
                <c:pt idx="9">
                  <c:v>1711881</c:v>
                </c:pt>
                <c:pt idx="10">
                  <c:v>1658658</c:v>
                </c:pt>
                <c:pt idx="11">
                  <c:v>400335</c:v>
                </c:pt>
                <c:pt idx="12">
                  <c:v>761610</c:v>
                </c:pt>
                <c:pt idx="13">
                  <c:v>1273138</c:v>
                </c:pt>
                <c:pt idx="14">
                  <c:v>1453811</c:v>
                </c:pt>
              </c:numCache>
            </c:numRef>
          </c:val>
          <c:smooth val="0"/>
          <c:extLst>
            <c:ext xmlns:c16="http://schemas.microsoft.com/office/drawing/2014/chart" uri="{C3380CC4-5D6E-409C-BE32-E72D297353CC}">
              <c16:uniqueId val="{00000064-9F77-4295-BB62-53D6243F15A1}"/>
            </c:ext>
          </c:extLst>
        </c:ser>
        <c:ser>
          <c:idx val="101"/>
          <c:order val="101"/>
          <c:tx>
            <c:strRef>
              <c:f>'Airport Wise'!$DA$4:$DA$5</c:f>
              <c:strCache>
                <c:ptCount val="1"/>
                <c:pt idx="0">
                  <c:v>Prayagraj</c:v>
                </c:pt>
              </c:strCache>
            </c:strRef>
          </c:tx>
          <c:spPr>
            <a:ln w="28575" cap="rnd">
              <a:solidFill>
                <a:schemeClr val="accent6">
                  <a:lumMod val="70000"/>
                </a:schemeClr>
              </a:solidFill>
              <a:round/>
            </a:ln>
            <a:effectLst/>
          </c:spPr>
          <c:marker>
            <c:symbol val="circle"/>
            <c:size val="5"/>
            <c:spPr>
              <a:solidFill>
                <a:schemeClr val="accent6">
                  <a:lumMod val="70000"/>
                </a:schemeClr>
              </a:solidFill>
              <a:ln w="9525">
                <a:solidFill>
                  <a:schemeClr val="accent6">
                    <a:lumMod val="7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Wise'!$DA$6:$DA$20</c:f>
              <c:numCache>
                <c:formatCode>_ * #,##0_ ;_ * \-#,##0_ ;_ * "-"??_ ;_ @_ </c:formatCode>
                <c:ptCount val="15"/>
                <c:pt idx="0">
                  <c:v>0</c:v>
                </c:pt>
                <c:pt idx="1">
                  <c:v>0</c:v>
                </c:pt>
                <c:pt idx="2">
                  <c:v>0</c:v>
                </c:pt>
                <c:pt idx="3">
                  <c:v>0</c:v>
                </c:pt>
                <c:pt idx="4">
                  <c:v>0</c:v>
                </c:pt>
                <c:pt idx="5">
                  <c:v>0</c:v>
                </c:pt>
                <c:pt idx="6">
                  <c:v>56129</c:v>
                </c:pt>
                <c:pt idx="7">
                  <c:v>45015</c:v>
                </c:pt>
                <c:pt idx="8">
                  <c:v>45847</c:v>
                </c:pt>
                <c:pt idx="9">
                  <c:v>174791</c:v>
                </c:pt>
                <c:pt idx="10">
                  <c:v>414064</c:v>
                </c:pt>
                <c:pt idx="11">
                  <c:v>346861</c:v>
                </c:pt>
                <c:pt idx="12">
                  <c:v>441006</c:v>
                </c:pt>
                <c:pt idx="13">
                  <c:v>571067</c:v>
                </c:pt>
                <c:pt idx="14">
                  <c:v>610707</c:v>
                </c:pt>
              </c:numCache>
            </c:numRef>
          </c:val>
          <c:smooth val="0"/>
          <c:extLst>
            <c:ext xmlns:c16="http://schemas.microsoft.com/office/drawing/2014/chart" uri="{C3380CC4-5D6E-409C-BE32-E72D297353CC}">
              <c16:uniqueId val="{00000065-9F77-4295-BB62-53D6243F15A1}"/>
            </c:ext>
          </c:extLst>
        </c:ser>
        <c:ser>
          <c:idx val="102"/>
          <c:order val="102"/>
          <c:tx>
            <c:strRef>
              <c:f>'Airport Wise'!$DB$4:$DB$5</c:f>
              <c:strCache>
                <c:ptCount val="1"/>
                <c:pt idx="0">
                  <c:v>Puducherry</c:v>
                </c:pt>
              </c:strCache>
            </c:strRef>
          </c:tx>
          <c:spPr>
            <a:ln w="28575" cap="rnd">
              <a:solidFill>
                <a:schemeClr val="accent1">
                  <a:lumMod val="50000"/>
                  <a:lumOff val="50000"/>
                </a:schemeClr>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Wise'!$DB$6:$DB$20</c:f>
              <c:numCache>
                <c:formatCode>_ * #,##0_ ;_ * \-#,##0_ ;_ * "-"??_ ;_ @_ </c:formatCode>
                <c:ptCount val="15"/>
                <c:pt idx="0">
                  <c:v>0</c:v>
                </c:pt>
                <c:pt idx="1">
                  <c:v>0</c:v>
                </c:pt>
                <c:pt idx="2">
                  <c:v>0</c:v>
                </c:pt>
                <c:pt idx="3">
                  <c:v>0</c:v>
                </c:pt>
                <c:pt idx="4">
                  <c:v>0</c:v>
                </c:pt>
                <c:pt idx="5">
                  <c:v>0</c:v>
                </c:pt>
                <c:pt idx="6">
                  <c:v>5588</c:v>
                </c:pt>
                <c:pt idx="7">
                  <c:v>0</c:v>
                </c:pt>
                <c:pt idx="8">
                  <c:v>0</c:v>
                </c:pt>
                <c:pt idx="9">
                  <c:v>86746</c:v>
                </c:pt>
                <c:pt idx="10">
                  <c:v>68195</c:v>
                </c:pt>
                <c:pt idx="11">
                  <c:v>169</c:v>
                </c:pt>
                <c:pt idx="12">
                  <c:v>1011</c:v>
                </c:pt>
                <c:pt idx="13">
                  <c:v>75870</c:v>
                </c:pt>
                <c:pt idx="14">
                  <c:v>45441</c:v>
                </c:pt>
              </c:numCache>
            </c:numRef>
          </c:val>
          <c:smooth val="0"/>
          <c:extLst>
            <c:ext xmlns:c16="http://schemas.microsoft.com/office/drawing/2014/chart" uri="{C3380CC4-5D6E-409C-BE32-E72D297353CC}">
              <c16:uniqueId val="{00000066-9F77-4295-BB62-53D6243F15A1}"/>
            </c:ext>
          </c:extLst>
        </c:ser>
        <c:ser>
          <c:idx val="103"/>
          <c:order val="103"/>
          <c:tx>
            <c:strRef>
              <c:f>'Airport Wise'!$DC$4:$DC$5</c:f>
              <c:strCache>
                <c:ptCount val="1"/>
                <c:pt idx="0">
                  <c:v>Pune</c:v>
                </c:pt>
              </c:strCache>
            </c:strRef>
          </c:tx>
          <c:spPr>
            <a:ln w="28575" cap="rnd">
              <a:solidFill>
                <a:schemeClr val="accent2">
                  <a:lumMod val="50000"/>
                  <a:lumOff val="50000"/>
                </a:schemeClr>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Wise'!$DC$6:$DC$20</c:f>
              <c:numCache>
                <c:formatCode>_ * #,##0_ ;_ * \-#,##0_ ;_ * "-"??_ ;_ @_ </c:formatCode>
                <c:ptCount val="15"/>
                <c:pt idx="0">
                  <c:v>2210118</c:v>
                </c:pt>
                <c:pt idx="1">
                  <c:v>2752800</c:v>
                </c:pt>
                <c:pt idx="2">
                  <c:v>3229351</c:v>
                </c:pt>
                <c:pt idx="3">
                  <c:v>3234629</c:v>
                </c:pt>
                <c:pt idx="4">
                  <c:v>3495543</c:v>
                </c:pt>
                <c:pt idx="5">
                  <c:v>4067701</c:v>
                </c:pt>
                <c:pt idx="6">
                  <c:v>5176210</c:v>
                </c:pt>
                <c:pt idx="7">
                  <c:v>6512005</c:v>
                </c:pt>
                <c:pt idx="8">
                  <c:v>7891734</c:v>
                </c:pt>
                <c:pt idx="9">
                  <c:v>8818966</c:v>
                </c:pt>
                <c:pt idx="10">
                  <c:v>7927482</c:v>
                </c:pt>
                <c:pt idx="11">
                  <c:v>2132981</c:v>
                </c:pt>
                <c:pt idx="12">
                  <c:v>3695036</c:v>
                </c:pt>
                <c:pt idx="13">
                  <c:v>7865644</c:v>
                </c:pt>
                <c:pt idx="14">
                  <c:v>9355856</c:v>
                </c:pt>
              </c:numCache>
            </c:numRef>
          </c:val>
          <c:smooth val="0"/>
          <c:extLst>
            <c:ext xmlns:c16="http://schemas.microsoft.com/office/drawing/2014/chart" uri="{C3380CC4-5D6E-409C-BE32-E72D297353CC}">
              <c16:uniqueId val="{00000067-9F77-4295-BB62-53D6243F15A1}"/>
            </c:ext>
          </c:extLst>
        </c:ser>
        <c:ser>
          <c:idx val="104"/>
          <c:order val="104"/>
          <c:tx>
            <c:strRef>
              <c:f>'Airport Wise'!$DD$4:$DD$5</c:f>
              <c:strCache>
                <c:ptCount val="1"/>
                <c:pt idx="0">
                  <c:v>Raipur</c:v>
                </c:pt>
              </c:strCache>
            </c:strRef>
          </c:tx>
          <c:spPr>
            <a:ln w="28575" cap="rnd">
              <a:solidFill>
                <a:schemeClr val="accent3">
                  <a:lumMod val="50000"/>
                  <a:lumOff val="50000"/>
                </a:schemeClr>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Wise'!$DD$6:$DD$20</c:f>
              <c:numCache>
                <c:formatCode>_ * #,##0_ ;_ * \-#,##0_ ;_ * "-"??_ ;_ @_ </c:formatCode>
                <c:ptCount val="15"/>
                <c:pt idx="0">
                  <c:v>436620</c:v>
                </c:pt>
                <c:pt idx="1">
                  <c:v>532736</c:v>
                </c:pt>
                <c:pt idx="2">
                  <c:v>802583</c:v>
                </c:pt>
                <c:pt idx="3">
                  <c:v>810435</c:v>
                </c:pt>
                <c:pt idx="4">
                  <c:v>839534</c:v>
                </c:pt>
                <c:pt idx="5">
                  <c:v>925504</c:v>
                </c:pt>
                <c:pt idx="6">
                  <c:v>1206844</c:v>
                </c:pt>
                <c:pt idx="7">
                  <c:v>1396179</c:v>
                </c:pt>
                <c:pt idx="8">
                  <c:v>1628134</c:v>
                </c:pt>
                <c:pt idx="9">
                  <c:v>2028548</c:v>
                </c:pt>
                <c:pt idx="10">
                  <c:v>2119417</c:v>
                </c:pt>
                <c:pt idx="11">
                  <c:v>1041070</c:v>
                </c:pt>
                <c:pt idx="12">
                  <c:v>1407157</c:v>
                </c:pt>
                <c:pt idx="13">
                  <c:v>2251998</c:v>
                </c:pt>
                <c:pt idx="14">
                  <c:v>2432118</c:v>
                </c:pt>
              </c:numCache>
            </c:numRef>
          </c:val>
          <c:smooth val="0"/>
          <c:extLst>
            <c:ext xmlns:c16="http://schemas.microsoft.com/office/drawing/2014/chart" uri="{C3380CC4-5D6E-409C-BE32-E72D297353CC}">
              <c16:uniqueId val="{00000068-9F77-4295-BB62-53D6243F15A1}"/>
            </c:ext>
          </c:extLst>
        </c:ser>
        <c:ser>
          <c:idx val="105"/>
          <c:order val="105"/>
          <c:tx>
            <c:strRef>
              <c:f>'Airport Wise'!$DE$4:$DE$5</c:f>
              <c:strCache>
                <c:ptCount val="1"/>
                <c:pt idx="0">
                  <c:v>Rajahmundry</c:v>
                </c:pt>
              </c:strCache>
            </c:strRef>
          </c:tx>
          <c:spPr>
            <a:ln w="28575" cap="rnd">
              <a:solidFill>
                <a:schemeClr val="accent4">
                  <a:lumMod val="50000"/>
                  <a:lumOff val="50000"/>
                </a:schemeClr>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Wise'!$DE$6:$DE$20</c:f>
              <c:numCache>
                <c:formatCode>_ * #,##0_ ;_ * \-#,##0_ ;_ * "-"??_ ;_ @_ </c:formatCode>
                <c:ptCount val="15"/>
                <c:pt idx="0">
                  <c:v>0</c:v>
                </c:pt>
                <c:pt idx="1">
                  <c:v>0</c:v>
                </c:pt>
                <c:pt idx="2">
                  <c:v>0</c:v>
                </c:pt>
                <c:pt idx="3">
                  <c:v>0</c:v>
                </c:pt>
                <c:pt idx="4">
                  <c:v>0</c:v>
                </c:pt>
                <c:pt idx="5">
                  <c:v>0</c:v>
                </c:pt>
                <c:pt idx="6">
                  <c:v>223903</c:v>
                </c:pt>
                <c:pt idx="7">
                  <c:v>261348</c:v>
                </c:pt>
                <c:pt idx="8">
                  <c:v>268001</c:v>
                </c:pt>
                <c:pt idx="9">
                  <c:v>440429</c:v>
                </c:pt>
                <c:pt idx="10">
                  <c:v>409890</c:v>
                </c:pt>
                <c:pt idx="11">
                  <c:v>204365</c:v>
                </c:pt>
                <c:pt idx="12">
                  <c:v>275601</c:v>
                </c:pt>
                <c:pt idx="13">
                  <c:v>432804</c:v>
                </c:pt>
                <c:pt idx="14">
                  <c:v>424813</c:v>
                </c:pt>
              </c:numCache>
            </c:numRef>
          </c:val>
          <c:smooth val="0"/>
          <c:extLst>
            <c:ext xmlns:c16="http://schemas.microsoft.com/office/drawing/2014/chart" uri="{C3380CC4-5D6E-409C-BE32-E72D297353CC}">
              <c16:uniqueId val="{00000069-9F77-4295-BB62-53D6243F15A1}"/>
            </c:ext>
          </c:extLst>
        </c:ser>
        <c:ser>
          <c:idx val="106"/>
          <c:order val="106"/>
          <c:tx>
            <c:strRef>
              <c:f>'Airport Wise'!$DF$4:$DF$5</c:f>
              <c:strCache>
                <c:ptCount val="1"/>
                <c:pt idx="0">
                  <c:v>Rajkot</c:v>
                </c:pt>
              </c:strCache>
            </c:strRef>
          </c:tx>
          <c:spPr>
            <a:ln w="28575" cap="rnd">
              <a:solidFill>
                <a:schemeClr val="accent5">
                  <a:lumMod val="50000"/>
                  <a:lumOff val="50000"/>
                </a:schemeClr>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Wise'!$DF$6:$DF$20</c:f>
              <c:numCache>
                <c:formatCode>_ * #,##0_ ;_ * \-#,##0_ ;_ * "-"??_ ;_ @_ </c:formatCode>
                <c:ptCount val="15"/>
                <c:pt idx="0">
                  <c:v>186910</c:v>
                </c:pt>
                <c:pt idx="1">
                  <c:v>234475</c:v>
                </c:pt>
                <c:pt idx="2">
                  <c:v>261363</c:v>
                </c:pt>
                <c:pt idx="3">
                  <c:v>283291</c:v>
                </c:pt>
                <c:pt idx="4">
                  <c:v>306441</c:v>
                </c:pt>
                <c:pt idx="5">
                  <c:v>351343</c:v>
                </c:pt>
                <c:pt idx="6">
                  <c:v>413207</c:v>
                </c:pt>
                <c:pt idx="7">
                  <c:v>405518</c:v>
                </c:pt>
                <c:pt idx="8">
                  <c:v>365427</c:v>
                </c:pt>
                <c:pt idx="9">
                  <c:v>334068</c:v>
                </c:pt>
                <c:pt idx="10">
                  <c:v>216301</c:v>
                </c:pt>
                <c:pt idx="11">
                  <c:v>143740</c:v>
                </c:pt>
                <c:pt idx="12">
                  <c:v>420372</c:v>
                </c:pt>
                <c:pt idx="13">
                  <c:v>770605</c:v>
                </c:pt>
                <c:pt idx="14">
                  <c:v>470323</c:v>
                </c:pt>
              </c:numCache>
            </c:numRef>
          </c:val>
          <c:smooth val="0"/>
          <c:extLst>
            <c:ext xmlns:c16="http://schemas.microsoft.com/office/drawing/2014/chart" uri="{C3380CC4-5D6E-409C-BE32-E72D297353CC}">
              <c16:uniqueId val="{0000006A-9F77-4295-BB62-53D6243F15A1}"/>
            </c:ext>
          </c:extLst>
        </c:ser>
        <c:ser>
          <c:idx val="107"/>
          <c:order val="107"/>
          <c:tx>
            <c:strRef>
              <c:f>'Airport Wise'!$DG$4:$DG$5</c:f>
              <c:strCache>
                <c:ptCount val="1"/>
                <c:pt idx="0">
                  <c:v>Ranchi</c:v>
                </c:pt>
              </c:strCache>
            </c:strRef>
          </c:tx>
          <c:spPr>
            <a:ln w="28575" cap="rnd">
              <a:solidFill>
                <a:schemeClr val="accent6">
                  <a:lumMod val="50000"/>
                  <a:lumOff val="50000"/>
                </a:schemeClr>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Wise'!$DG$6:$DG$20</c:f>
              <c:numCache>
                <c:formatCode>_ * #,##0_ ;_ * \-#,##0_ ;_ * "-"??_ ;_ @_ </c:formatCode>
                <c:ptCount val="15"/>
                <c:pt idx="0">
                  <c:v>273763</c:v>
                </c:pt>
                <c:pt idx="1">
                  <c:v>358044</c:v>
                </c:pt>
                <c:pt idx="2">
                  <c:v>485753</c:v>
                </c:pt>
                <c:pt idx="3">
                  <c:v>457298</c:v>
                </c:pt>
                <c:pt idx="4">
                  <c:v>510457</c:v>
                </c:pt>
                <c:pt idx="5">
                  <c:v>648204</c:v>
                </c:pt>
                <c:pt idx="6">
                  <c:v>734315</c:v>
                </c:pt>
                <c:pt idx="7">
                  <c:v>1030238</c:v>
                </c:pt>
                <c:pt idx="8">
                  <c:v>1772094</c:v>
                </c:pt>
                <c:pt idx="9">
                  <c:v>2250038</c:v>
                </c:pt>
                <c:pt idx="10">
                  <c:v>2482396</c:v>
                </c:pt>
                <c:pt idx="11">
                  <c:v>1219643</c:v>
                </c:pt>
                <c:pt idx="12">
                  <c:v>1723237</c:v>
                </c:pt>
                <c:pt idx="13">
                  <c:v>2417774</c:v>
                </c:pt>
                <c:pt idx="14">
                  <c:v>2577406</c:v>
                </c:pt>
              </c:numCache>
            </c:numRef>
          </c:val>
          <c:smooth val="0"/>
          <c:extLst>
            <c:ext xmlns:c16="http://schemas.microsoft.com/office/drawing/2014/chart" uri="{C3380CC4-5D6E-409C-BE32-E72D297353CC}">
              <c16:uniqueId val="{0000006B-9F77-4295-BB62-53D6243F15A1}"/>
            </c:ext>
          </c:extLst>
        </c:ser>
        <c:ser>
          <c:idx val="108"/>
          <c:order val="108"/>
          <c:tx>
            <c:strRef>
              <c:f>'Airport Wise'!$DH$4:$DH$5</c:f>
              <c:strCache>
                <c:ptCount val="1"/>
                <c:pt idx="0">
                  <c:v>Rourkela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Wise'!$DH$6:$DH$20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9057</c:v>
                </c:pt>
                <c:pt idx="14">
                  <c:v>26750</c:v>
                </c:pt>
              </c:numCache>
            </c:numRef>
          </c:val>
          <c:smooth val="0"/>
          <c:extLst>
            <c:ext xmlns:c16="http://schemas.microsoft.com/office/drawing/2014/chart" uri="{C3380CC4-5D6E-409C-BE32-E72D297353CC}">
              <c16:uniqueId val="{0000006C-9F77-4295-BB62-53D6243F15A1}"/>
            </c:ext>
          </c:extLst>
        </c:ser>
        <c:ser>
          <c:idx val="109"/>
          <c:order val="109"/>
          <c:tx>
            <c:strRef>
              <c:f>'Airport Wise'!$DI$4:$DI$5</c:f>
              <c:strCache>
                <c:ptCount val="1"/>
                <c:pt idx="0">
                  <c:v>Rupasi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Wise'!$DI$6:$DI$20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26181</c:v>
                </c:pt>
                <c:pt idx="13">
                  <c:v>36574</c:v>
                </c:pt>
                <c:pt idx="14">
                  <c:v>33257</c:v>
                </c:pt>
              </c:numCache>
            </c:numRef>
          </c:val>
          <c:smooth val="0"/>
          <c:extLst>
            <c:ext xmlns:c16="http://schemas.microsoft.com/office/drawing/2014/chart" uri="{C3380CC4-5D6E-409C-BE32-E72D297353CC}">
              <c16:uniqueId val="{0000006D-9F77-4295-BB62-53D6243F15A1}"/>
            </c:ext>
          </c:extLst>
        </c:ser>
        <c:ser>
          <c:idx val="110"/>
          <c:order val="110"/>
          <c:tx>
            <c:strRef>
              <c:f>'Airport Wise'!$DJ$4:$DJ$5</c:f>
              <c:strCache>
                <c:ptCount val="1"/>
                <c:pt idx="0">
                  <c:v>Salem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Wise'!$DJ$6:$DJ$20</c:f>
              <c:numCache>
                <c:formatCode>_ * #,##0_ ;_ * \-#,##0_ ;_ * "-"??_ ;_ @_ </c:formatCode>
                <c:ptCount val="15"/>
                <c:pt idx="0">
                  <c:v>0</c:v>
                </c:pt>
                <c:pt idx="1">
                  <c:v>0</c:v>
                </c:pt>
                <c:pt idx="2">
                  <c:v>0</c:v>
                </c:pt>
                <c:pt idx="3">
                  <c:v>0</c:v>
                </c:pt>
                <c:pt idx="4">
                  <c:v>0</c:v>
                </c:pt>
                <c:pt idx="5">
                  <c:v>0</c:v>
                </c:pt>
                <c:pt idx="6">
                  <c:v>0</c:v>
                </c:pt>
                <c:pt idx="7">
                  <c:v>0</c:v>
                </c:pt>
                <c:pt idx="8">
                  <c:v>0</c:v>
                </c:pt>
                <c:pt idx="9">
                  <c:v>41404</c:v>
                </c:pt>
                <c:pt idx="10">
                  <c:v>35905</c:v>
                </c:pt>
                <c:pt idx="11">
                  <c:v>18513</c:v>
                </c:pt>
                <c:pt idx="12">
                  <c:v>2577</c:v>
                </c:pt>
                <c:pt idx="13">
                  <c:v>318</c:v>
                </c:pt>
                <c:pt idx="14">
                  <c:v>42568</c:v>
                </c:pt>
              </c:numCache>
            </c:numRef>
          </c:val>
          <c:smooth val="0"/>
          <c:extLst>
            <c:ext xmlns:c16="http://schemas.microsoft.com/office/drawing/2014/chart" uri="{C3380CC4-5D6E-409C-BE32-E72D297353CC}">
              <c16:uniqueId val="{0000006E-9F77-4295-BB62-53D6243F15A1}"/>
            </c:ext>
          </c:extLst>
        </c:ser>
        <c:ser>
          <c:idx val="111"/>
          <c:order val="111"/>
          <c:tx>
            <c:strRef>
              <c:f>'Airport Wise'!$DK$4:$DK$5</c:f>
              <c:strCache>
                <c:ptCount val="1"/>
                <c:pt idx="0">
                  <c:v>Shimla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Wise'!$DK$6:$DK$20</c:f>
              <c:numCache>
                <c:formatCode>_ * #,##0_ ;_ * \-#,##0_ ;_ * "-"??_ ;_ @_ </c:formatCode>
                <c:ptCount val="15"/>
                <c:pt idx="0">
                  <c:v>0</c:v>
                </c:pt>
                <c:pt idx="1">
                  <c:v>0</c:v>
                </c:pt>
                <c:pt idx="2">
                  <c:v>0</c:v>
                </c:pt>
                <c:pt idx="3">
                  <c:v>0</c:v>
                </c:pt>
                <c:pt idx="4">
                  <c:v>0</c:v>
                </c:pt>
                <c:pt idx="5">
                  <c:v>0</c:v>
                </c:pt>
                <c:pt idx="6">
                  <c:v>0</c:v>
                </c:pt>
                <c:pt idx="7">
                  <c:v>58</c:v>
                </c:pt>
                <c:pt idx="8">
                  <c:v>9984</c:v>
                </c:pt>
                <c:pt idx="9">
                  <c:v>8660</c:v>
                </c:pt>
                <c:pt idx="10">
                  <c:v>9290</c:v>
                </c:pt>
                <c:pt idx="11">
                  <c:v>1006</c:v>
                </c:pt>
                <c:pt idx="12">
                  <c:v>1894</c:v>
                </c:pt>
                <c:pt idx="13">
                  <c:v>11325</c:v>
                </c:pt>
                <c:pt idx="14">
                  <c:v>19778</c:v>
                </c:pt>
              </c:numCache>
            </c:numRef>
          </c:val>
          <c:smooth val="0"/>
          <c:extLst>
            <c:ext xmlns:c16="http://schemas.microsoft.com/office/drawing/2014/chart" uri="{C3380CC4-5D6E-409C-BE32-E72D297353CC}">
              <c16:uniqueId val="{0000006F-9F77-4295-BB62-53D6243F15A1}"/>
            </c:ext>
          </c:extLst>
        </c:ser>
        <c:ser>
          <c:idx val="112"/>
          <c:order val="112"/>
          <c:tx>
            <c:strRef>
              <c:f>'Airport Wise'!$DL$4:$DL$5</c:f>
              <c:strCache>
                <c:ptCount val="1"/>
                <c:pt idx="0">
                  <c:v>Shirdi</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Wise'!$DL$6:$DL$20</c:f>
              <c:numCache>
                <c:formatCode>_ * #,##0_ ;_ * \-#,##0_ ;_ * "-"??_ ;_ @_ </c:formatCode>
                <c:ptCount val="15"/>
                <c:pt idx="0">
                  <c:v>0</c:v>
                </c:pt>
                <c:pt idx="1">
                  <c:v>0</c:v>
                </c:pt>
                <c:pt idx="2">
                  <c:v>0</c:v>
                </c:pt>
                <c:pt idx="3">
                  <c:v>0</c:v>
                </c:pt>
                <c:pt idx="4">
                  <c:v>0</c:v>
                </c:pt>
                <c:pt idx="5">
                  <c:v>0</c:v>
                </c:pt>
                <c:pt idx="6">
                  <c:v>0</c:v>
                </c:pt>
                <c:pt idx="7">
                  <c:v>0</c:v>
                </c:pt>
                <c:pt idx="8">
                  <c:v>0</c:v>
                </c:pt>
                <c:pt idx="9">
                  <c:v>229040</c:v>
                </c:pt>
                <c:pt idx="10">
                  <c:v>568968</c:v>
                </c:pt>
                <c:pt idx="11">
                  <c:v>85673</c:v>
                </c:pt>
                <c:pt idx="12">
                  <c:v>176787</c:v>
                </c:pt>
                <c:pt idx="13">
                  <c:v>733038</c:v>
                </c:pt>
                <c:pt idx="14">
                  <c:v>724960</c:v>
                </c:pt>
              </c:numCache>
            </c:numRef>
          </c:val>
          <c:smooth val="0"/>
          <c:extLst>
            <c:ext xmlns:c16="http://schemas.microsoft.com/office/drawing/2014/chart" uri="{C3380CC4-5D6E-409C-BE32-E72D297353CC}">
              <c16:uniqueId val="{00000070-9F77-4295-BB62-53D6243F15A1}"/>
            </c:ext>
          </c:extLst>
        </c:ser>
        <c:ser>
          <c:idx val="113"/>
          <c:order val="113"/>
          <c:tx>
            <c:strRef>
              <c:f>'Airport Wise'!$DM$4:$DM$5</c:f>
              <c:strCache>
                <c:ptCount val="1"/>
                <c:pt idx="0">
                  <c:v>Shivamogga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Wise'!$DM$6:$DM$20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39040</c:v>
                </c:pt>
              </c:numCache>
            </c:numRef>
          </c:val>
          <c:smooth val="0"/>
          <c:extLst>
            <c:ext xmlns:c16="http://schemas.microsoft.com/office/drawing/2014/chart" uri="{C3380CC4-5D6E-409C-BE32-E72D297353CC}">
              <c16:uniqueId val="{00000071-9F77-4295-BB62-53D6243F15A1}"/>
            </c:ext>
          </c:extLst>
        </c:ser>
        <c:ser>
          <c:idx val="114"/>
          <c:order val="114"/>
          <c:tx>
            <c:strRef>
              <c:f>'Airport Wise'!$DN$4:$DN$5</c:f>
              <c:strCache>
                <c:ptCount val="1"/>
                <c:pt idx="0">
                  <c:v>Sholapur</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Wise'!$DN$6:$DN$20</c:f>
              <c:numCache>
                <c:formatCode>_ * #,##0_ ;_ * \-#,##0_ ;_ * "-"??_ ;_ @_ </c:formatCode>
                <c:ptCount val="15"/>
                <c:pt idx="0">
                  <c:v>0</c:v>
                </c:pt>
                <c:pt idx="1">
                  <c:v>0</c:v>
                </c:pt>
                <c:pt idx="2">
                  <c:v>0</c:v>
                </c:pt>
                <c:pt idx="3">
                  <c:v>0</c:v>
                </c:pt>
                <c:pt idx="4">
                  <c:v>0</c:v>
                </c:pt>
                <c:pt idx="5">
                  <c:v>0</c:v>
                </c:pt>
                <c:pt idx="6">
                  <c:v>0</c:v>
                </c:pt>
                <c:pt idx="7">
                  <c:v>0</c:v>
                </c:pt>
                <c:pt idx="8">
                  <c:v>0</c:v>
                </c:pt>
                <c:pt idx="9">
                  <c:v>15</c:v>
                </c:pt>
                <c:pt idx="10">
                  <c:v>0</c:v>
                </c:pt>
                <c:pt idx="11">
                  <c:v>0</c:v>
                </c:pt>
                <c:pt idx="12">
                  <c:v>23</c:v>
                </c:pt>
                <c:pt idx="13">
                  <c:v>219</c:v>
                </c:pt>
                <c:pt idx="14">
                  <c:v>422</c:v>
                </c:pt>
              </c:numCache>
            </c:numRef>
          </c:val>
          <c:smooth val="0"/>
          <c:extLst>
            <c:ext xmlns:c16="http://schemas.microsoft.com/office/drawing/2014/chart" uri="{C3380CC4-5D6E-409C-BE32-E72D297353CC}">
              <c16:uniqueId val="{00000072-9F77-4295-BB62-53D6243F15A1}"/>
            </c:ext>
          </c:extLst>
        </c:ser>
        <c:ser>
          <c:idx val="115"/>
          <c:order val="115"/>
          <c:tx>
            <c:strRef>
              <c:f>'Airport Wise'!$DO$4:$DO$5</c:f>
              <c:strCache>
                <c:ptCount val="1"/>
                <c:pt idx="0">
                  <c:v>Silchar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Wise'!$DO$6:$DO$20</c:f>
              <c:numCache>
                <c:formatCode>_ * #,##0_ ;_ * \-#,##0_ ;_ * "-"??_ ;_ @_ </c:formatCode>
                <c:ptCount val="15"/>
                <c:pt idx="0">
                  <c:v>151871</c:v>
                </c:pt>
                <c:pt idx="1">
                  <c:v>158354</c:v>
                </c:pt>
                <c:pt idx="2">
                  <c:v>209317</c:v>
                </c:pt>
                <c:pt idx="3">
                  <c:v>0</c:v>
                </c:pt>
                <c:pt idx="4">
                  <c:v>0</c:v>
                </c:pt>
                <c:pt idx="5">
                  <c:v>0</c:v>
                </c:pt>
                <c:pt idx="6">
                  <c:v>200855</c:v>
                </c:pt>
                <c:pt idx="7">
                  <c:v>212228</c:v>
                </c:pt>
                <c:pt idx="8">
                  <c:v>366955</c:v>
                </c:pt>
                <c:pt idx="9">
                  <c:v>386665</c:v>
                </c:pt>
                <c:pt idx="10">
                  <c:v>398910</c:v>
                </c:pt>
                <c:pt idx="11">
                  <c:v>265203</c:v>
                </c:pt>
                <c:pt idx="12">
                  <c:v>316178</c:v>
                </c:pt>
                <c:pt idx="13">
                  <c:v>399006</c:v>
                </c:pt>
                <c:pt idx="14">
                  <c:v>412654</c:v>
                </c:pt>
              </c:numCache>
            </c:numRef>
          </c:val>
          <c:smooth val="0"/>
          <c:extLst>
            <c:ext xmlns:c16="http://schemas.microsoft.com/office/drawing/2014/chart" uri="{C3380CC4-5D6E-409C-BE32-E72D297353CC}">
              <c16:uniqueId val="{00000073-9F77-4295-BB62-53D6243F15A1}"/>
            </c:ext>
          </c:extLst>
        </c:ser>
        <c:ser>
          <c:idx val="116"/>
          <c:order val="116"/>
          <c:tx>
            <c:strRef>
              <c:f>'Airport Wise'!$DP$4:$DP$5</c:f>
              <c:strCache>
                <c:ptCount val="1"/>
                <c:pt idx="0">
                  <c:v>Sindhudurg</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Wise'!$DP$6:$DP$20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19569</c:v>
                </c:pt>
                <c:pt idx="13">
                  <c:v>28014</c:v>
                </c:pt>
                <c:pt idx="14">
                  <c:v>17618</c:v>
                </c:pt>
              </c:numCache>
            </c:numRef>
          </c:val>
          <c:smooth val="0"/>
          <c:extLst>
            <c:ext xmlns:c16="http://schemas.microsoft.com/office/drawing/2014/chart" uri="{C3380CC4-5D6E-409C-BE32-E72D297353CC}">
              <c16:uniqueId val="{00000074-9F77-4295-BB62-53D6243F15A1}"/>
            </c:ext>
          </c:extLst>
        </c:ser>
        <c:ser>
          <c:idx val="117"/>
          <c:order val="117"/>
          <c:tx>
            <c:strRef>
              <c:f>'Airport Wise'!$DQ$4:$DQ$5</c:f>
              <c:strCache>
                <c:ptCount val="1"/>
                <c:pt idx="0">
                  <c:v>Srinagar</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Wise'!$DQ$6:$DQ$20</c:f>
              <c:numCache>
                <c:formatCode>_ * #,##0_ ;_ * \-#,##0_ ;_ * "-"??_ ;_ @_ </c:formatCode>
                <c:ptCount val="15"/>
                <c:pt idx="0">
                  <c:v>906824</c:v>
                </c:pt>
                <c:pt idx="1">
                  <c:v>1039505</c:v>
                </c:pt>
                <c:pt idx="2">
                  <c:v>1632098</c:v>
                </c:pt>
                <c:pt idx="3">
                  <c:v>1844222</c:v>
                </c:pt>
                <c:pt idx="4">
                  <c:v>1985806</c:v>
                </c:pt>
                <c:pt idx="5">
                  <c:v>2025756</c:v>
                </c:pt>
                <c:pt idx="6">
                  <c:v>2304199</c:v>
                </c:pt>
                <c:pt idx="7">
                  <c:v>2088871</c:v>
                </c:pt>
                <c:pt idx="8">
                  <c:v>2424748</c:v>
                </c:pt>
                <c:pt idx="9">
                  <c:v>2724651</c:v>
                </c:pt>
                <c:pt idx="10">
                  <c:v>2799154</c:v>
                </c:pt>
                <c:pt idx="11">
                  <c:v>1799748</c:v>
                </c:pt>
                <c:pt idx="12">
                  <c:v>3149722</c:v>
                </c:pt>
                <c:pt idx="13">
                  <c:v>4398074</c:v>
                </c:pt>
                <c:pt idx="14">
                  <c:v>4181830</c:v>
                </c:pt>
              </c:numCache>
            </c:numRef>
          </c:val>
          <c:smooth val="0"/>
          <c:extLst>
            <c:ext xmlns:c16="http://schemas.microsoft.com/office/drawing/2014/chart" uri="{C3380CC4-5D6E-409C-BE32-E72D297353CC}">
              <c16:uniqueId val="{00000075-9F77-4295-BB62-53D6243F15A1}"/>
            </c:ext>
          </c:extLst>
        </c:ser>
        <c:ser>
          <c:idx val="118"/>
          <c:order val="118"/>
          <c:tx>
            <c:strRef>
              <c:f>'Airport Wise'!$DR$4:$DR$5</c:f>
              <c:strCache>
                <c:ptCount val="1"/>
                <c:pt idx="0">
                  <c:v>Surat</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Wise'!$DR$6:$DR$20</c:f>
              <c:numCache>
                <c:formatCode>_ * #,##0_ ;_ * \-#,##0_ ;_ * "-"??_ ;_ @_ </c:formatCode>
                <c:ptCount val="15"/>
                <c:pt idx="0">
                  <c:v>0</c:v>
                </c:pt>
                <c:pt idx="1">
                  <c:v>0</c:v>
                </c:pt>
                <c:pt idx="2">
                  <c:v>0</c:v>
                </c:pt>
                <c:pt idx="3">
                  <c:v>0</c:v>
                </c:pt>
                <c:pt idx="4">
                  <c:v>0</c:v>
                </c:pt>
                <c:pt idx="5">
                  <c:v>0</c:v>
                </c:pt>
                <c:pt idx="6">
                  <c:v>94824</c:v>
                </c:pt>
                <c:pt idx="7">
                  <c:v>194688</c:v>
                </c:pt>
                <c:pt idx="8">
                  <c:v>681465</c:v>
                </c:pt>
                <c:pt idx="9">
                  <c:v>1235840</c:v>
                </c:pt>
                <c:pt idx="10">
                  <c:v>1471406</c:v>
                </c:pt>
                <c:pt idx="11">
                  <c:v>564260</c:v>
                </c:pt>
                <c:pt idx="12">
                  <c:v>919866</c:v>
                </c:pt>
                <c:pt idx="13">
                  <c:v>1204695</c:v>
                </c:pt>
                <c:pt idx="14">
                  <c:v>1301191</c:v>
                </c:pt>
              </c:numCache>
            </c:numRef>
          </c:val>
          <c:smooth val="0"/>
          <c:extLst>
            <c:ext xmlns:c16="http://schemas.microsoft.com/office/drawing/2014/chart" uri="{C3380CC4-5D6E-409C-BE32-E72D297353CC}">
              <c16:uniqueId val="{00000076-9F77-4295-BB62-53D6243F15A1}"/>
            </c:ext>
          </c:extLst>
        </c:ser>
        <c:ser>
          <c:idx val="119"/>
          <c:order val="119"/>
          <c:tx>
            <c:strRef>
              <c:f>'Airport Wise'!$DS$4:$DS$5</c:f>
              <c:strCache>
                <c:ptCount val="1"/>
                <c:pt idx="0">
                  <c:v>Tezpur</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Wise'!$DS$6:$DS$20</c:f>
              <c:numCache>
                <c:formatCode>_ * #,##0_ ;_ * \-#,##0_ ;_ * "-"??_ ;_ @_ </c:formatCode>
                <c:ptCount val="15"/>
                <c:pt idx="0">
                  <c:v>0</c:v>
                </c:pt>
                <c:pt idx="1">
                  <c:v>0</c:v>
                </c:pt>
                <c:pt idx="2">
                  <c:v>0</c:v>
                </c:pt>
                <c:pt idx="3">
                  <c:v>0</c:v>
                </c:pt>
                <c:pt idx="4">
                  <c:v>0</c:v>
                </c:pt>
                <c:pt idx="5">
                  <c:v>0</c:v>
                </c:pt>
                <c:pt idx="6">
                  <c:v>5063</c:v>
                </c:pt>
                <c:pt idx="7">
                  <c:v>7889</c:v>
                </c:pt>
                <c:pt idx="8">
                  <c:v>8560</c:v>
                </c:pt>
                <c:pt idx="9">
                  <c:v>6614</c:v>
                </c:pt>
                <c:pt idx="10">
                  <c:v>3346</c:v>
                </c:pt>
                <c:pt idx="11">
                  <c:v>2700</c:v>
                </c:pt>
                <c:pt idx="12">
                  <c:v>4896</c:v>
                </c:pt>
                <c:pt idx="13">
                  <c:v>4024</c:v>
                </c:pt>
                <c:pt idx="14">
                  <c:v>32273</c:v>
                </c:pt>
              </c:numCache>
            </c:numRef>
          </c:val>
          <c:smooth val="0"/>
          <c:extLst>
            <c:ext xmlns:c16="http://schemas.microsoft.com/office/drawing/2014/chart" uri="{C3380CC4-5D6E-409C-BE32-E72D297353CC}">
              <c16:uniqueId val="{00000077-9F77-4295-BB62-53D6243F15A1}"/>
            </c:ext>
          </c:extLst>
        </c:ser>
        <c:ser>
          <c:idx val="120"/>
          <c:order val="120"/>
          <c:tx>
            <c:strRef>
              <c:f>'Airport Wise'!$DT$4:$DT$5</c:f>
              <c:strCache>
                <c:ptCount val="1"/>
                <c:pt idx="0">
                  <c:v>Tezu</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Wise'!$DT$6:$DT$20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6770</c:v>
                </c:pt>
                <c:pt idx="13">
                  <c:v>16517</c:v>
                </c:pt>
                <c:pt idx="14">
                  <c:v>12048</c:v>
                </c:pt>
              </c:numCache>
            </c:numRef>
          </c:val>
          <c:smooth val="0"/>
          <c:extLst>
            <c:ext xmlns:c16="http://schemas.microsoft.com/office/drawing/2014/chart" uri="{C3380CC4-5D6E-409C-BE32-E72D297353CC}">
              <c16:uniqueId val="{00000078-9F77-4295-BB62-53D6243F15A1}"/>
            </c:ext>
          </c:extLst>
        </c:ser>
        <c:ser>
          <c:idx val="121"/>
          <c:order val="121"/>
          <c:tx>
            <c:strRef>
              <c:f>'Airport Wise'!$DU$4:$DU$5</c:f>
              <c:strCache>
                <c:ptCount val="1"/>
                <c:pt idx="0">
                  <c:v>Thiruvananthapuram</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Wise'!$DU$6:$DU$20</c:f>
              <c:numCache>
                <c:formatCode>_ * #,##0_ ;_ * \-#,##0_ ;_ * "-"??_ ;_ @_ </c:formatCode>
                <c:ptCount val="15"/>
                <c:pt idx="0">
                  <c:v>637808</c:v>
                </c:pt>
                <c:pt idx="1">
                  <c:v>684061</c:v>
                </c:pt>
                <c:pt idx="2">
                  <c:v>978847</c:v>
                </c:pt>
                <c:pt idx="3">
                  <c:v>988552</c:v>
                </c:pt>
                <c:pt idx="4">
                  <c:v>985525</c:v>
                </c:pt>
                <c:pt idx="5">
                  <c:v>1080993</c:v>
                </c:pt>
                <c:pt idx="6">
                  <c:v>1196245</c:v>
                </c:pt>
                <c:pt idx="7">
                  <c:v>1571767</c:v>
                </c:pt>
                <c:pt idx="8">
                  <c:v>1916127</c:v>
                </c:pt>
                <c:pt idx="9">
                  <c:v>1904908</c:v>
                </c:pt>
                <c:pt idx="10">
                  <c:v>1709229</c:v>
                </c:pt>
                <c:pt idx="11">
                  <c:v>476559</c:v>
                </c:pt>
                <c:pt idx="12">
                  <c:v>699447</c:v>
                </c:pt>
                <c:pt idx="13">
                  <c:v>1679385</c:v>
                </c:pt>
                <c:pt idx="14">
                  <c:v>2355100</c:v>
                </c:pt>
              </c:numCache>
            </c:numRef>
          </c:val>
          <c:smooth val="0"/>
          <c:extLst>
            <c:ext xmlns:c16="http://schemas.microsoft.com/office/drawing/2014/chart" uri="{C3380CC4-5D6E-409C-BE32-E72D297353CC}">
              <c16:uniqueId val="{00000079-9F77-4295-BB62-53D6243F15A1}"/>
            </c:ext>
          </c:extLst>
        </c:ser>
        <c:ser>
          <c:idx val="122"/>
          <c:order val="122"/>
          <c:tx>
            <c:strRef>
              <c:f>'Airport Wise'!$DV$4:$DV$5</c:f>
              <c:strCache>
                <c:ptCount val="1"/>
                <c:pt idx="0">
                  <c:v>Tiruchirappalli (Trichy)</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Wise'!$DV$6:$DV$20</c:f>
              <c:numCache>
                <c:formatCode>_ * #,##0_ ;_ * \-#,##0_ ;_ * "-"??_ ;_ @_ </c:formatCode>
                <c:ptCount val="15"/>
                <c:pt idx="0">
                  <c:v>98312</c:v>
                </c:pt>
                <c:pt idx="1">
                  <c:v>86356</c:v>
                </c:pt>
                <c:pt idx="2">
                  <c:v>122927</c:v>
                </c:pt>
                <c:pt idx="3">
                  <c:v>96607</c:v>
                </c:pt>
                <c:pt idx="4">
                  <c:v>119513</c:v>
                </c:pt>
                <c:pt idx="5">
                  <c:v>96944</c:v>
                </c:pt>
                <c:pt idx="6">
                  <c:v>147437</c:v>
                </c:pt>
                <c:pt idx="7">
                  <c:v>168870</c:v>
                </c:pt>
                <c:pt idx="8">
                  <c:v>137019</c:v>
                </c:pt>
                <c:pt idx="9">
                  <c:v>328058</c:v>
                </c:pt>
                <c:pt idx="10">
                  <c:v>296073</c:v>
                </c:pt>
                <c:pt idx="11">
                  <c:v>164828</c:v>
                </c:pt>
                <c:pt idx="12">
                  <c:v>149277</c:v>
                </c:pt>
                <c:pt idx="13">
                  <c:v>380227</c:v>
                </c:pt>
                <c:pt idx="14">
                  <c:v>458756</c:v>
                </c:pt>
              </c:numCache>
            </c:numRef>
          </c:val>
          <c:smooth val="0"/>
          <c:extLst>
            <c:ext xmlns:c16="http://schemas.microsoft.com/office/drawing/2014/chart" uri="{C3380CC4-5D6E-409C-BE32-E72D297353CC}">
              <c16:uniqueId val="{0000007A-9F77-4295-BB62-53D6243F15A1}"/>
            </c:ext>
          </c:extLst>
        </c:ser>
        <c:ser>
          <c:idx val="123"/>
          <c:order val="123"/>
          <c:tx>
            <c:strRef>
              <c:f>'Airport Wise'!$DW$4:$DW$5</c:f>
              <c:strCache>
                <c:ptCount val="1"/>
                <c:pt idx="0">
                  <c:v>Tirupati</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Wise'!$DW$6:$DW$20</c:f>
              <c:numCache>
                <c:formatCode>_ * #,##0_ ;_ * \-#,##0_ ;_ * "-"??_ ;_ @_ </c:formatCode>
                <c:ptCount val="15"/>
                <c:pt idx="0">
                  <c:v>157791</c:v>
                </c:pt>
                <c:pt idx="1">
                  <c:v>173862</c:v>
                </c:pt>
                <c:pt idx="2">
                  <c:v>240681</c:v>
                </c:pt>
                <c:pt idx="3">
                  <c:v>286548</c:v>
                </c:pt>
                <c:pt idx="4">
                  <c:v>272095</c:v>
                </c:pt>
                <c:pt idx="5">
                  <c:v>244901</c:v>
                </c:pt>
                <c:pt idx="6">
                  <c:v>371060</c:v>
                </c:pt>
                <c:pt idx="7">
                  <c:v>486029</c:v>
                </c:pt>
                <c:pt idx="8">
                  <c:v>584732</c:v>
                </c:pt>
                <c:pt idx="9">
                  <c:v>834652</c:v>
                </c:pt>
                <c:pt idx="10">
                  <c:v>834961</c:v>
                </c:pt>
                <c:pt idx="11">
                  <c:v>352375</c:v>
                </c:pt>
                <c:pt idx="12">
                  <c:v>623314</c:v>
                </c:pt>
                <c:pt idx="13">
                  <c:v>919267</c:v>
                </c:pt>
                <c:pt idx="14">
                  <c:v>870662</c:v>
                </c:pt>
              </c:numCache>
            </c:numRef>
          </c:val>
          <c:smooth val="0"/>
          <c:extLst>
            <c:ext xmlns:c16="http://schemas.microsoft.com/office/drawing/2014/chart" uri="{C3380CC4-5D6E-409C-BE32-E72D297353CC}">
              <c16:uniqueId val="{0000007B-9F77-4295-BB62-53D6243F15A1}"/>
            </c:ext>
          </c:extLst>
        </c:ser>
        <c:ser>
          <c:idx val="124"/>
          <c:order val="124"/>
          <c:tx>
            <c:strRef>
              <c:f>'Airport Wise'!$DX$4:$DX$5</c:f>
              <c:strCache>
                <c:ptCount val="1"/>
                <c:pt idx="0">
                  <c:v>Tuticorin</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Wise'!$DX$6:$DX$20</c:f>
              <c:numCache>
                <c:formatCode>_ * #,##0_ ;_ * \-#,##0_ ;_ * "-"??_ ;_ @_ </c:formatCode>
                <c:ptCount val="15"/>
                <c:pt idx="0">
                  <c:v>0</c:v>
                </c:pt>
                <c:pt idx="1">
                  <c:v>0</c:v>
                </c:pt>
                <c:pt idx="2">
                  <c:v>0</c:v>
                </c:pt>
                <c:pt idx="3">
                  <c:v>0</c:v>
                </c:pt>
                <c:pt idx="4">
                  <c:v>0</c:v>
                </c:pt>
                <c:pt idx="5">
                  <c:v>0</c:v>
                </c:pt>
                <c:pt idx="6">
                  <c:v>91978</c:v>
                </c:pt>
                <c:pt idx="7">
                  <c:v>102410</c:v>
                </c:pt>
                <c:pt idx="8">
                  <c:v>96143</c:v>
                </c:pt>
                <c:pt idx="9">
                  <c:v>177427</c:v>
                </c:pt>
                <c:pt idx="10">
                  <c:v>235692</c:v>
                </c:pt>
                <c:pt idx="11">
                  <c:v>121320</c:v>
                </c:pt>
                <c:pt idx="12">
                  <c:v>135363</c:v>
                </c:pt>
                <c:pt idx="13">
                  <c:v>202642</c:v>
                </c:pt>
                <c:pt idx="14">
                  <c:v>199761</c:v>
                </c:pt>
              </c:numCache>
            </c:numRef>
          </c:val>
          <c:smooth val="0"/>
          <c:extLst>
            <c:ext xmlns:c16="http://schemas.microsoft.com/office/drawing/2014/chart" uri="{C3380CC4-5D6E-409C-BE32-E72D297353CC}">
              <c16:uniqueId val="{0000007C-9F77-4295-BB62-53D6243F15A1}"/>
            </c:ext>
          </c:extLst>
        </c:ser>
        <c:ser>
          <c:idx val="125"/>
          <c:order val="125"/>
          <c:tx>
            <c:strRef>
              <c:f>'Airport Wise'!$DY$4:$DY$5</c:f>
              <c:strCache>
                <c:ptCount val="1"/>
                <c:pt idx="0">
                  <c:v>Udaipur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Wise'!$DY$6:$DY$20</c:f>
              <c:numCache>
                <c:formatCode>_ * #,##0_ ;_ * \-#,##0_ ;_ * "-"??_ ;_ @_ </c:formatCode>
                <c:ptCount val="15"/>
                <c:pt idx="0">
                  <c:v>362500</c:v>
                </c:pt>
                <c:pt idx="1">
                  <c:v>368332</c:v>
                </c:pt>
                <c:pt idx="2">
                  <c:v>370876</c:v>
                </c:pt>
                <c:pt idx="3">
                  <c:v>360459</c:v>
                </c:pt>
                <c:pt idx="4">
                  <c:v>435197</c:v>
                </c:pt>
                <c:pt idx="5">
                  <c:v>457785</c:v>
                </c:pt>
                <c:pt idx="6">
                  <c:v>711019</c:v>
                </c:pt>
                <c:pt idx="7">
                  <c:v>1089899</c:v>
                </c:pt>
                <c:pt idx="8">
                  <c:v>1146851</c:v>
                </c:pt>
                <c:pt idx="9">
                  <c:v>1391848</c:v>
                </c:pt>
                <c:pt idx="10">
                  <c:v>1249589</c:v>
                </c:pt>
                <c:pt idx="11">
                  <c:v>404775</c:v>
                </c:pt>
                <c:pt idx="12">
                  <c:v>917938</c:v>
                </c:pt>
                <c:pt idx="13">
                  <c:v>1355118</c:v>
                </c:pt>
                <c:pt idx="14">
                  <c:v>1503457</c:v>
                </c:pt>
              </c:numCache>
            </c:numRef>
          </c:val>
          <c:smooth val="0"/>
          <c:extLst>
            <c:ext xmlns:c16="http://schemas.microsoft.com/office/drawing/2014/chart" uri="{C3380CC4-5D6E-409C-BE32-E72D297353CC}">
              <c16:uniqueId val="{0000007D-9F77-4295-BB62-53D6243F15A1}"/>
            </c:ext>
          </c:extLst>
        </c:ser>
        <c:ser>
          <c:idx val="126"/>
          <c:order val="126"/>
          <c:tx>
            <c:strRef>
              <c:f>'Airport Wise'!$DZ$4:$DZ$5</c:f>
              <c:strCache>
                <c:ptCount val="1"/>
                <c:pt idx="0">
                  <c:v>Utkela</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Wise'!$DZ$6:$DZ$20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1155</c:v>
                </c:pt>
              </c:numCache>
            </c:numRef>
          </c:val>
          <c:smooth val="0"/>
          <c:extLst>
            <c:ext xmlns:c16="http://schemas.microsoft.com/office/drawing/2014/chart" uri="{C3380CC4-5D6E-409C-BE32-E72D297353CC}">
              <c16:uniqueId val="{0000007E-9F77-4295-BB62-53D6243F15A1}"/>
            </c:ext>
          </c:extLst>
        </c:ser>
        <c:ser>
          <c:idx val="127"/>
          <c:order val="127"/>
          <c:tx>
            <c:strRef>
              <c:f>'Airport Wise'!$EA$4:$EA$5</c:f>
              <c:strCache>
                <c:ptCount val="1"/>
                <c:pt idx="0">
                  <c:v>Vadodara</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Wise'!$EA$6:$EA$20</c:f>
              <c:numCache>
                <c:formatCode>_ * #,##0_ ;_ * \-#,##0_ ;_ * "-"??_ ;_ @_ </c:formatCode>
                <c:ptCount val="15"/>
                <c:pt idx="0">
                  <c:v>500852</c:v>
                </c:pt>
                <c:pt idx="1">
                  <c:v>598335</c:v>
                </c:pt>
                <c:pt idx="2">
                  <c:v>669931</c:v>
                </c:pt>
                <c:pt idx="3">
                  <c:v>676072</c:v>
                </c:pt>
                <c:pt idx="4">
                  <c:v>686235</c:v>
                </c:pt>
                <c:pt idx="5">
                  <c:v>712447</c:v>
                </c:pt>
                <c:pt idx="6">
                  <c:v>931092</c:v>
                </c:pt>
                <c:pt idx="7">
                  <c:v>1103981</c:v>
                </c:pt>
                <c:pt idx="8">
                  <c:v>1008506</c:v>
                </c:pt>
                <c:pt idx="9">
                  <c:v>1155716</c:v>
                </c:pt>
                <c:pt idx="10">
                  <c:v>1104061</c:v>
                </c:pt>
                <c:pt idx="11">
                  <c:v>267800</c:v>
                </c:pt>
                <c:pt idx="12">
                  <c:v>575690</c:v>
                </c:pt>
                <c:pt idx="13">
                  <c:v>1088990</c:v>
                </c:pt>
                <c:pt idx="14">
                  <c:v>1218637</c:v>
                </c:pt>
              </c:numCache>
            </c:numRef>
          </c:val>
          <c:smooth val="0"/>
          <c:extLst>
            <c:ext xmlns:c16="http://schemas.microsoft.com/office/drawing/2014/chart" uri="{C3380CC4-5D6E-409C-BE32-E72D297353CC}">
              <c16:uniqueId val="{0000007F-9F77-4295-BB62-53D6243F15A1}"/>
            </c:ext>
          </c:extLst>
        </c:ser>
        <c:ser>
          <c:idx val="128"/>
          <c:order val="128"/>
          <c:tx>
            <c:strRef>
              <c:f>'Airport Wise'!$EB$4:$EB$5</c:f>
              <c:strCache>
                <c:ptCount val="1"/>
                <c:pt idx="0">
                  <c:v>Varanasi</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Wise'!$EB$6:$EB$20</c:f>
              <c:numCache>
                <c:formatCode>_ * #,##0_ ;_ * \-#,##0_ ;_ * "-"??_ ;_ @_ </c:formatCode>
                <c:ptCount val="15"/>
                <c:pt idx="0">
                  <c:v>431962</c:v>
                </c:pt>
                <c:pt idx="1">
                  <c:v>500670</c:v>
                </c:pt>
                <c:pt idx="2">
                  <c:v>683356</c:v>
                </c:pt>
                <c:pt idx="3">
                  <c:v>738506</c:v>
                </c:pt>
                <c:pt idx="4">
                  <c:v>735553</c:v>
                </c:pt>
                <c:pt idx="5">
                  <c:v>960388</c:v>
                </c:pt>
                <c:pt idx="6">
                  <c:v>1314046</c:v>
                </c:pt>
                <c:pt idx="7">
                  <c:v>1811617</c:v>
                </c:pt>
                <c:pt idx="8">
                  <c:v>1936616</c:v>
                </c:pt>
                <c:pt idx="9">
                  <c:v>2586311</c:v>
                </c:pt>
                <c:pt idx="10">
                  <c:v>2778972</c:v>
                </c:pt>
                <c:pt idx="11">
                  <c:v>1448155</c:v>
                </c:pt>
                <c:pt idx="12">
                  <c:v>1653082</c:v>
                </c:pt>
                <c:pt idx="13">
                  <c:v>2412023</c:v>
                </c:pt>
                <c:pt idx="14">
                  <c:v>2879994</c:v>
                </c:pt>
              </c:numCache>
            </c:numRef>
          </c:val>
          <c:smooth val="0"/>
          <c:extLst>
            <c:ext xmlns:c16="http://schemas.microsoft.com/office/drawing/2014/chart" uri="{C3380CC4-5D6E-409C-BE32-E72D297353CC}">
              <c16:uniqueId val="{00000080-9F77-4295-BB62-53D6243F15A1}"/>
            </c:ext>
          </c:extLst>
        </c:ser>
        <c:ser>
          <c:idx val="129"/>
          <c:order val="129"/>
          <c:tx>
            <c:strRef>
              <c:f>'Airport Wise'!$EC$4:$EC$5</c:f>
              <c:strCache>
                <c:ptCount val="1"/>
                <c:pt idx="0">
                  <c:v>Vijayanagar</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Wise'!$EC$6:$EC$20</c:f>
              <c:numCache>
                <c:formatCode>_ * #,##0_ ;_ * \-#,##0_ ;_ * "-"??_ ;_ @_ </c:formatCode>
                <c:ptCount val="15"/>
                <c:pt idx="0">
                  <c:v>0</c:v>
                </c:pt>
                <c:pt idx="1">
                  <c:v>0</c:v>
                </c:pt>
                <c:pt idx="2">
                  <c:v>0</c:v>
                </c:pt>
                <c:pt idx="3">
                  <c:v>0</c:v>
                </c:pt>
                <c:pt idx="4">
                  <c:v>0</c:v>
                </c:pt>
                <c:pt idx="5">
                  <c:v>0</c:v>
                </c:pt>
                <c:pt idx="6">
                  <c:v>0</c:v>
                </c:pt>
                <c:pt idx="7">
                  <c:v>0</c:v>
                </c:pt>
                <c:pt idx="8">
                  <c:v>0</c:v>
                </c:pt>
                <c:pt idx="9">
                  <c:v>75977</c:v>
                </c:pt>
                <c:pt idx="10">
                  <c:v>67378</c:v>
                </c:pt>
                <c:pt idx="11">
                  <c:v>22248</c:v>
                </c:pt>
                <c:pt idx="12">
                  <c:v>7793</c:v>
                </c:pt>
                <c:pt idx="13">
                  <c:v>23961</c:v>
                </c:pt>
                <c:pt idx="14">
                  <c:v>43140</c:v>
                </c:pt>
              </c:numCache>
            </c:numRef>
          </c:val>
          <c:smooth val="0"/>
          <c:extLst>
            <c:ext xmlns:c16="http://schemas.microsoft.com/office/drawing/2014/chart" uri="{C3380CC4-5D6E-409C-BE32-E72D297353CC}">
              <c16:uniqueId val="{00000081-9F77-4295-BB62-53D6243F15A1}"/>
            </c:ext>
          </c:extLst>
        </c:ser>
        <c:ser>
          <c:idx val="130"/>
          <c:order val="130"/>
          <c:tx>
            <c:strRef>
              <c:f>'Airport Wise'!$ED$4:$ED$5</c:f>
              <c:strCache>
                <c:ptCount val="1"/>
                <c:pt idx="0">
                  <c:v>Vijayawada</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Wise'!$ED$6:$ED$20</c:f>
              <c:numCache>
                <c:formatCode>_ * #,##0_ ;_ * \-#,##0_ ;_ * "-"??_ ;_ @_ </c:formatCode>
                <c:ptCount val="15"/>
                <c:pt idx="0">
                  <c:v>0</c:v>
                </c:pt>
                <c:pt idx="1">
                  <c:v>0</c:v>
                </c:pt>
                <c:pt idx="2">
                  <c:v>0</c:v>
                </c:pt>
                <c:pt idx="3">
                  <c:v>0</c:v>
                </c:pt>
                <c:pt idx="4">
                  <c:v>0</c:v>
                </c:pt>
                <c:pt idx="5">
                  <c:v>0</c:v>
                </c:pt>
                <c:pt idx="6">
                  <c:v>398643</c:v>
                </c:pt>
                <c:pt idx="7">
                  <c:v>622354</c:v>
                </c:pt>
                <c:pt idx="8">
                  <c:v>746392</c:v>
                </c:pt>
                <c:pt idx="9">
                  <c:v>1178559</c:v>
                </c:pt>
                <c:pt idx="10">
                  <c:v>1125551</c:v>
                </c:pt>
                <c:pt idx="11">
                  <c:v>434737</c:v>
                </c:pt>
                <c:pt idx="12">
                  <c:v>579111</c:v>
                </c:pt>
                <c:pt idx="13">
                  <c:v>929765</c:v>
                </c:pt>
                <c:pt idx="14">
                  <c:v>1025734</c:v>
                </c:pt>
              </c:numCache>
            </c:numRef>
          </c:val>
          <c:smooth val="0"/>
          <c:extLst>
            <c:ext xmlns:c16="http://schemas.microsoft.com/office/drawing/2014/chart" uri="{C3380CC4-5D6E-409C-BE32-E72D297353CC}">
              <c16:uniqueId val="{00000082-9F77-4295-BB62-53D6243F15A1}"/>
            </c:ext>
          </c:extLst>
        </c:ser>
        <c:ser>
          <c:idx val="131"/>
          <c:order val="131"/>
          <c:tx>
            <c:strRef>
              <c:f>'Airport Wise'!$EE$4:$EE$5</c:f>
              <c:strCache>
                <c:ptCount val="1"/>
                <c:pt idx="0">
                  <c:v>Visakhapatnam</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Wise'!$EE$6:$EE$20</c:f>
              <c:numCache>
                <c:formatCode>_ * #,##0_ ;_ * \-#,##0_ ;_ * "-"??_ ;_ @_ </c:formatCode>
                <c:ptCount val="15"/>
                <c:pt idx="0">
                  <c:v>631038</c:v>
                </c:pt>
                <c:pt idx="1">
                  <c:v>711557</c:v>
                </c:pt>
                <c:pt idx="2">
                  <c:v>957630</c:v>
                </c:pt>
                <c:pt idx="3">
                  <c:v>983047</c:v>
                </c:pt>
                <c:pt idx="4">
                  <c:v>940448</c:v>
                </c:pt>
                <c:pt idx="5">
                  <c:v>1039485</c:v>
                </c:pt>
                <c:pt idx="6">
                  <c:v>1683018</c:v>
                </c:pt>
                <c:pt idx="7">
                  <c:v>2260180</c:v>
                </c:pt>
                <c:pt idx="8">
                  <c:v>2346574</c:v>
                </c:pt>
                <c:pt idx="9">
                  <c:v>2703020</c:v>
                </c:pt>
                <c:pt idx="10">
                  <c:v>2537748</c:v>
                </c:pt>
                <c:pt idx="11">
                  <c:v>1105932</c:v>
                </c:pt>
                <c:pt idx="12">
                  <c:v>1607504</c:v>
                </c:pt>
                <c:pt idx="13">
                  <c:v>2435320</c:v>
                </c:pt>
                <c:pt idx="14">
                  <c:v>2722542</c:v>
                </c:pt>
              </c:numCache>
            </c:numRef>
          </c:val>
          <c:smooth val="0"/>
          <c:extLst>
            <c:ext xmlns:c16="http://schemas.microsoft.com/office/drawing/2014/chart" uri="{C3380CC4-5D6E-409C-BE32-E72D297353CC}">
              <c16:uniqueId val="{00000083-9F77-4295-BB62-53D6243F15A1}"/>
            </c:ext>
          </c:extLst>
        </c:ser>
        <c:ser>
          <c:idx val="132"/>
          <c:order val="132"/>
          <c:tx>
            <c:strRef>
              <c:f>'Airport Wise'!$EF$4:$EF$5</c:f>
              <c:strCache>
                <c:ptCount val="1"/>
                <c:pt idx="0">
                  <c:v>Ziro</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'Airport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'Airport Wise'!$EF$6:$EF$20</c:f>
              <c:numCache>
                <c:formatCode>_ * #,##0_ ;_ * \-#,##0_ ;_ * "-"??_ ;_ @_ </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181</c:v>
                </c:pt>
                <c:pt idx="14">
                  <c:v>299</c:v>
                </c:pt>
              </c:numCache>
            </c:numRef>
          </c:val>
          <c:smooth val="0"/>
          <c:extLst>
            <c:ext xmlns:c16="http://schemas.microsoft.com/office/drawing/2014/chart" uri="{C3380CC4-5D6E-409C-BE32-E72D297353CC}">
              <c16:uniqueId val="{00000084-9F77-4295-BB62-53D6243F15A1}"/>
            </c:ext>
          </c:extLst>
        </c:ser>
        <c:dLbls>
          <c:showLegendKey val="0"/>
          <c:showVal val="0"/>
          <c:showCatName val="0"/>
          <c:showSerName val="0"/>
          <c:showPercent val="0"/>
          <c:showBubbleSize val="0"/>
        </c:dLbls>
        <c:marker val="1"/>
        <c:smooth val="0"/>
        <c:axId val="1117051935"/>
        <c:axId val="1117052415"/>
      </c:lineChart>
      <c:catAx>
        <c:axId val="1117051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52415"/>
        <c:crosses val="autoZero"/>
        <c:auto val="1"/>
        <c:lblAlgn val="ctr"/>
        <c:lblOffset val="100"/>
        <c:noMultiLvlLbl val="0"/>
      </c:catAx>
      <c:valAx>
        <c:axId val="1117052415"/>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5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[domestic.xlsx]Top 10 Airports!PivotTable1</c:name>
    <c:fmtId val="9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Airports</a:t>
            </a:r>
            <a:r>
              <a:rPr lang="en-US" baseline="0"/>
              <a:t> in terms of Domestic Passenger Traffic from 2009 - 2024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'Top 10 Airports'!$D$4</c:f>
              <c:strCache>
                <c:ptCount val="1"/>
                <c:pt idx="0">
                  <c:v>Total</c:v>
                </c:pt>
              </c:strCache>
            </c:strRef>
          </c:tx>
          <c:spPr>
            <a:solidFill>
              <a:schemeClr val="accent1"/>
            </a:solidFill>
            <a:ln>
              <a:noFill/>
            </a:ln>
            <a:effectLst/>
            <a:sp3d/>
          </c:spPr>
          <c:invertIfNegative val="0"/>
          <c:cat>
            <c:strRef>
              <c:f>'Top 10 Airports'!$C$5:$C$14</c:f>
              <c:strCache>
                <c:ptCount val="10"/>
                <c:pt idx="0">
                  <c:v>Delhi (DIAL)</c:v>
                </c:pt>
                <c:pt idx="1">
                  <c:v>Mumbai (MIAL)</c:v>
                </c:pt>
                <c:pt idx="2">
                  <c:v>Bangalore (BIAL)</c:v>
                </c:pt>
                <c:pt idx="3">
                  <c:v>Kolkata</c:v>
                </c:pt>
                <c:pt idx="4">
                  <c:v>Hyderabad (GHIAL)</c:v>
                </c:pt>
                <c:pt idx="5">
                  <c:v>Chennai</c:v>
                </c:pt>
                <c:pt idx="6">
                  <c:v>Ahmedabad</c:v>
                </c:pt>
                <c:pt idx="7">
                  <c:v>Pune</c:v>
                </c:pt>
                <c:pt idx="8">
                  <c:v>Goa</c:v>
                </c:pt>
                <c:pt idx="9">
                  <c:v>Guwahati</c:v>
                </c:pt>
              </c:strCache>
            </c:strRef>
          </c:cat>
          <c:val>
            <c:numRef>
              <c:f>'Top 10 Airports'!$D$5:$D$14</c:f>
              <c:numCache>
                <c:formatCode>_ * #,##0_ ;_ * \-#,##0_ ;_ * "-"??_ ;_ @_ </c:formatCode>
                <c:ptCount val="10"/>
                <c:pt idx="0">
                  <c:v>518913212</c:v>
                </c:pt>
                <c:pt idx="1">
                  <c:v>390919212</c:v>
                </c:pt>
                <c:pt idx="2">
                  <c:v>261120687</c:v>
                </c:pt>
                <c:pt idx="3">
                  <c:v>180708333</c:v>
                </c:pt>
                <c:pt idx="4">
                  <c:v>164454313</c:v>
                </c:pt>
                <c:pt idx="5">
                  <c:v>162559805</c:v>
                </c:pt>
                <c:pt idx="6">
                  <c:v>83382473</c:v>
                </c:pt>
                <c:pt idx="7">
                  <c:v>78366056</c:v>
                </c:pt>
                <c:pt idx="8">
                  <c:v>72793346</c:v>
                </c:pt>
                <c:pt idx="9">
                  <c:v>50745636</c:v>
                </c:pt>
              </c:numCache>
            </c:numRef>
          </c:val>
          <c:extLst>
            <c:ext xmlns:c16="http://schemas.microsoft.com/office/drawing/2014/chart" uri="{C3380CC4-5D6E-409C-BE32-E72D297353CC}">
              <c16:uniqueId val="{00000000-11EC-49A6-9776-942BE7C8C592}"/>
            </c:ext>
          </c:extLst>
        </c:ser>
        <c:dLbls>
          <c:showLegendKey val="0"/>
          <c:showVal val="0"/>
          <c:showCatName val="0"/>
          <c:showSerName val="0"/>
          <c:showPercent val="0"/>
          <c:showBubbleSize val="0"/>
        </c:dLbls>
        <c:gapWidth val="150"/>
        <c:shape val="box"/>
        <c:axId val="1588639856"/>
        <c:axId val="1588660976"/>
        <c:axId val="0"/>
      </c:bar3DChart>
      <c:catAx>
        <c:axId val="1588639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Airports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660976"/>
        <c:crosses val="autoZero"/>
        <c:auto val="1"/>
        <c:lblAlgn val="ctr"/>
        <c:lblOffset val="100"/>
        <c:noMultiLvlLbl val="0"/>
      </c:catAx>
      <c:valAx>
        <c:axId val="158866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Passenger</a:t>
                </a:r>
                <a:r>
                  <a:rPr lang="en-IN" baseline="0"/>
                  <a:t> Traffc</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63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[domestic.xlsx]Bottom 10 Airports!PivotTable1</c:name>
    <c:fmtId val="9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 10 Airports</a:t>
            </a:r>
            <a:r>
              <a:rPr lang="en-US" baseline="0"/>
              <a:t> in terms of Domestic Passenger Traffic from 2009 - 2024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'Bottom 10 Airports'!$D$4</c:f>
              <c:strCache>
                <c:ptCount val="1"/>
                <c:pt idx="0">
                  <c:v>Total</c:v>
                </c:pt>
              </c:strCache>
            </c:strRef>
          </c:tx>
          <c:spPr>
            <a:solidFill>
              <a:schemeClr val="accent1"/>
            </a:solidFill>
            <a:ln>
              <a:noFill/>
            </a:ln>
            <a:effectLst/>
            <a:sp3d/>
          </c:spPr>
          <c:invertIfNegative val="0"/>
          <c:cat>
            <c:strRef>
              <c:f>'Bottom 10 Airports'!$C$5:$C$14</c:f>
              <c:strCache>
                <c:ptCount val="10"/>
                <c:pt idx="0">
                  <c:v>Hyderabad (Begumpet)</c:v>
                </c:pt>
                <c:pt idx="1">
                  <c:v>Pithoragarh</c:v>
                </c:pt>
                <c:pt idx="2">
                  <c:v>Mundra</c:v>
                </c:pt>
                <c:pt idx="3">
                  <c:v>Coochbehar</c:v>
                </c:pt>
                <c:pt idx="4">
                  <c:v>Utkela</c:v>
                </c:pt>
                <c:pt idx="5">
                  <c:v>Kota</c:v>
                </c:pt>
                <c:pt idx="6">
                  <c:v>Hisar</c:v>
                </c:pt>
                <c:pt idx="7">
                  <c:v>Sholapur</c:v>
                </c:pt>
                <c:pt idx="8">
                  <c:v>Ziro</c:v>
                </c:pt>
                <c:pt idx="9">
                  <c:v>Ayodhya</c:v>
                </c:pt>
              </c:strCache>
            </c:strRef>
          </c:cat>
          <c:val>
            <c:numRef>
              <c:f>'Bottom 10 Airports'!$D$5:$D$14</c:f>
              <c:numCache>
                <c:formatCode>_ * #,##0_ ;_ * \-#,##0_ ;_ * "-"??_ ;_ @_ </c:formatCode>
                <c:ptCount val="10"/>
                <c:pt idx="0">
                  <c:v>13104</c:v>
                </c:pt>
                <c:pt idx="1">
                  <c:v>7634</c:v>
                </c:pt>
                <c:pt idx="2">
                  <c:v>5894</c:v>
                </c:pt>
                <c:pt idx="3">
                  <c:v>4785</c:v>
                </c:pt>
                <c:pt idx="4">
                  <c:v>1155</c:v>
                </c:pt>
                <c:pt idx="5">
                  <c:v>719</c:v>
                </c:pt>
                <c:pt idx="6">
                  <c:v>703</c:v>
                </c:pt>
                <c:pt idx="7">
                  <c:v>679</c:v>
                </c:pt>
                <c:pt idx="8">
                  <c:v>480</c:v>
                </c:pt>
                <c:pt idx="9">
                  <c:v>0</c:v>
                </c:pt>
              </c:numCache>
            </c:numRef>
          </c:val>
          <c:extLst>
            <c:ext xmlns:c16="http://schemas.microsoft.com/office/drawing/2014/chart" uri="{C3380CC4-5D6E-409C-BE32-E72D297353CC}">
              <c16:uniqueId val="{00000000-C19C-4E07-9B6E-468550408E53}"/>
            </c:ext>
          </c:extLst>
        </c:ser>
        <c:dLbls>
          <c:showLegendKey val="0"/>
          <c:showVal val="0"/>
          <c:showCatName val="0"/>
          <c:showSerName val="0"/>
          <c:showPercent val="0"/>
          <c:showBubbleSize val="0"/>
        </c:dLbls>
        <c:gapWidth val="150"/>
        <c:shape val="box"/>
        <c:axId val="1588639856"/>
        <c:axId val="1588660976"/>
        <c:axId val="0"/>
      </c:bar3DChart>
      <c:catAx>
        <c:axId val="1588639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Airports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660976"/>
        <c:crosses val="autoZero"/>
        <c:auto val="1"/>
        <c:lblAlgn val="ctr"/>
        <c:lblOffset val="100"/>
        <c:noMultiLvlLbl val="0"/>
      </c:catAx>
      <c:valAx>
        <c:axId val="158866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Passenger</a:t>
                </a:r>
                <a:r>
                  <a:rPr lang="en-IN" baseline="0"/>
                  <a:t> Traffic</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639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[domestic.xlsx]UDAN!PivotTable1</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0"/>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1"/>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2"/>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3"/>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4"/>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5"/>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6"/>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7"/>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8"/>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9"/>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0"/>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1"/>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2"/>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3"/>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4"/>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5"/>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6"/>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7"/>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8"/>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9"/>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0"/>
        <c:spPr>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1"/>
        <c:spPr>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2"/>
        <c:spPr>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3"/>
        <c:spPr>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4"/>
        <c:spPr>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5"/>
        <c:spPr>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6"/>
        <c:spPr>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7"/>
        <c:spPr>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8"/>
        <c:spPr>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9"/>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0"/>
        <c:spPr>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1"/>
        <c:spPr>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2"/>
        <c:spPr>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3"/>
        <c:spPr>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4"/>
        <c:spPr>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5"/>
        <c:spPr>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6"/>
        <c:spPr>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7"/>
        <c:spPr>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8"/>
        <c:spPr>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9"/>
        <c:spPr>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0"/>
        <c:spPr>
          <a:ln w="28575" cap="rnd">
            <a:solidFill>
              <a:schemeClr val="accent1"/>
            </a:solidFill>
            <a:round/>
          </a:ln>
          <a:effectLst/>
        </c:spPr>
        <c:marker>
          <c:symbol val="circle"/>
          <c:size val="5"/>
          <c:spPr>
            <a:solidFill>
              <a:schemeClr val="accent4">
                <a:lumMod val="70000"/>
              </a:schemeClr>
            </a:solidFill>
            <a:ln w="9525">
              <a:solidFill>
                <a:schemeClr val="accent4">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1"/>
        <c:spPr>
          <a:ln w="28575" cap="rnd">
            <a:solidFill>
              <a:schemeClr val="accent1"/>
            </a:solidFill>
            <a:round/>
          </a:ln>
          <a:effectLst/>
        </c:spPr>
        <c:marker>
          <c:symbol val="circle"/>
          <c:size val="5"/>
          <c:spPr>
            <a:solidFill>
              <a:schemeClr val="accent5">
                <a:lumMod val="70000"/>
              </a:schemeClr>
            </a:solidFill>
            <a:ln w="9525">
              <a:solidFill>
                <a:schemeClr val="accent5">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2"/>
        <c:spPr>
          <a:ln w="28575" cap="rnd">
            <a:solidFill>
              <a:schemeClr val="accent1"/>
            </a:solidFill>
            <a:round/>
          </a:ln>
          <a:effectLst/>
        </c:spPr>
        <c:marker>
          <c:symbol val="circle"/>
          <c:size val="5"/>
          <c:spPr>
            <a:solidFill>
              <a:schemeClr val="accent6">
                <a:lumMod val="70000"/>
              </a:schemeClr>
            </a:solidFill>
            <a:ln w="9525">
              <a:solidFill>
                <a:schemeClr val="accent6">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3"/>
        <c:spPr>
          <a:ln w="28575" cap="rnd">
            <a:solidFill>
              <a:schemeClr val="accent1"/>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4"/>
        <c:spPr>
          <a:ln w="28575" cap="rnd">
            <a:solidFill>
              <a:schemeClr val="accent1"/>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5"/>
        <c:spPr>
          <a:ln w="28575" cap="rnd">
            <a:solidFill>
              <a:schemeClr val="accent1"/>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6"/>
        <c:spPr>
          <a:ln w="28575" cap="rnd">
            <a:solidFill>
              <a:schemeClr val="accent1"/>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7"/>
        <c:spPr>
          <a:ln w="28575" cap="rnd">
            <a:solidFill>
              <a:schemeClr val="accent1"/>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8"/>
        <c:spPr>
          <a:ln w="28575" cap="rnd">
            <a:solidFill>
              <a:schemeClr val="accent1"/>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9705355995787"/>
          <c:y val="8.9452035929190488E-2"/>
          <c:w val="0.82357601419848803"/>
          <c:h val="0.86687109597788459"/>
        </c:manualLayout>
      </c:layout>
      <c:lineChart>
        <c:grouping val="standard"/>
        <c:varyColors val="0"/>
        <c:ser>
          <c:idx val="0"/>
          <c:order val="0"/>
          <c:tx>
            <c:strRef>
              <c:f>UDAN!$O$8:$O$9</c:f>
              <c:strCache>
                <c:ptCount val="1"/>
                <c:pt idx="0">
                  <c:v>Adampur (Jalandhar)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UDAN!$O$10:$O$22</c:f>
              <c:numCache>
                <c:formatCode>_ * #,##0_ ;_ * \-#,##0_ ;_ * "-"??_ ;_ @_ </c:formatCode>
                <c:ptCount val="13"/>
                <c:pt idx="0">
                  <c:v>0</c:v>
                </c:pt>
                <c:pt idx="1">
                  <c:v>0</c:v>
                </c:pt>
                <c:pt idx="2">
                  <c:v>0</c:v>
                </c:pt>
                <c:pt idx="3">
                  <c:v>0</c:v>
                </c:pt>
                <c:pt idx="4">
                  <c:v>0</c:v>
                </c:pt>
                <c:pt idx="5">
                  <c:v>0</c:v>
                </c:pt>
                <c:pt idx="6">
                  <c:v>0</c:v>
                </c:pt>
                <c:pt idx="7">
                  <c:v>43881</c:v>
                </c:pt>
                <c:pt idx="8">
                  <c:v>48670</c:v>
                </c:pt>
                <c:pt idx="9">
                  <c:v>13965</c:v>
                </c:pt>
                <c:pt idx="10">
                  <c:v>1955</c:v>
                </c:pt>
                <c:pt idx="11">
                  <c:v>0</c:v>
                </c:pt>
                <c:pt idx="12">
                  <c:v>536</c:v>
                </c:pt>
              </c:numCache>
            </c:numRef>
          </c:val>
          <c:smooth val="0"/>
          <c:extLst>
            <c:ext xmlns:c16="http://schemas.microsoft.com/office/drawing/2014/chart" uri="{C3380CC4-5D6E-409C-BE32-E72D297353CC}">
              <c16:uniqueId val="{00000000-63FA-4C82-981E-FBEB8DB354F2}"/>
            </c:ext>
          </c:extLst>
        </c:ser>
        <c:ser>
          <c:idx val="1"/>
          <c:order val="1"/>
          <c:tx>
            <c:strRef>
              <c:f>UDAN!$P$8:$P$9</c:f>
              <c:strCache>
                <c:ptCount val="1"/>
                <c:pt idx="0">
                  <c:v>Agra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UDAN!$P$10:$P$22</c:f>
              <c:numCache>
                <c:formatCode>_ * #,##0_ ;_ * \-#,##0_ ;_ * "-"??_ ;_ @_ </c:formatCode>
                <c:ptCount val="13"/>
                <c:pt idx="0">
                  <c:v>0</c:v>
                </c:pt>
                <c:pt idx="1">
                  <c:v>0</c:v>
                </c:pt>
                <c:pt idx="2">
                  <c:v>0</c:v>
                </c:pt>
                <c:pt idx="3">
                  <c:v>0</c:v>
                </c:pt>
                <c:pt idx="4">
                  <c:v>9557</c:v>
                </c:pt>
                <c:pt idx="5">
                  <c:v>9686</c:v>
                </c:pt>
                <c:pt idx="6">
                  <c:v>12365</c:v>
                </c:pt>
                <c:pt idx="7">
                  <c:v>21738</c:v>
                </c:pt>
                <c:pt idx="8">
                  <c:v>14777</c:v>
                </c:pt>
                <c:pt idx="9">
                  <c:v>2174</c:v>
                </c:pt>
                <c:pt idx="10">
                  <c:v>72831</c:v>
                </c:pt>
                <c:pt idx="11">
                  <c:v>131134</c:v>
                </c:pt>
                <c:pt idx="12">
                  <c:v>182365</c:v>
                </c:pt>
              </c:numCache>
            </c:numRef>
          </c:val>
          <c:smooth val="0"/>
          <c:extLst>
            <c:ext xmlns:c16="http://schemas.microsoft.com/office/drawing/2014/chart" uri="{C3380CC4-5D6E-409C-BE32-E72D297353CC}">
              <c16:uniqueId val="{00000001-0687-4D01-A06C-9FF1A3FEA49C}"/>
            </c:ext>
          </c:extLst>
        </c:ser>
        <c:ser>
          <c:idx val="2"/>
          <c:order val="2"/>
          <c:tx>
            <c:strRef>
              <c:f>UDAN!$Q$8:$Q$9</c:f>
              <c:strCache>
                <c:ptCount val="1"/>
                <c:pt idx="0">
                  <c:v>Bareilly (CE)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UDAN!$Q$10:$Q$22</c:f>
              <c:numCache>
                <c:formatCode>_ * #,##0_ ;_ * \-#,##0_ ;_ * "-"??_ ;_ @_ </c:formatCode>
                <c:ptCount val="13"/>
                <c:pt idx="0">
                  <c:v>0</c:v>
                </c:pt>
                <c:pt idx="1">
                  <c:v>0</c:v>
                </c:pt>
                <c:pt idx="2">
                  <c:v>0</c:v>
                </c:pt>
                <c:pt idx="3">
                  <c:v>0</c:v>
                </c:pt>
                <c:pt idx="4">
                  <c:v>0</c:v>
                </c:pt>
                <c:pt idx="5">
                  <c:v>0</c:v>
                </c:pt>
                <c:pt idx="6">
                  <c:v>0</c:v>
                </c:pt>
                <c:pt idx="7">
                  <c:v>0</c:v>
                </c:pt>
                <c:pt idx="8">
                  <c:v>0</c:v>
                </c:pt>
                <c:pt idx="9">
                  <c:v>0</c:v>
                </c:pt>
                <c:pt idx="10">
                  <c:v>103667</c:v>
                </c:pt>
                <c:pt idx="11">
                  <c:v>142102</c:v>
                </c:pt>
                <c:pt idx="12">
                  <c:v>128566</c:v>
                </c:pt>
              </c:numCache>
            </c:numRef>
          </c:val>
          <c:smooth val="0"/>
          <c:extLst>
            <c:ext xmlns:c16="http://schemas.microsoft.com/office/drawing/2014/chart" uri="{C3380CC4-5D6E-409C-BE32-E72D297353CC}">
              <c16:uniqueId val="{00000002-0687-4D01-A06C-9FF1A3FEA49C}"/>
            </c:ext>
          </c:extLst>
        </c:ser>
        <c:ser>
          <c:idx val="3"/>
          <c:order val="3"/>
          <c:tx>
            <c:strRef>
              <c:f>UDAN!$R$8:$R$9</c:f>
              <c:strCache>
                <c:ptCount val="1"/>
                <c:pt idx="0">
                  <c:v>Belgaum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UDAN!$R$10:$R$22</c:f>
              <c:numCache>
                <c:formatCode>_ * #,##0_ ;_ * \-#,##0_ ;_ * "-"??_ ;_ @_ </c:formatCode>
                <c:ptCount val="13"/>
                <c:pt idx="0">
                  <c:v>0</c:v>
                </c:pt>
                <c:pt idx="1">
                  <c:v>0</c:v>
                </c:pt>
                <c:pt idx="2">
                  <c:v>0</c:v>
                </c:pt>
                <c:pt idx="3">
                  <c:v>0</c:v>
                </c:pt>
                <c:pt idx="4">
                  <c:v>127777</c:v>
                </c:pt>
                <c:pt idx="5">
                  <c:v>98574</c:v>
                </c:pt>
                <c:pt idx="6">
                  <c:v>148166</c:v>
                </c:pt>
                <c:pt idx="7">
                  <c:v>74041</c:v>
                </c:pt>
                <c:pt idx="8">
                  <c:v>276308</c:v>
                </c:pt>
                <c:pt idx="9">
                  <c:v>258038</c:v>
                </c:pt>
                <c:pt idx="10">
                  <c:v>280016</c:v>
                </c:pt>
                <c:pt idx="11">
                  <c:v>297905</c:v>
                </c:pt>
                <c:pt idx="12">
                  <c:v>312447</c:v>
                </c:pt>
              </c:numCache>
            </c:numRef>
          </c:val>
          <c:smooth val="0"/>
          <c:extLst>
            <c:ext xmlns:c16="http://schemas.microsoft.com/office/drawing/2014/chart" uri="{C3380CC4-5D6E-409C-BE32-E72D297353CC}">
              <c16:uniqueId val="{00000003-0687-4D01-A06C-9FF1A3FEA49C}"/>
            </c:ext>
          </c:extLst>
        </c:ser>
        <c:ser>
          <c:idx val="4"/>
          <c:order val="4"/>
          <c:tx>
            <c:strRef>
              <c:f>UDAN!$S$8:$S$9</c:f>
              <c:strCache>
                <c:ptCount val="1"/>
                <c:pt idx="0">
                  <c:v>Bhatinda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UDAN!$S$10:$S$22</c:f>
              <c:numCache>
                <c:formatCode>_ * #,##0_ ;_ * \-#,##0_ ;_ * "-"??_ ;_ @_ </c:formatCode>
                <c:ptCount val="13"/>
                <c:pt idx="0">
                  <c:v>0</c:v>
                </c:pt>
                <c:pt idx="1">
                  <c:v>0</c:v>
                </c:pt>
                <c:pt idx="2">
                  <c:v>0</c:v>
                </c:pt>
                <c:pt idx="3">
                  <c:v>0</c:v>
                </c:pt>
                <c:pt idx="4">
                  <c:v>0</c:v>
                </c:pt>
                <c:pt idx="5">
                  <c:v>3518</c:v>
                </c:pt>
                <c:pt idx="6">
                  <c:v>18392</c:v>
                </c:pt>
                <c:pt idx="7">
                  <c:v>37914</c:v>
                </c:pt>
                <c:pt idx="8">
                  <c:v>24613</c:v>
                </c:pt>
                <c:pt idx="9">
                  <c:v>94</c:v>
                </c:pt>
                <c:pt idx="10">
                  <c:v>162</c:v>
                </c:pt>
                <c:pt idx="11">
                  <c:v>146</c:v>
                </c:pt>
                <c:pt idx="12">
                  <c:v>8772</c:v>
                </c:pt>
              </c:numCache>
            </c:numRef>
          </c:val>
          <c:smooth val="0"/>
          <c:extLst>
            <c:ext xmlns:c16="http://schemas.microsoft.com/office/drawing/2014/chart" uri="{C3380CC4-5D6E-409C-BE32-E72D297353CC}">
              <c16:uniqueId val="{00000004-0687-4D01-A06C-9FF1A3FEA49C}"/>
            </c:ext>
          </c:extLst>
        </c:ser>
        <c:ser>
          <c:idx val="5"/>
          <c:order val="5"/>
          <c:tx>
            <c:strRef>
              <c:f>UDAN!$T$8:$T$9</c:f>
              <c:strCache>
                <c:ptCount val="1"/>
                <c:pt idx="0">
                  <c:v>Bhavnagar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UDAN!$T$10:$T$22</c:f>
              <c:numCache>
                <c:formatCode>_ * #,##0_ ;_ * \-#,##0_ ;_ * "-"??_ ;_ @_ </c:formatCode>
                <c:ptCount val="13"/>
                <c:pt idx="0">
                  <c:v>0</c:v>
                </c:pt>
                <c:pt idx="1">
                  <c:v>0</c:v>
                </c:pt>
                <c:pt idx="2">
                  <c:v>0</c:v>
                </c:pt>
                <c:pt idx="3">
                  <c:v>0</c:v>
                </c:pt>
                <c:pt idx="4">
                  <c:v>43070</c:v>
                </c:pt>
                <c:pt idx="5">
                  <c:v>22456</c:v>
                </c:pt>
                <c:pt idx="6">
                  <c:v>35675</c:v>
                </c:pt>
                <c:pt idx="7">
                  <c:v>46683</c:v>
                </c:pt>
                <c:pt idx="8">
                  <c:v>43589</c:v>
                </c:pt>
                <c:pt idx="9">
                  <c:v>10187</c:v>
                </c:pt>
                <c:pt idx="10">
                  <c:v>34442</c:v>
                </c:pt>
                <c:pt idx="11">
                  <c:v>60956</c:v>
                </c:pt>
                <c:pt idx="12">
                  <c:v>73442</c:v>
                </c:pt>
              </c:numCache>
            </c:numRef>
          </c:val>
          <c:smooth val="0"/>
          <c:extLst>
            <c:ext xmlns:c16="http://schemas.microsoft.com/office/drawing/2014/chart" uri="{C3380CC4-5D6E-409C-BE32-E72D297353CC}">
              <c16:uniqueId val="{00000005-0687-4D01-A06C-9FF1A3FEA49C}"/>
            </c:ext>
          </c:extLst>
        </c:ser>
        <c:ser>
          <c:idx val="6"/>
          <c:order val="6"/>
          <c:tx>
            <c:strRef>
              <c:f>UDAN!$U$8:$U$9</c:f>
              <c:strCache>
                <c:ptCount val="1"/>
                <c:pt idx="0">
                  <c:v>Bidar</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UDAN!$U$10:$U$22</c:f>
              <c:numCache>
                <c:formatCode>_ * #,##0_ ;_ * \-#,##0_ ;_ * "-"??_ ;_ @_ </c:formatCode>
                <c:ptCount val="13"/>
                <c:pt idx="0">
                  <c:v>0</c:v>
                </c:pt>
                <c:pt idx="1">
                  <c:v>0</c:v>
                </c:pt>
                <c:pt idx="2">
                  <c:v>0</c:v>
                </c:pt>
                <c:pt idx="3">
                  <c:v>0</c:v>
                </c:pt>
                <c:pt idx="4">
                  <c:v>0</c:v>
                </c:pt>
                <c:pt idx="5">
                  <c:v>0</c:v>
                </c:pt>
                <c:pt idx="6">
                  <c:v>0</c:v>
                </c:pt>
                <c:pt idx="7">
                  <c:v>0</c:v>
                </c:pt>
                <c:pt idx="8">
                  <c:v>0</c:v>
                </c:pt>
                <c:pt idx="9">
                  <c:v>11955</c:v>
                </c:pt>
                <c:pt idx="10">
                  <c:v>4038</c:v>
                </c:pt>
                <c:pt idx="11">
                  <c:v>10140</c:v>
                </c:pt>
                <c:pt idx="12">
                  <c:v>16507</c:v>
                </c:pt>
              </c:numCache>
            </c:numRef>
          </c:val>
          <c:smooth val="0"/>
          <c:extLst>
            <c:ext xmlns:c16="http://schemas.microsoft.com/office/drawing/2014/chart" uri="{C3380CC4-5D6E-409C-BE32-E72D297353CC}">
              <c16:uniqueId val="{00000006-0687-4D01-A06C-9FF1A3FEA49C}"/>
            </c:ext>
          </c:extLst>
        </c:ser>
        <c:ser>
          <c:idx val="7"/>
          <c:order val="7"/>
          <c:tx>
            <c:strRef>
              <c:f>UDAN!$V$8:$V$9</c:f>
              <c:strCache>
                <c:ptCount val="1"/>
                <c:pt idx="0">
                  <c:v>Bikaner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UDAN!$V$10:$V$22</c:f>
              <c:numCache>
                <c:formatCode>_ * #,##0_ ;_ * \-#,##0_ ;_ * "-"??_ ;_ @_ </c:formatCode>
                <c:ptCount val="13"/>
                <c:pt idx="0">
                  <c:v>0</c:v>
                </c:pt>
                <c:pt idx="1">
                  <c:v>0</c:v>
                </c:pt>
                <c:pt idx="2">
                  <c:v>0</c:v>
                </c:pt>
                <c:pt idx="3">
                  <c:v>0</c:v>
                </c:pt>
                <c:pt idx="4">
                  <c:v>0</c:v>
                </c:pt>
                <c:pt idx="5">
                  <c:v>431</c:v>
                </c:pt>
                <c:pt idx="6">
                  <c:v>23195</c:v>
                </c:pt>
                <c:pt idx="7">
                  <c:v>59705</c:v>
                </c:pt>
                <c:pt idx="8">
                  <c:v>45280</c:v>
                </c:pt>
                <c:pt idx="9">
                  <c:v>22609</c:v>
                </c:pt>
                <c:pt idx="10">
                  <c:v>16183</c:v>
                </c:pt>
                <c:pt idx="11">
                  <c:v>21288</c:v>
                </c:pt>
                <c:pt idx="12">
                  <c:v>4694</c:v>
                </c:pt>
              </c:numCache>
            </c:numRef>
          </c:val>
          <c:smooth val="0"/>
          <c:extLst>
            <c:ext xmlns:c16="http://schemas.microsoft.com/office/drawing/2014/chart" uri="{C3380CC4-5D6E-409C-BE32-E72D297353CC}">
              <c16:uniqueId val="{00000007-0687-4D01-A06C-9FF1A3FEA49C}"/>
            </c:ext>
          </c:extLst>
        </c:ser>
        <c:ser>
          <c:idx val="8"/>
          <c:order val="8"/>
          <c:tx>
            <c:strRef>
              <c:f>UDAN!$W$8:$W$9</c:f>
              <c:strCache>
                <c:ptCount val="1"/>
                <c:pt idx="0">
                  <c:v>Bilaspur</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UDAN!$W$10:$W$22</c:f>
              <c:numCache>
                <c:formatCode>_ * #,##0_ ;_ * \-#,##0_ ;_ * "-"??_ ;_ @_ </c:formatCode>
                <c:ptCount val="13"/>
                <c:pt idx="0">
                  <c:v>0</c:v>
                </c:pt>
                <c:pt idx="1">
                  <c:v>0</c:v>
                </c:pt>
                <c:pt idx="2">
                  <c:v>0</c:v>
                </c:pt>
                <c:pt idx="3">
                  <c:v>0</c:v>
                </c:pt>
                <c:pt idx="4">
                  <c:v>0</c:v>
                </c:pt>
                <c:pt idx="5">
                  <c:v>0</c:v>
                </c:pt>
                <c:pt idx="6">
                  <c:v>0</c:v>
                </c:pt>
                <c:pt idx="7">
                  <c:v>0</c:v>
                </c:pt>
                <c:pt idx="8">
                  <c:v>0</c:v>
                </c:pt>
                <c:pt idx="9">
                  <c:v>0</c:v>
                </c:pt>
                <c:pt idx="10">
                  <c:v>25356</c:v>
                </c:pt>
                <c:pt idx="11">
                  <c:v>39570</c:v>
                </c:pt>
                <c:pt idx="12">
                  <c:v>31083</c:v>
                </c:pt>
              </c:numCache>
            </c:numRef>
          </c:val>
          <c:smooth val="0"/>
          <c:extLst>
            <c:ext xmlns:c16="http://schemas.microsoft.com/office/drawing/2014/chart" uri="{C3380CC4-5D6E-409C-BE32-E72D297353CC}">
              <c16:uniqueId val="{00000008-0687-4D01-A06C-9FF1A3FEA49C}"/>
            </c:ext>
          </c:extLst>
        </c:ser>
        <c:ser>
          <c:idx val="9"/>
          <c:order val="9"/>
          <c:tx>
            <c:strRef>
              <c:f>UDAN!$X$8:$X$9</c:f>
              <c:strCache>
                <c:ptCount val="1"/>
                <c:pt idx="0">
                  <c:v>Darbhanga</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UDAN!$X$10:$X$22</c:f>
              <c:numCache>
                <c:formatCode>_ * #,##0_ ;_ * \-#,##0_ ;_ * "-"??_ ;_ @_ </c:formatCode>
                <c:ptCount val="13"/>
                <c:pt idx="0">
                  <c:v>0</c:v>
                </c:pt>
                <c:pt idx="1">
                  <c:v>0</c:v>
                </c:pt>
                <c:pt idx="2">
                  <c:v>0</c:v>
                </c:pt>
                <c:pt idx="3">
                  <c:v>0</c:v>
                </c:pt>
                <c:pt idx="4">
                  <c:v>0</c:v>
                </c:pt>
                <c:pt idx="5">
                  <c:v>0</c:v>
                </c:pt>
                <c:pt idx="6">
                  <c:v>0</c:v>
                </c:pt>
                <c:pt idx="7">
                  <c:v>0</c:v>
                </c:pt>
                <c:pt idx="8">
                  <c:v>0</c:v>
                </c:pt>
                <c:pt idx="9">
                  <c:v>0</c:v>
                </c:pt>
                <c:pt idx="10">
                  <c:v>619948</c:v>
                </c:pt>
                <c:pt idx="11">
                  <c:v>614114</c:v>
                </c:pt>
                <c:pt idx="12">
                  <c:v>526066</c:v>
                </c:pt>
              </c:numCache>
            </c:numRef>
          </c:val>
          <c:smooth val="0"/>
          <c:extLst>
            <c:ext xmlns:c16="http://schemas.microsoft.com/office/drawing/2014/chart" uri="{C3380CC4-5D6E-409C-BE32-E72D297353CC}">
              <c16:uniqueId val="{00000009-0687-4D01-A06C-9FF1A3FEA49C}"/>
            </c:ext>
          </c:extLst>
        </c:ser>
        <c:ser>
          <c:idx val="10"/>
          <c:order val="10"/>
          <c:tx>
            <c:strRef>
              <c:f>UDAN!$Y$8:$Y$9</c:f>
              <c:strCache>
                <c:ptCount val="1"/>
                <c:pt idx="0">
                  <c:v>Deoghar</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UDAN!$Y$10:$Y$22</c:f>
              <c:numCache>
                <c:formatCode>_ * #,##0_ ;_ * \-#,##0_ ;_ * "-"??_ ;_ @_ </c:formatCode>
                <c:ptCount val="13"/>
                <c:pt idx="0">
                  <c:v>0</c:v>
                </c:pt>
                <c:pt idx="1">
                  <c:v>0</c:v>
                </c:pt>
                <c:pt idx="2">
                  <c:v>0</c:v>
                </c:pt>
                <c:pt idx="3">
                  <c:v>0</c:v>
                </c:pt>
                <c:pt idx="4">
                  <c:v>0</c:v>
                </c:pt>
                <c:pt idx="5">
                  <c:v>0</c:v>
                </c:pt>
                <c:pt idx="6">
                  <c:v>0</c:v>
                </c:pt>
                <c:pt idx="7">
                  <c:v>0</c:v>
                </c:pt>
                <c:pt idx="8">
                  <c:v>0</c:v>
                </c:pt>
                <c:pt idx="9">
                  <c:v>0</c:v>
                </c:pt>
                <c:pt idx="10">
                  <c:v>0</c:v>
                </c:pt>
                <c:pt idx="11">
                  <c:v>76430</c:v>
                </c:pt>
                <c:pt idx="12">
                  <c:v>163012</c:v>
                </c:pt>
              </c:numCache>
            </c:numRef>
          </c:val>
          <c:smooth val="0"/>
          <c:extLst>
            <c:ext xmlns:c16="http://schemas.microsoft.com/office/drawing/2014/chart" uri="{C3380CC4-5D6E-409C-BE32-E72D297353CC}">
              <c16:uniqueId val="{0000000A-0687-4D01-A06C-9FF1A3FEA49C}"/>
            </c:ext>
          </c:extLst>
        </c:ser>
        <c:ser>
          <c:idx val="11"/>
          <c:order val="11"/>
          <c:tx>
            <c:strRef>
              <c:f>UDAN!$Z$8:$Z$9</c:f>
              <c:strCache>
                <c:ptCount val="1"/>
                <c:pt idx="0">
                  <c:v>Dimapur</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UDAN!$Z$10:$Z$22</c:f>
              <c:numCache>
                <c:formatCode>_ * #,##0_ ;_ * \-#,##0_ ;_ * "-"??_ ;_ @_ </c:formatCode>
                <c:ptCount val="13"/>
                <c:pt idx="0">
                  <c:v>0</c:v>
                </c:pt>
                <c:pt idx="1">
                  <c:v>0</c:v>
                </c:pt>
                <c:pt idx="2">
                  <c:v>0</c:v>
                </c:pt>
                <c:pt idx="3">
                  <c:v>0</c:v>
                </c:pt>
                <c:pt idx="4">
                  <c:v>111756</c:v>
                </c:pt>
                <c:pt idx="5">
                  <c:v>144449</c:v>
                </c:pt>
                <c:pt idx="6">
                  <c:v>186390</c:v>
                </c:pt>
                <c:pt idx="7">
                  <c:v>193522</c:v>
                </c:pt>
                <c:pt idx="8">
                  <c:v>192899</c:v>
                </c:pt>
                <c:pt idx="9">
                  <c:v>110590</c:v>
                </c:pt>
                <c:pt idx="10">
                  <c:v>206519</c:v>
                </c:pt>
                <c:pt idx="11">
                  <c:v>295361</c:v>
                </c:pt>
                <c:pt idx="12">
                  <c:v>319590</c:v>
                </c:pt>
              </c:numCache>
            </c:numRef>
          </c:val>
          <c:smooth val="0"/>
          <c:extLst>
            <c:ext xmlns:c16="http://schemas.microsoft.com/office/drawing/2014/chart" uri="{C3380CC4-5D6E-409C-BE32-E72D297353CC}">
              <c16:uniqueId val="{0000000B-0687-4D01-A06C-9FF1A3FEA49C}"/>
            </c:ext>
          </c:extLst>
        </c:ser>
        <c:ser>
          <c:idx val="12"/>
          <c:order val="12"/>
          <c:tx>
            <c:strRef>
              <c:f>UDAN!$AA$8:$AA$9</c:f>
              <c:strCache>
                <c:ptCount val="1"/>
                <c:pt idx="0">
                  <c:v>Diu</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UDAN!$AA$10:$AA$22</c:f>
              <c:numCache>
                <c:formatCode>_ * #,##0_ ;_ * \-#,##0_ ;_ * "-"??_ ;_ @_ </c:formatCode>
                <c:ptCount val="13"/>
                <c:pt idx="0">
                  <c:v>0</c:v>
                </c:pt>
                <c:pt idx="1">
                  <c:v>0</c:v>
                </c:pt>
                <c:pt idx="2">
                  <c:v>0</c:v>
                </c:pt>
                <c:pt idx="3">
                  <c:v>0</c:v>
                </c:pt>
                <c:pt idx="4">
                  <c:v>28789</c:v>
                </c:pt>
                <c:pt idx="5">
                  <c:v>18369</c:v>
                </c:pt>
                <c:pt idx="6">
                  <c:v>20544</c:v>
                </c:pt>
                <c:pt idx="7">
                  <c:v>23814</c:v>
                </c:pt>
                <c:pt idx="8">
                  <c:v>28263</c:v>
                </c:pt>
                <c:pt idx="9">
                  <c:v>16519</c:v>
                </c:pt>
                <c:pt idx="10">
                  <c:v>31860</c:v>
                </c:pt>
                <c:pt idx="11">
                  <c:v>40109</c:v>
                </c:pt>
                <c:pt idx="12">
                  <c:v>66252</c:v>
                </c:pt>
              </c:numCache>
            </c:numRef>
          </c:val>
          <c:smooth val="0"/>
          <c:extLst>
            <c:ext xmlns:c16="http://schemas.microsoft.com/office/drawing/2014/chart" uri="{C3380CC4-5D6E-409C-BE32-E72D297353CC}">
              <c16:uniqueId val="{0000000C-0687-4D01-A06C-9FF1A3FEA49C}"/>
            </c:ext>
          </c:extLst>
        </c:ser>
        <c:ser>
          <c:idx val="13"/>
          <c:order val="13"/>
          <c:tx>
            <c:strRef>
              <c:f>UDAN!$AB$8:$AB$9</c:f>
              <c:strCache>
                <c:ptCount val="1"/>
                <c:pt idx="0">
                  <c:v>Durgapur</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UDAN!$AB$10:$AB$22</c:f>
              <c:numCache>
                <c:formatCode>_ * #,##0_ ;_ * \-#,##0_ ;_ * "-"??_ ;_ @_ </c:formatCode>
                <c:ptCount val="13"/>
                <c:pt idx="0">
                  <c:v>0</c:v>
                </c:pt>
                <c:pt idx="1">
                  <c:v>0</c:v>
                </c:pt>
                <c:pt idx="2">
                  <c:v>0</c:v>
                </c:pt>
                <c:pt idx="3">
                  <c:v>0</c:v>
                </c:pt>
                <c:pt idx="4">
                  <c:v>8515</c:v>
                </c:pt>
                <c:pt idx="5">
                  <c:v>5950</c:v>
                </c:pt>
                <c:pt idx="6">
                  <c:v>5377</c:v>
                </c:pt>
                <c:pt idx="7">
                  <c:v>45709</c:v>
                </c:pt>
                <c:pt idx="8">
                  <c:v>171155</c:v>
                </c:pt>
                <c:pt idx="9">
                  <c:v>86561</c:v>
                </c:pt>
                <c:pt idx="10">
                  <c:v>249975</c:v>
                </c:pt>
                <c:pt idx="11">
                  <c:v>492020</c:v>
                </c:pt>
                <c:pt idx="12">
                  <c:v>514760</c:v>
                </c:pt>
              </c:numCache>
            </c:numRef>
          </c:val>
          <c:smooth val="0"/>
          <c:extLst>
            <c:ext xmlns:c16="http://schemas.microsoft.com/office/drawing/2014/chart" uri="{C3380CC4-5D6E-409C-BE32-E72D297353CC}">
              <c16:uniqueId val="{0000000D-0687-4D01-A06C-9FF1A3FEA49C}"/>
            </c:ext>
          </c:extLst>
        </c:ser>
        <c:ser>
          <c:idx val="14"/>
          <c:order val="14"/>
          <c:tx>
            <c:strRef>
              <c:f>UDAN!$AC$8:$AC$9</c:f>
              <c:strCache>
                <c:ptCount val="1"/>
                <c:pt idx="0">
                  <c:v>Gondia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UDAN!$AC$10:$AC$22</c:f>
              <c:numCache>
                <c:formatCode>_ * #,##0_ ;_ * \-#,##0_ ;_ * "-"??_ ;_ @_ </c:formatCode>
                <c:ptCount val="13"/>
                <c:pt idx="0">
                  <c:v>0</c:v>
                </c:pt>
                <c:pt idx="1">
                  <c:v>0</c:v>
                </c:pt>
                <c:pt idx="2">
                  <c:v>0</c:v>
                </c:pt>
                <c:pt idx="3">
                  <c:v>0</c:v>
                </c:pt>
                <c:pt idx="4">
                  <c:v>0</c:v>
                </c:pt>
                <c:pt idx="5">
                  <c:v>0</c:v>
                </c:pt>
                <c:pt idx="6">
                  <c:v>0</c:v>
                </c:pt>
                <c:pt idx="7">
                  <c:v>0</c:v>
                </c:pt>
                <c:pt idx="8">
                  <c:v>0</c:v>
                </c:pt>
                <c:pt idx="9">
                  <c:v>0</c:v>
                </c:pt>
                <c:pt idx="10">
                  <c:v>1774</c:v>
                </c:pt>
                <c:pt idx="11">
                  <c:v>10707</c:v>
                </c:pt>
                <c:pt idx="12">
                  <c:v>8077</c:v>
                </c:pt>
              </c:numCache>
            </c:numRef>
          </c:val>
          <c:smooth val="0"/>
          <c:extLst>
            <c:ext xmlns:c16="http://schemas.microsoft.com/office/drawing/2014/chart" uri="{C3380CC4-5D6E-409C-BE32-E72D297353CC}">
              <c16:uniqueId val="{0000000E-0687-4D01-A06C-9FF1A3FEA49C}"/>
            </c:ext>
          </c:extLst>
        </c:ser>
        <c:ser>
          <c:idx val="15"/>
          <c:order val="15"/>
          <c:tx>
            <c:strRef>
              <c:f>UDAN!$AD$8:$AD$9</c:f>
              <c:strCache>
                <c:ptCount val="1"/>
                <c:pt idx="0">
                  <c:v>Gwalior</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UDAN!$AD$10:$AD$22</c:f>
              <c:numCache>
                <c:formatCode>_ * #,##0_ ;_ * \-#,##0_ ;_ * "-"??_ ;_ @_ </c:formatCode>
                <c:ptCount val="13"/>
                <c:pt idx="0">
                  <c:v>0</c:v>
                </c:pt>
                <c:pt idx="1">
                  <c:v>0</c:v>
                </c:pt>
                <c:pt idx="2">
                  <c:v>0</c:v>
                </c:pt>
                <c:pt idx="3">
                  <c:v>0</c:v>
                </c:pt>
                <c:pt idx="4">
                  <c:v>8586</c:v>
                </c:pt>
                <c:pt idx="5">
                  <c:v>16425</c:v>
                </c:pt>
                <c:pt idx="6">
                  <c:v>25248</c:v>
                </c:pt>
                <c:pt idx="7">
                  <c:v>25353</c:v>
                </c:pt>
                <c:pt idx="8">
                  <c:v>133635</c:v>
                </c:pt>
                <c:pt idx="9">
                  <c:v>68756</c:v>
                </c:pt>
                <c:pt idx="10">
                  <c:v>173900</c:v>
                </c:pt>
                <c:pt idx="11">
                  <c:v>218109</c:v>
                </c:pt>
                <c:pt idx="12">
                  <c:v>275397</c:v>
                </c:pt>
              </c:numCache>
            </c:numRef>
          </c:val>
          <c:smooth val="0"/>
          <c:extLst>
            <c:ext xmlns:c16="http://schemas.microsoft.com/office/drawing/2014/chart" uri="{C3380CC4-5D6E-409C-BE32-E72D297353CC}">
              <c16:uniqueId val="{0000000F-0687-4D01-A06C-9FF1A3FEA49C}"/>
            </c:ext>
          </c:extLst>
        </c:ser>
        <c:ser>
          <c:idx val="16"/>
          <c:order val="16"/>
          <c:tx>
            <c:strRef>
              <c:f>UDAN!$AE$8:$AE$9</c:f>
              <c:strCache>
                <c:ptCount val="1"/>
                <c:pt idx="0">
                  <c:v>Hindon</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UDAN!$AE$10:$AE$22</c:f>
              <c:numCache>
                <c:formatCode>_ * #,##0_ ;_ * \-#,##0_ ;_ * "-"??_ ;_ @_ </c:formatCode>
                <c:ptCount val="13"/>
                <c:pt idx="0">
                  <c:v>0</c:v>
                </c:pt>
                <c:pt idx="1">
                  <c:v>0</c:v>
                </c:pt>
                <c:pt idx="2">
                  <c:v>0</c:v>
                </c:pt>
                <c:pt idx="3">
                  <c:v>0</c:v>
                </c:pt>
                <c:pt idx="4">
                  <c:v>0</c:v>
                </c:pt>
                <c:pt idx="5">
                  <c:v>0</c:v>
                </c:pt>
                <c:pt idx="6">
                  <c:v>0</c:v>
                </c:pt>
                <c:pt idx="7">
                  <c:v>0</c:v>
                </c:pt>
                <c:pt idx="8">
                  <c:v>7877</c:v>
                </c:pt>
                <c:pt idx="9">
                  <c:v>12772</c:v>
                </c:pt>
                <c:pt idx="10">
                  <c:v>27794</c:v>
                </c:pt>
                <c:pt idx="11">
                  <c:v>20560</c:v>
                </c:pt>
                <c:pt idx="12">
                  <c:v>3349</c:v>
                </c:pt>
              </c:numCache>
            </c:numRef>
          </c:val>
          <c:smooth val="0"/>
          <c:extLst>
            <c:ext xmlns:c16="http://schemas.microsoft.com/office/drawing/2014/chart" uri="{C3380CC4-5D6E-409C-BE32-E72D297353CC}">
              <c16:uniqueId val="{00000010-0687-4D01-A06C-9FF1A3FEA49C}"/>
            </c:ext>
          </c:extLst>
        </c:ser>
        <c:ser>
          <c:idx val="17"/>
          <c:order val="17"/>
          <c:tx>
            <c:strRef>
              <c:f>UDAN!$AF$8:$AF$9</c:f>
              <c:strCache>
                <c:ptCount val="1"/>
                <c:pt idx="0">
                  <c:v>Hisar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UDAN!$AF$10:$AF$22</c:f>
              <c:numCache>
                <c:formatCode>_ * #,##0_ ;_ * \-#,##0_ ;_ * "-"??_ ;_ @_ </c:formatCode>
                <c:ptCount val="13"/>
                <c:pt idx="0">
                  <c:v>0</c:v>
                </c:pt>
                <c:pt idx="1">
                  <c:v>0</c:v>
                </c:pt>
                <c:pt idx="2">
                  <c:v>0</c:v>
                </c:pt>
                <c:pt idx="3">
                  <c:v>0</c:v>
                </c:pt>
                <c:pt idx="4">
                  <c:v>0</c:v>
                </c:pt>
                <c:pt idx="5">
                  <c:v>0</c:v>
                </c:pt>
                <c:pt idx="6">
                  <c:v>0</c:v>
                </c:pt>
                <c:pt idx="7">
                  <c:v>0</c:v>
                </c:pt>
                <c:pt idx="8">
                  <c:v>49</c:v>
                </c:pt>
                <c:pt idx="9">
                  <c:v>220</c:v>
                </c:pt>
                <c:pt idx="10">
                  <c:v>271</c:v>
                </c:pt>
                <c:pt idx="11">
                  <c:v>128</c:v>
                </c:pt>
                <c:pt idx="12">
                  <c:v>35</c:v>
                </c:pt>
              </c:numCache>
            </c:numRef>
          </c:val>
          <c:smooth val="0"/>
          <c:extLst>
            <c:ext xmlns:c16="http://schemas.microsoft.com/office/drawing/2014/chart" uri="{C3380CC4-5D6E-409C-BE32-E72D297353CC}">
              <c16:uniqueId val="{00000011-0687-4D01-A06C-9FF1A3FEA49C}"/>
            </c:ext>
          </c:extLst>
        </c:ser>
        <c:ser>
          <c:idx val="18"/>
          <c:order val="18"/>
          <c:tx>
            <c:strRef>
              <c:f>UDAN!$AG$8:$AG$9</c:f>
              <c:strCache>
                <c:ptCount val="1"/>
                <c:pt idx="0">
                  <c:v>Hollongi/Itanagar (Donyi Polo)</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UDAN!$AG$10:$AG$22</c:f>
              <c:numCache>
                <c:formatCode>_ * #,##0_ ;_ * \-#,##0_ ;_ * "-"??_ ;_ @_ </c:formatCode>
                <c:ptCount val="13"/>
                <c:pt idx="0">
                  <c:v>0</c:v>
                </c:pt>
                <c:pt idx="1">
                  <c:v>0</c:v>
                </c:pt>
                <c:pt idx="2">
                  <c:v>0</c:v>
                </c:pt>
                <c:pt idx="3">
                  <c:v>0</c:v>
                </c:pt>
                <c:pt idx="4">
                  <c:v>0</c:v>
                </c:pt>
                <c:pt idx="5">
                  <c:v>0</c:v>
                </c:pt>
                <c:pt idx="6">
                  <c:v>0</c:v>
                </c:pt>
                <c:pt idx="7">
                  <c:v>0</c:v>
                </c:pt>
                <c:pt idx="8">
                  <c:v>0</c:v>
                </c:pt>
                <c:pt idx="9">
                  <c:v>0</c:v>
                </c:pt>
                <c:pt idx="10">
                  <c:v>0</c:v>
                </c:pt>
                <c:pt idx="11">
                  <c:v>35538</c:v>
                </c:pt>
                <c:pt idx="12">
                  <c:v>147790</c:v>
                </c:pt>
              </c:numCache>
            </c:numRef>
          </c:val>
          <c:smooth val="0"/>
          <c:extLst>
            <c:ext xmlns:c16="http://schemas.microsoft.com/office/drawing/2014/chart" uri="{C3380CC4-5D6E-409C-BE32-E72D297353CC}">
              <c16:uniqueId val="{00000012-0687-4D01-A06C-9FF1A3FEA49C}"/>
            </c:ext>
          </c:extLst>
        </c:ser>
        <c:ser>
          <c:idx val="19"/>
          <c:order val="19"/>
          <c:tx>
            <c:strRef>
              <c:f>UDAN!$AH$8:$AH$9</c:f>
              <c:strCache>
                <c:ptCount val="1"/>
                <c:pt idx="0">
                  <c:v>Hubli</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UDAN!$AH$10:$AH$22</c:f>
              <c:numCache>
                <c:formatCode>_ * #,##0_ ;_ * \-#,##0_ ;_ * "-"??_ ;_ @_ </c:formatCode>
                <c:ptCount val="13"/>
                <c:pt idx="0">
                  <c:v>0</c:v>
                </c:pt>
                <c:pt idx="1">
                  <c:v>0</c:v>
                </c:pt>
                <c:pt idx="2">
                  <c:v>0</c:v>
                </c:pt>
                <c:pt idx="3">
                  <c:v>0</c:v>
                </c:pt>
                <c:pt idx="4">
                  <c:v>38973</c:v>
                </c:pt>
                <c:pt idx="5">
                  <c:v>25928</c:v>
                </c:pt>
                <c:pt idx="6">
                  <c:v>49227</c:v>
                </c:pt>
                <c:pt idx="7">
                  <c:v>460462</c:v>
                </c:pt>
                <c:pt idx="8">
                  <c:v>475218</c:v>
                </c:pt>
                <c:pt idx="9">
                  <c:v>119072</c:v>
                </c:pt>
                <c:pt idx="10">
                  <c:v>188342</c:v>
                </c:pt>
                <c:pt idx="11">
                  <c:v>322701</c:v>
                </c:pt>
                <c:pt idx="12">
                  <c:v>358835</c:v>
                </c:pt>
              </c:numCache>
            </c:numRef>
          </c:val>
          <c:smooth val="0"/>
          <c:extLst>
            <c:ext xmlns:c16="http://schemas.microsoft.com/office/drawing/2014/chart" uri="{C3380CC4-5D6E-409C-BE32-E72D297353CC}">
              <c16:uniqueId val="{00000013-0687-4D01-A06C-9FF1A3FEA49C}"/>
            </c:ext>
          </c:extLst>
        </c:ser>
        <c:ser>
          <c:idx val="20"/>
          <c:order val="20"/>
          <c:tx>
            <c:strRef>
              <c:f>UDAN!$AI$8:$AI$9</c:f>
              <c:strCache>
                <c:ptCount val="1"/>
                <c:pt idx="0">
                  <c:v>Jagdalpur</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UDAN!$AI$10:$AI$22</c:f>
              <c:numCache>
                <c:formatCode>_ * #,##0_ ;_ * \-#,##0_ ;_ * "-"??_ ;_ @_ </c:formatCode>
                <c:ptCount val="13"/>
                <c:pt idx="0">
                  <c:v>0</c:v>
                </c:pt>
                <c:pt idx="1">
                  <c:v>0</c:v>
                </c:pt>
                <c:pt idx="2">
                  <c:v>0</c:v>
                </c:pt>
                <c:pt idx="3">
                  <c:v>0</c:v>
                </c:pt>
                <c:pt idx="4">
                  <c:v>0</c:v>
                </c:pt>
                <c:pt idx="5">
                  <c:v>0</c:v>
                </c:pt>
                <c:pt idx="6">
                  <c:v>0</c:v>
                </c:pt>
                <c:pt idx="7">
                  <c:v>772</c:v>
                </c:pt>
                <c:pt idx="8">
                  <c:v>243</c:v>
                </c:pt>
                <c:pt idx="9">
                  <c:v>25582</c:v>
                </c:pt>
                <c:pt idx="10">
                  <c:v>46519</c:v>
                </c:pt>
                <c:pt idx="11">
                  <c:v>64984</c:v>
                </c:pt>
                <c:pt idx="12">
                  <c:v>55019</c:v>
                </c:pt>
              </c:numCache>
            </c:numRef>
          </c:val>
          <c:smooth val="0"/>
          <c:extLst>
            <c:ext xmlns:c16="http://schemas.microsoft.com/office/drawing/2014/chart" uri="{C3380CC4-5D6E-409C-BE32-E72D297353CC}">
              <c16:uniqueId val="{00000014-0687-4D01-A06C-9FF1A3FEA49C}"/>
            </c:ext>
          </c:extLst>
        </c:ser>
        <c:ser>
          <c:idx val="21"/>
          <c:order val="21"/>
          <c:tx>
            <c:strRef>
              <c:f>UDAN!$AJ$8:$AJ$9</c:f>
              <c:strCache>
                <c:ptCount val="1"/>
                <c:pt idx="0">
                  <c:v>Jaisalmer</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UDAN!$AJ$10:$AJ$22</c:f>
              <c:numCache>
                <c:formatCode>_ * #,##0_ ;_ * \-#,##0_ ;_ * "-"??_ ;_ @_ </c:formatCode>
                <c:ptCount val="13"/>
                <c:pt idx="0">
                  <c:v>0</c:v>
                </c:pt>
                <c:pt idx="1">
                  <c:v>0</c:v>
                </c:pt>
                <c:pt idx="2">
                  <c:v>0</c:v>
                </c:pt>
                <c:pt idx="3">
                  <c:v>0</c:v>
                </c:pt>
                <c:pt idx="4">
                  <c:v>0</c:v>
                </c:pt>
                <c:pt idx="5">
                  <c:v>269</c:v>
                </c:pt>
                <c:pt idx="6">
                  <c:v>35896</c:v>
                </c:pt>
                <c:pt idx="7">
                  <c:v>128362</c:v>
                </c:pt>
                <c:pt idx="8">
                  <c:v>180550</c:v>
                </c:pt>
                <c:pt idx="9">
                  <c:v>44121</c:v>
                </c:pt>
                <c:pt idx="10">
                  <c:v>90343</c:v>
                </c:pt>
                <c:pt idx="11">
                  <c:v>99468</c:v>
                </c:pt>
                <c:pt idx="12">
                  <c:v>135529</c:v>
                </c:pt>
              </c:numCache>
            </c:numRef>
          </c:val>
          <c:smooth val="0"/>
          <c:extLst>
            <c:ext xmlns:c16="http://schemas.microsoft.com/office/drawing/2014/chart" uri="{C3380CC4-5D6E-409C-BE32-E72D297353CC}">
              <c16:uniqueId val="{00000015-0687-4D01-A06C-9FF1A3FEA49C}"/>
            </c:ext>
          </c:extLst>
        </c:ser>
        <c:ser>
          <c:idx val="22"/>
          <c:order val="22"/>
          <c:tx>
            <c:strRef>
              <c:f>UDAN!$AK$8:$AK$9</c:f>
              <c:strCache>
                <c:ptCount val="1"/>
                <c:pt idx="0">
                  <c:v>Jalgaon</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UDAN!$AK$10:$AK$22</c:f>
              <c:numCache>
                <c:formatCode>_ * #,##0_ ;_ * \-#,##0_ ;_ * "-"??_ ;_ @_ </c:formatCode>
                <c:ptCount val="13"/>
                <c:pt idx="0">
                  <c:v>0</c:v>
                </c:pt>
                <c:pt idx="1">
                  <c:v>0</c:v>
                </c:pt>
                <c:pt idx="2">
                  <c:v>0</c:v>
                </c:pt>
                <c:pt idx="3">
                  <c:v>0</c:v>
                </c:pt>
                <c:pt idx="4">
                  <c:v>0</c:v>
                </c:pt>
                <c:pt idx="5">
                  <c:v>0</c:v>
                </c:pt>
                <c:pt idx="6">
                  <c:v>0</c:v>
                </c:pt>
                <c:pt idx="7">
                  <c:v>1531</c:v>
                </c:pt>
                <c:pt idx="8">
                  <c:v>15330</c:v>
                </c:pt>
                <c:pt idx="9">
                  <c:v>6049</c:v>
                </c:pt>
                <c:pt idx="10">
                  <c:v>7604</c:v>
                </c:pt>
                <c:pt idx="11">
                  <c:v>355</c:v>
                </c:pt>
                <c:pt idx="12">
                  <c:v>552</c:v>
                </c:pt>
              </c:numCache>
            </c:numRef>
          </c:val>
          <c:smooth val="0"/>
          <c:extLst>
            <c:ext xmlns:c16="http://schemas.microsoft.com/office/drawing/2014/chart" uri="{C3380CC4-5D6E-409C-BE32-E72D297353CC}">
              <c16:uniqueId val="{00000016-0687-4D01-A06C-9FF1A3FEA49C}"/>
            </c:ext>
          </c:extLst>
        </c:ser>
        <c:ser>
          <c:idx val="23"/>
          <c:order val="23"/>
          <c:tx>
            <c:strRef>
              <c:f>UDAN!$AL$8:$AL$9</c:f>
              <c:strCache>
                <c:ptCount val="1"/>
                <c:pt idx="0">
                  <c:v>Jamnagar</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UDAN!$AL$10:$AL$22</c:f>
              <c:numCache>
                <c:formatCode>_ * #,##0_ ;_ * \-#,##0_ ;_ * "-"??_ ;_ @_ </c:formatCode>
                <c:ptCount val="13"/>
                <c:pt idx="0">
                  <c:v>0</c:v>
                </c:pt>
                <c:pt idx="1">
                  <c:v>0</c:v>
                </c:pt>
                <c:pt idx="2">
                  <c:v>0</c:v>
                </c:pt>
                <c:pt idx="3">
                  <c:v>0</c:v>
                </c:pt>
                <c:pt idx="4">
                  <c:v>84403</c:v>
                </c:pt>
                <c:pt idx="5">
                  <c:v>82166</c:v>
                </c:pt>
                <c:pt idx="6">
                  <c:v>71937</c:v>
                </c:pt>
                <c:pt idx="7">
                  <c:v>77378</c:v>
                </c:pt>
                <c:pt idx="8">
                  <c:v>68517</c:v>
                </c:pt>
                <c:pt idx="9">
                  <c:v>21866</c:v>
                </c:pt>
                <c:pt idx="10">
                  <c:v>61668</c:v>
                </c:pt>
                <c:pt idx="11">
                  <c:v>122215</c:v>
                </c:pt>
                <c:pt idx="12">
                  <c:v>169044</c:v>
                </c:pt>
              </c:numCache>
            </c:numRef>
          </c:val>
          <c:smooth val="0"/>
          <c:extLst>
            <c:ext xmlns:c16="http://schemas.microsoft.com/office/drawing/2014/chart" uri="{C3380CC4-5D6E-409C-BE32-E72D297353CC}">
              <c16:uniqueId val="{00000017-0687-4D01-A06C-9FF1A3FEA49C}"/>
            </c:ext>
          </c:extLst>
        </c:ser>
        <c:ser>
          <c:idx val="24"/>
          <c:order val="24"/>
          <c:tx>
            <c:strRef>
              <c:f>UDAN!$AM$8:$AM$9</c:f>
              <c:strCache>
                <c:ptCount val="1"/>
                <c:pt idx="0">
                  <c:v>Jeypore</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UDAN!$AM$10:$AM$22</c:f>
              <c:numCache>
                <c:formatCode>_ * #,##0_ ;_ * \-#,##0_ ;_ * "-"??_ ;_ @_ </c:formatCode>
                <c:ptCount val="13"/>
                <c:pt idx="0">
                  <c:v>0</c:v>
                </c:pt>
                <c:pt idx="1">
                  <c:v>0</c:v>
                </c:pt>
                <c:pt idx="2">
                  <c:v>0</c:v>
                </c:pt>
                <c:pt idx="3">
                  <c:v>0</c:v>
                </c:pt>
                <c:pt idx="4">
                  <c:v>0</c:v>
                </c:pt>
                <c:pt idx="5">
                  <c:v>0</c:v>
                </c:pt>
                <c:pt idx="6">
                  <c:v>0</c:v>
                </c:pt>
                <c:pt idx="7">
                  <c:v>0</c:v>
                </c:pt>
                <c:pt idx="8">
                  <c:v>0</c:v>
                </c:pt>
                <c:pt idx="9">
                  <c:v>0</c:v>
                </c:pt>
                <c:pt idx="10">
                  <c:v>0</c:v>
                </c:pt>
                <c:pt idx="11">
                  <c:v>4584</c:v>
                </c:pt>
                <c:pt idx="12">
                  <c:v>10865</c:v>
                </c:pt>
              </c:numCache>
            </c:numRef>
          </c:val>
          <c:smooth val="0"/>
          <c:extLst>
            <c:ext xmlns:c16="http://schemas.microsoft.com/office/drawing/2014/chart" uri="{C3380CC4-5D6E-409C-BE32-E72D297353CC}">
              <c16:uniqueId val="{00000018-0687-4D01-A06C-9FF1A3FEA49C}"/>
            </c:ext>
          </c:extLst>
        </c:ser>
        <c:ser>
          <c:idx val="25"/>
          <c:order val="25"/>
          <c:tx>
            <c:strRef>
              <c:f>UDAN!$AN$8:$AN$9</c:f>
              <c:strCache>
                <c:ptCount val="1"/>
                <c:pt idx="0">
                  <c:v>Jharsuguda</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UDAN!$AN$10:$AN$22</c:f>
              <c:numCache>
                <c:formatCode>_ * #,##0_ ;_ * \-#,##0_ ;_ * "-"??_ ;_ @_ </c:formatCode>
                <c:ptCount val="13"/>
                <c:pt idx="0">
                  <c:v>0</c:v>
                </c:pt>
                <c:pt idx="1">
                  <c:v>0</c:v>
                </c:pt>
                <c:pt idx="2">
                  <c:v>0</c:v>
                </c:pt>
                <c:pt idx="3">
                  <c:v>0</c:v>
                </c:pt>
                <c:pt idx="4">
                  <c:v>0</c:v>
                </c:pt>
                <c:pt idx="5">
                  <c:v>0</c:v>
                </c:pt>
                <c:pt idx="6">
                  <c:v>0</c:v>
                </c:pt>
                <c:pt idx="7">
                  <c:v>0</c:v>
                </c:pt>
                <c:pt idx="8">
                  <c:v>216084</c:v>
                </c:pt>
                <c:pt idx="9">
                  <c:v>203601</c:v>
                </c:pt>
                <c:pt idx="10">
                  <c:v>263277</c:v>
                </c:pt>
                <c:pt idx="11">
                  <c:v>232564</c:v>
                </c:pt>
                <c:pt idx="12">
                  <c:v>234331</c:v>
                </c:pt>
              </c:numCache>
            </c:numRef>
          </c:val>
          <c:smooth val="0"/>
          <c:extLst>
            <c:ext xmlns:c16="http://schemas.microsoft.com/office/drawing/2014/chart" uri="{C3380CC4-5D6E-409C-BE32-E72D297353CC}">
              <c16:uniqueId val="{00000019-0687-4D01-A06C-9FF1A3FEA49C}"/>
            </c:ext>
          </c:extLst>
        </c:ser>
        <c:ser>
          <c:idx val="26"/>
          <c:order val="26"/>
          <c:tx>
            <c:strRef>
              <c:f>UDAN!$AO$8:$AO$9</c:f>
              <c:strCache>
                <c:ptCount val="1"/>
                <c:pt idx="0">
                  <c:v>Jorhat</c:v>
                </c:pt>
              </c:strCache>
            </c:strRef>
          </c:tx>
          <c:spPr>
            <a:ln w="28575" cap="rnd">
              <a:solidFill>
                <a:schemeClr val="accent3">
                  <a:lumMod val="60000"/>
                  <a:lumOff val="40000"/>
                </a:schemeClr>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UDAN!$AO$10:$AO$22</c:f>
              <c:numCache>
                <c:formatCode>_ * #,##0_ ;_ * \-#,##0_ ;_ * "-"??_ ;_ @_ </c:formatCode>
                <c:ptCount val="13"/>
                <c:pt idx="0">
                  <c:v>0</c:v>
                </c:pt>
                <c:pt idx="1">
                  <c:v>0</c:v>
                </c:pt>
                <c:pt idx="2">
                  <c:v>0</c:v>
                </c:pt>
                <c:pt idx="3">
                  <c:v>0</c:v>
                </c:pt>
                <c:pt idx="4">
                  <c:v>53224</c:v>
                </c:pt>
                <c:pt idx="5">
                  <c:v>58266</c:v>
                </c:pt>
                <c:pt idx="6">
                  <c:v>75414</c:v>
                </c:pt>
                <c:pt idx="7">
                  <c:v>152438</c:v>
                </c:pt>
                <c:pt idx="8">
                  <c:v>145347</c:v>
                </c:pt>
                <c:pt idx="9">
                  <c:v>42190</c:v>
                </c:pt>
                <c:pt idx="10">
                  <c:v>75172</c:v>
                </c:pt>
                <c:pt idx="11">
                  <c:v>151617</c:v>
                </c:pt>
                <c:pt idx="12">
                  <c:v>168468</c:v>
                </c:pt>
              </c:numCache>
            </c:numRef>
          </c:val>
          <c:smooth val="0"/>
          <c:extLst>
            <c:ext xmlns:c16="http://schemas.microsoft.com/office/drawing/2014/chart" uri="{C3380CC4-5D6E-409C-BE32-E72D297353CC}">
              <c16:uniqueId val="{0000001A-0687-4D01-A06C-9FF1A3FEA49C}"/>
            </c:ext>
          </c:extLst>
        </c:ser>
        <c:ser>
          <c:idx val="27"/>
          <c:order val="27"/>
          <c:tx>
            <c:strRef>
              <c:f>UDAN!$AP$8:$AP$9</c:f>
              <c:strCache>
                <c:ptCount val="1"/>
                <c:pt idx="0">
                  <c:v>Kalaburgi</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UDAN!$AP$10:$AP$22</c:f>
              <c:numCache>
                <c:formatCode>_ * #,##0_ ;_ * \-#,##0_ ;_ * "-"??_ ;_ @_ </c:formatCode>
                <c:ptCount val="13"/>
                <c:pt idx="0">
                  <c:v>0</c:v>
                </c:pt>
                <c:pt idx="1">
                  <c:v>0</c:v>
                </c:pt>
                <c:pt idx="2">
                  <c:v>0</c:v>
                </c:pt>
                <c:pt idx="3">
                  <c:v>0</c:v>
                </c:pt>
                <c:pt idx="4">
                  <c:v>0</c:v>
                </c:pt>
                <c:pt idx="5">
                  <c:v>0</c:v>
                </c:pt>
                <c:pt idx="6">
                  <c:v>0</c:v>
                </c:pt>
                <c:pt idx="7">
                  <c:v>0</c:v>
                </c:pt>
                <c:pt idx="8">
                  <c:v>13244</c:v>
                </c:pt>
                <c:pt idx="9">
                  <c:v>61449</c:v>
                </c:pt>
                <c:pt idx="10">
                  <c:v>86370</c:v>
                </c:pt>
                <c:pt idx="11">
                  <c:v>79143</c:v>
                </c:pt>
                <c:pt idx="12">
                  <c:v>54862</c:v>
                </c:pt>
              </c:numCache>
            </c:numRef>
          </c:val>
          <c:smooth val="0"/>
          <c:extLst>
            <c:ext xmlns:c16="http://schemas.microsoft.com/office/drawing/2014/chart" uri="{C3380CC4-5D6E-409C-BE32-E72D297353CC}">
              <c16:uniqueId val="{0000001B-0687-4D01-A06C-9FF1A3FEA49C}"/>
            </c:ext>
          </c:extLst>
        </c:ser>
        <c:ser>
          <c:idx val="28"/>
          <c:order val="28"/>
          <c:tx>
            <c:strRef>
              <c:f>UDAN!$AQ$8:$AQ$9</c:f>
              <c:strCache>
                <c:ptCount val="1"/>
                <c:pt idx="0">
                  <c:v>Kandla</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UDAN!$AQ$10:$AQ$22</c:f>
              <c:numCache>
                <c:formatCode>_ * #,##0_ ;_ * \-#,##0_ ;_ * "-"??_ ;_ @_ </c:formatCode>
                <c:ptCount val="13"/>
                <c:pt idx="0">
                  <c:v>0</c:v>
                </c:pt>
                <c:pt idx="1">
                  <c:v>0</c:v>
                </c:pt>
                <c:pt idx="2">
                  <c:v>0</c:v>
                </c:pt>
                <c:pt idx="3">
                  <c:v>0</c:v>
                </c:pt>
                <c:pt idx="4">
                  <c:v>0</c:v>
                </c:pt>
                <c:pt idx="5">
                  <c:v>0</c:v>
                </c:pt>
                <c:pt idx="6">
                  <c:v>0</c:v>
                </c:pt>
                <c:pt idx="7">
                  <c:v>46338</c:v>
                </c:pt>
                <c:pt idx="8">
                  <c:v>86264</c:v>
                </c:pt>
                <c:pt idx="9">
                  <c:v>69265</c:v>
                </c:pt>
                <c:pt idx="10">
                  <c:v>92445</c:v>
                </c:pt>
                <c:pt idx="11">
                  <c:v>77718</c:v>
                </c:pt>
                <c:pt idx="12">
                  <c:v>80517</c:v>
                </c:pt>
              </c:numCache>
            </c:numRef>
          </c:val>
          <c:smooth val="0"/>
          <c:extLst>
            <c:ext xmlns:c16="http://schemas.microsoft.com/office/drawing/2014/chart" uri="{C3380CC4-5D6E-409C-BE32-E72D297353CC}">
              <c16:uniqueId val="{0000001C-0687-4D01-A06C-9FF1A3FEA49C}"/>
            </c:ext>
          </c:extLst>
        </c:ser>
        <c:ser>
          <c:idx val="29"/>
          <c:order val="29"/>
          <c:tx>
            <c:strRef>
              <c:f>UDAN!$AR$8:$AR$9</c:f>
              <c:strCache>
                <c:ptCount val="1"/>
                <c:pt idx="0">
                  <c:v>Kannur (KIAL)</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UDAN!$AR$10:$AR$22</c:f>
              <c:numCache>
                <c:formatCode>_ * #,##0_ ;_ * \-#,##0_ ;_ * "-"??_ ;_ @_ </c:formatCode>
                <c:ptCount val="13"/>
                <c:pt idx="0">
                  <c:v>0</c:v>
                </c:pt>
                <c:pt idx="1">
                  <c:v>0</c:v>
                </c:pt>
                <c:pt idx="2">
                  <c:v>0</c:v>
                </c:pt>
                <c:pt idx="3">
                  <c:v>0</c:v>
                </c:pt>
                <c:pt idx="4">
                  <c:v>0</c:v>
                </c:pt>
                <c:pt idx="5">
                  <c:v>0</c:v>
                </c:pt>
                <c:pt idx="6">
                  <c:v>0</c:v>
                </c:pt>
                <c:pt idx="7">
                  <c:v>135175</c:v>
                </c:pt>
                <c:pt idx="8">
                  <c:v>777660</c:v>
                </c:pt>
                <c:pt idx="9">
                  <c:v>184990</c:v>
                </c:pt>
                <c:pt idx="10">
                  <c:v>276492</c:v>
                </c:pt>
                <c:pt idx="11">
                  <c:v>403995</c:v>
                </c:pt>
                <c:pt idx="12">
                  <c:v>413354</c:v>
                </c:pt>
              </c:numCache>
            </c:numRef>
          </c:val>
          <c:smooth val="0"/>
          <c:extLst>
            <c:ext xmlns:c16="http://schemas.microsoft.com/office/drawing/2014/chart" uri="{C3380CC4-5D6E-409C-BE32-E72D297353CC}">
              <c16:uniqueId val="{0000001D-0687-4D01-A06C-9FF1A3FEA49C}"/>
            </c:ext>
          </c:extLst>
        </c:ser>
        <c:ser>
          <c:idx val="30"/>
          <c:order val="30"/>
          <c:tx>
            <c:strRef>
              <c:f>UDAN!$AS$8:$AS$9</c:f>
              <c:strCache>
                <c:ptCount val="1"/>
                <c:pt idx="0">
                  <c:v>Kanpur (Chakeri)</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UDAN!$AS$10:$AS$22</c:f>
              <c:numCache>
                <c:formatCode>_ * #,##0_ ;_ * \-#,##0_ ;_ * "-"??_ ;_ @_ </c:formatCode>
                <c:ptCount val="13"/>
                <c:pt idx="0">
                  <c:v>0</c:v>
                </c:pt>
                <c:pt idx="1">
                  <c:v>0</c:v>
                </c:pt>
                <c:pt idx="2">
                  <c:v>0</c:v>
                </c:pt>
                <c:pt idx="3">
                  <c:v>0</c:v>
                </c:pt>
                <c:pt idx="4">
                  <c:v>197</c:v>
                </c:pt>
                <c:pt idx="5">
                  <c:v>3211</c:v>
                </c:pt>
                <c:pt idx="6">
                  <c:v>1915</c:v>
                </c:pt>
                <c:pt idx="7">
                  <c:v>134366</c:v>
                </c:pt>
                <c:pt idx="8">
                  <c:v>212017</c:v>
                </c:pt>
                <c:pt idx="9">
                  <c:v>63131</c:v>
                </c:pt>
                <c:pt idx="10">
                  <c:v>175268</c:v>
                </c:pt>
                <c:pt idx="11">
                  <c:v>254903</c:v>
                </c:pt>
                <c:pt idx="12">
                  <c:v>284314</c:v>
                </c:pt>
              </c:numCache>
            </c:numRef>
          </c:val>
          <c:smooth val="0"/>
          <c:extLst>
            <c:ext xmlns:c16="http://schemas.microsoft.com/office/drawing/2014/chart" uri="{C3380CC4-5D6E-409C-BE32-E72D297353CC}">
              <c16:uniqueId val="{0000001E-0687-4D01-A06C-9FF1A3FEA49C}"/>
            </c:ext>
          </c:extLst>
        </c:ser>
        <c:ser>
          <c:idx val="31"/>
          <c:order val="31"/>
          <c:tx>
            <c:strRef>
              <c:f>UDAN!$AT$8:$AT$9</c:f>
              <c:strCache>
                <c:ptCount val="1"/>
                <c:pt idx="0">
                  <c:v>Keshod (Junagarh)</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UDAN!$AT$10:$AT$22</c:f>
              <c:numCache>
                <c:formatCode>_ * #,##0_ ;_ * \-#,##0_ ;_ * "-"??_ ;_ @_ </c:formatCode>
                <c:ptCount val="13"/>
                <c:pt idx="0">
                  <c:v>0</c:v>
                </c:pt>
                <c:pt idx="1">
                  <c:v>0</c:v>
                </c:pt>
                <c:pt idx="2">
                  <c:v>0</c:v>
                </c:pt>
                <c:pt idx="3">
                  <c:v>0</c:v>
                </c:pt>
                <c:pt idx="4">
                  <c:v>0</c:v>
                </c:pt>
                <c:pt idx="5">
                  <c:v>0</c:v>
                </c:pt>
                <c:pt idx="6">
                  <c:v>0</c:v>
                </c:pt>
                <c:pt idx="7">
                  <c:v>0</c:v>
                </c:pt>
                <c:pt idx="8">
                  <c:v>0</c:v>
                </c:pt>
                <c:pt idx="9">
                  <c:v>0</c:v>
                </c:pt>
                <c:pt idx="10">
                  <c:v>0</c:v>
                </c:pt>
                <c:pt idx="11">
                  <c:v>13324</c:v>
                </c:pt>
                <c:pt idx="12">
                  <c:v>13885</c:v>
                </c:pt>
              </c:numCache>
            </c:numRef>
          </c:val>
          <c:smooth val="0"/>
          <c:extLst>
            <c:ext xmlns:c16="http://schemas.microsoft.com/office/drawing/2014/chart" uri="{C3380CC4-5D6E-409C-BE32-E72D297353CC}">
              <c16:uniqueId val="{0000001F-0687-4D01-A06C-9FF1A3FEA49C}"/>
            </c:ext>
          </c:extLst>
        </c:ser>
        <c:ser>
          <c:idx val="32"/>
          <c:order val="32"/>
          <c:tx>
            <c:strRef>
              <c:f>UDAN!$AU$8:$AU$9</c:f>
              <c:strCache>
                <c:ptCount val="1"/>
                <c:pt idx="0">
                  <c:v>Kishangarh</c:v>
                </c:pt>
              </c:strCache>
            </c:strRef>
          </c:tx>
          <c:spPr>
            <a:ln w="28575" cap="rnd">
              <a:solidFill>
                <a:schemeClr val="accent3">
                  <a:lumMod val="50000"/>
                </a:schemeClr>
              </a:solidFill>
              <a:round/>
            </a:ln>
            <a:effectLst/>
          </c:spPr>
          <c:marker>
            <c:symbol val="circle"/>
            <c:size val="5"/>
            <c:spPr>
              <a:solidFill>
                <a:schemeClr val="accent3">
                  <a:lumMod val="50000"/>
                </a:schemeClr>
              </a:solidFill>
              <a:ln w="9525">
                <a:solidFill>
                  <a:schemeClr val="accent3">
                    <a:lumMod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UDAN!$AU$10:$AU$22</c:f>
              <c:numCache>
                <c:formatCode>_ * #,##0_ ;_ * \-#,##0_ ;_ * "-"??_ ;_ @_ </c:formatCode>
                <c:ptCount val="13"/>
                <c:pt idx="0">
                  <c:v>0</c:v>
                </c:pt>
                <c:pt idx="1">
                  <c:v>0</c:v>
                </c:pt>
                <c:pt idx="2">
                  <c:v>0</c:v>
                </c:pt>
                <c:pt idx="3">
                  <c:v>0</c:v>
                </c:pt>
                <c:pt idx="4">
                  <c:v>0</c:v>
                </c:pt>
                <c:pt idx="5">
                  <c:v>0</c:v>
                </c:pt>
                <c:pt idx="6">
                  <c:v>0</c:v>
                </c:pt>
                <c:pt idx="7">
                  <c:v>22877</c:v>
                </c:pt>
                <c:pt idx="8">
                  <c:v>126558</c:v>
                </c:pt>
                <c:pt idx="9">
                  <c:v>95083</c:v>
                </c:pt>
                <c:pt idx="10">
                  <c:v>138981</c:v>
                </c:pt>
                <c:pt idx="11">
                  <c:v>58709</c:v>
                </c:pt>
                <c:pt idx="12">
                  <c:v>40864</c:v>
                </c:pt>
              </c:numCache>
            </c:numRef>
          </c:val>
          <c:smooth val="0"/>
          <c:extLst>
            <c:ext xmlns:c16="http://schemas.microsoft.com/office/drawing/2014/chart" uri="{C3380CC4-5D6E-409C-BE32-E72D297353CC}">
              <c16:uniqueId val="{00000020-0687-4D01-A06C-9FF1A3FEA49C}"/>
            </c:ext>
          </c:extLst>
        </c:ser>
        <c:ser>
          <c:idx val="33"/>
          <c:order val="33"/>
          <c:tx>
            <c:strRef>
              <c:f>UDAN!$AV$8:$AV$9</c:f>
              <c:strCache>
                <c:ptCount val="1"/>
                <c:pt idx="0">
                  <c:v>Kolhapur</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UDAN!$AV$10:$AV$22</c:f>
              <c:numCache>
                <c:formatCode>_ * #,##0_ ;_ * \-#,##0_ ;_ * "-"??_ ;_ @_ </c:formatCode>
                <c:ptCount val="13"/>
                <c:pt idx="0">
                  <c:v>0</c:v>
                </c:pt>
                <c:pt idx="1">
                  <c:v>0</c:v>
                </c:pt>
                <c:pt idx="2">
                  <c:v>0</c:v>
                </c:pt>
                <c:pt idx="3">
                  <c:v>0</c:v>
                </c:pt>
                <c:pt idx="4">
                  <c:v>0</c:v>
                </c:pt>
                <c:pt idx="5">
                  <c:v>62</c:v>
                </c:pt>
                <c:pt idx="6">
                  <c:v>14</c:v>
                </c:pt>
                <c:pt idx="7">
                  <c:v>17521</c:v>
                </c:pt>
                <c:pt idx="8">
                  <c:v>130868</c:v>
                </c:pt>
                <c:pt idx="9">
                  <c:v>71557</c:v>
                </c:pt>
                <c:pt idx="10">
                  <c:v>96319</c:v>
                </c:pt>
                <c:pt idx="11">
                  <c:v>128728</c:v>
                </c:pt>
                <c:pt idx="12">
                  <c:v>160200</c:v>
                </c:pt>
              </c:numCache>
            </c:numRef>
          </c:val>
          <c:smooth val="0"/>
          <c:extLst>
            <c:ext xmlns:c16="http://schemas.microsoft.com/office/drawing/2014/chart" uri="{C3380CC4-5D6E-409C-BE32-E72D297353CC}">
              <c16:uniqueId val="{00000021-0687-4D01-A06C-9FF1A3FEA49C}"/>
            </c:ext>
          </c:extLst>
        </c:ser>
        <c:ser>
          <c:idx val="34"/>
          <c:order val="34"/>
          <c:tx>
            <c:strRef>
              <c:f>UDAN!$AW$8:$AW$9</c:f>
              <c:strCache>
                <c:ptCount val="1"/>
                <c:pt idx="0">
                  <c:v>Kurnool</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UDAN!$AW$10:$AW$22</c:f>
              <c:numCache>
                <c:formatCode>_ * #,##0_ ;_ * \-#,##0_ ;_ * "-"??_ ;_ @_ </c:formatCode>
                <c:ptCount val="13"/>
                <c:pt idx="0">
                  <c:v>0</c:v>
                </c:pt>
                <c:pt idx="1">
                  <c:v>0</c:v>
                </c:pt>
                <c:pt idx="2">
                  <c:v>0</c:v>
                </c:pt>
                <c:pt idx="3">
                  <c:v>0</c:v>
                </c:pt>
                <c:pt idx="4">
                  <c:v>0</c:v>
                </c:pt>
                <c:pt idx="5">
                  <c:v>0</c:v>
                </c:pt>
                <c:pt idx="6">
                  <c:v>0</c:v>
                </c:pt>
                <c:pt idx="7">
                  <c:v>0</c:v>
                </c:pt>
                <c:pt idx="8">
                  <c:v>0</c:v>
                </c:pt>
                <c:pt idx="9">
                  <c:v>0</c:v>
                </c:pt>
                <c:pt idx="10">
                  <c:v>31535</c:v>
                </c:pt>
                <c:pt idx="11">
                  <c:v>38622</c:v>
                </c:pt>
                <c:pt idx="12">
                  <c:v>39746</c:v>
                </c:pt>
              </c:numCache>
            </c:numRef>
          </c:val>
          <c:smooth val="0"/>
          <c:extLst>
            <c:ext xmlns:c16="http://schemas.microsoft.com/office/drawing/2014/chart" uri="{C3380CC4-5D6E-409C-BE32-E72D297353CC}">
              <c16:uniqueId val="{00000022-0687-4D01-A06C-9FF1A3FEA49C}"/>
            </c:ext>
          </c:extLst>
        </c:ser>
        <c:ser>
          <c:idx val="35"/>
          <c:order val="35"/>
          <c:tx>
            <c:strRef>
              <c:f>UDAN!$AX$8:$AX$9</c:f>
              <c:strCache>
                <c:ptCount val="1"/>
                <c:pt idx="0">
                  <c:v>Kushinagar</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UDAN!$AX$10:$AX$22</c:f>
              <c:numCache>
                <c:formatCode>_ * #,##0_ ;_ * \-#,##0_ ;_ * "-"??_ ;_ @_ </c:formatCode>
                <c:ptCount val="13"/>
                <c:pt idx="0">
                  <c:v>0</c:v>
                </c:pt>
                <c:pt idx="1">
                  <c:v>0</c:v>
                </c:pt>
                <c:pt idx="2">
                  <c:v>0</c:v>
                </c:pt>
                <c:pt idx="3">
                  <c:v>0</c:v>
                </c:pt>
                <c:pt idx="4">
                  <c:v>0</c:v>
                </c:pt>
                <c:pt idx="5">
                  <c:v>0</c:v>
                </c:pt>
                <c:pt idx="6">
                  <c:v>0</c:v>
                </c:pt>
                <c:pt idx="7">
                  <c:v>0</c:v>
                </c:pt>
                <c:pt idx="8">
                  <c:v>0</c:v>
                </c:pt>
                <c:pt idx="9">
                  <c:v>0</c:v>
                </c:pt>
                <c:pt idx="10">
                  <c:v>10898</c:v>
                </c:pt>
                <c:pt idx="11">
                  <c:v>23221</c:v>
                </c:pt>
                <c:pt idx="12">
                  <c:v>17742</c:v>
                </c:pt>
              </c:numCache>
            </c:numRef>
          </c:val>
          <c:smooth val="0"/>
          <c:extLst>
            <c:ext xmlns:c16="http://schemas.microsoft.com/office/drawing/2014/chart" uri="{C3380CC4-5D6E-409C-BE32-E72D297353CC}">
              <c16:uniqueId val="{00000023-0687-4D01-A06C-9FF1A3FEA49C}"/>
            </c:ext>
          </c:extLst>
        </c:ser>
        <c:ser>
          <c:idx val="36"/>
          <c:order val="36"/>
          <c:tx>
            <c:strRef>
              <c:f>UDAN!$AY$8:$AY$9</c:f>
              <c:strCache>
                <c:ptCount val="1"/>
                <c:pt idx="0">
                  <c:v>Lakhimpur (Lilabari)</c:v>
                </c:pt>
              </c:strCache>
            </c:strRef>
          </c:tx>
          <c:spPr>
            <a:ln w="28575" cap="rnd">
              <a:solidFill>
                <a:schemeClr val="accent1">
                  <a:lumMod val="70000"/>
                  <a:lumOff val="30000"/>
                </a:schemeClr>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UDAN!$AY$10:$AY$22</c:f>
              <c:numCache>
                <c:formatCode>_ * #,##0_ ;_ * \-#,##0_ ;_ * "-"??_ ;_ @_ </c:formatCode>
                <c:ptCount val="13"/>
                <c:pt idx="0">
                  <c:v>0</c:v>
                </c:pt>
                <c:pt idx="1">
                  <c:v>0</c:v>
                </c:pt>
                <c:pt idx="2">
                  <c:v>0</c:v>
                </c:pt>
                <c:pt idx="3">
                  <c:v>0</c:v>
                </c:pt>
                <c:pt idx="4">
                  <c:v>6229</c:v>
                </c:pt>
                <c:pt idx="5">
                  <c:v>11042</c:v>
                </c:pt>
                <c:pt idx="6">
                  <c:v>13044</c:v>
                </c:pt>
                <c:pt idx="7">
                  <c:v>11250</c:v>
                </c:pt>
                <c:pt idx="8">
                  <c:v>19795</c:v>
                </c:pt>
                <c:pt idx="9">
                  <c:v>12122</c:v>
                </c:pt>
                <c:pt idx="10">
                  <c:v>27486</c:v>
                </c:pt>
                <c:pt idx="11">
                  <c:v>30417</c:v>
                </c:pt>
                <c:pt idx="12">
                  <c:v>36172</c:v>
                </c:pt>
              </c:numCache>
            </c:numRef>
          </c:val>
          <c:smooth val="0"/>
          <c:extLst>
            <c:ext xmlns:c16="http://schemas.microsoft.com/office/drawing/2014/chart" uri="{C3380CC4-5D6E-409C-BE32-E72D297353CC}">
              <c16:uniqueId val="{00000024-0687-4D01-A06C-9FF1A3FEA49C}"/>
            </c:ext>
          </c:extLst>
        </c:ser>
        <c:ser>
          <c:idx val="37"/>
          <c:order val="37"/>
          <c:tx>
            <c:strRef>
              <c:f>UDAN!$AZ$8:$AZ$9</c:f>
              <c:strCache>
                <c:ptCount val="1"/>
                <c:pt idx="0">
                  <c:v>Ludhiana</c:v>
                </c:pt>
              </c:strCache>
            </c:strRef>
          </c:tx>
          <c:spPr>
            <a:ln w="28575" cap="rnd">
              <a:solidFill>
                <a:schemeClr val="accent2">
                  <a:lumMod val="70000"/>
                  <a:lumOff val="30000"/>
                </a:schemeClr>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UDAN!$AZ$10:$AZ$22</c:f>
              <c:numCache>
                <c:formatCode>_ * #,##0_ ;_ * \-#,##0_ ;_ * "-"??_ ;_ @_ </c:formatCode>
                <c:ptCount val="13"/>
                <c:pt idx="0">
                  <c:v>0</c:v>
                </c:pt>
                <c:pt idx="1">
                  <c:v>0</c:v>
                </c:pt>
                <c:pt idx="2">
                  <c:v>0</c:v>
                </c:pt>
                <c:pt idx="3">
                  <c:v>0</c:v>
                </c:pt>
                <c:pt idx="4">
                  <c:v>0</c:v>
                </c:pt>
                <c:pt idx="5">
                  <c:v>98</c:v>
                </c:pt>
                <c:pt idx="6">
                  <c:v>10521</c:v>
                </c:pt>
                <c:pt idx="7">
                  <c:v>17919</c:v>
                </c:pt>
                <c:pt idx="8">
                  <c:v>16918</c:v>
                </c:pt>
                <c:pt idx="9">
                  <c:v>7150</c:v>
                </c:pt>
                <c:pt idx="10">
                  <c:v>321</c:v>
                </c:pt>
                <c:pt idx="11">
                  <c:v>197</c:v>
                </c:pt>
                <c:pt idx="12">
                  <c:v>987</c:v>
                </c:pt>
              </c:numCache>
            </c:numRef>
          </c:val>
          <c:smooth val="0"/>
          <c:extLst>
            <c:ext xmlns:c16="http://schemas.microsoft.com/office/drawing/2014/chart" uri="{C3380CC4-5D6E-409C-BE32-E72D297353CC}">
              <c16:uniqueId val="{00000025-0687-4D01-A06C-9FF1A3FEA49C}"/>
            </c:ext>
          </c:extLst>
        </c:ser>
        <c:ser>
          <c:idx val="38"/>
          <c:order val="38"/>
          <c:tx>
            <c:strRef>
              <c:f>UDAN!$BA$8:$BA$9</c:f>
              <c:strCache>
                <c:ptCount val="1"/>
                <c:pt idx="0">
                  <c:v>Mundra</c:v>
                </c:pt>
              </c:strCache>
            </c:strRef>
          </c:tx>
          <c:spPr>
            <a:ln w="28575" cap="rnd">
              <a:solidFill>
                <a:schemeClr val="accent3">
                  <a:lumMod val="70000"/>
                  <a:lumOff val="30000"/>
                </a:schemeClr>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UDAN!$BA$10:$BA$22</c:f>
              <c:numCache>
                <c:formatCode>_ * #,##0_ ;_ * \-#,##0_ ;_ * "-"??_ ;_ @_ </c:formatCode>
                <c:ptCount val="13"/>
                <c:pt idx="0">
                  <c:v>0</c:v>
                </c:pt>
                <c:pt idx="1">
                  <c:v>0</c:v>
                </c:pt>
                <c:pt idx="2">
                  <c:v>0</c:v>
                </c:pt>
                <c:pt idx="3">
                  <c:v>0</c:v>
                </c:pt>
                <c:pt idx="4">
                  <c:v>0</c:v>
                </c:pt>
                <c:pt idx="5">
                  <c:v>0</c:v>
                </c:pt>
                <c:pt idx="6">
                  <c:v>124</c:v>
                </c:pt>
                <c:pt idx="7">
                  <c:v>1148</c:v>
                </c:pt>
                <c:pt idx="8">
                  <c:v>2377</c:v>
                </c:pt>
                <c:pt idx="9">
                  <c:v>16</c:v>
                </c:pt>
                <c:pt idx="10">
                  <c:v>279</c:v>
                </c:pt>
                <c:pt idx="11">
                  <c:v>189</c:v>
                </c:pt>
                <c:pt idx="12">
                  <c:v>1761</c:v>
                </c:pt>
              </c:numCache>
            </c:numRef>
          </c:val>
          <c:smooth val="0"/>
          <c:extLst>
            <c:ext xmlns:c16="http://schemas.microsoft.com/office/drawing/2014/chart" uri="{C3380CC4-5D6E-409C-BE32-E72D297353CC}">
              <c16:uniqueId val="{00000026-0687-4D01-A06C-9FF1A3FEA49C}"/>
            </c:ext>
          </c:extLst>
        </c:ser>
        <c:ser>
          <c:idx val="39"/>
          <c:order val="39"/>
          <c:tx>
            <c:strRef>
              <c:f>UDAN!$BB$8:$BB$9</c:f>
              <c:strCache>
                <c:ptCount val="1"/>
                <c:pt idx="0">
                  <c:v>Mysore</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UDAN!$BB$10:$BB$22</c:f>
              <c:numCache>
                <c:formatCode>_ * #,##0_ ;_ * \-#,##0_ ;_ * "-"??_ ;_ @_ </c:formatCode>
                <c:ptCount val="13"/>
                <c:pt idx="0">
                  <c:v>0</c:v>
                </c:pt>
                <c:pt idx="1">
                  <c:v>0</c:v>
                </c:pt>
                <c:pt idx="2">
                  <c:v>0</c:v>
                </c:pt>
                <c:pt idx="3">
                  <c:v>0</c:v>
                </c:pt>
                <c:pt idx="4">
                  <c:v>1190</c:v>
                </c:pt>
                <c:pt idx="5">
                  <c:v>0</c:v>
                </c:pt>
                <c:pt idx="6">
                  <c:v>0</c:v>
                </c:pt>
                <c:pt idx="7">
                  <c:v>43738</c:v>
                </c:pt>
                <c:pt idx="8">
                  <c:v>143288</c:v>
                </c:pt>
                <c:pt idx="9">
                  <c:v>84690</c:v>
                </c:pt>
                <c:pt idx="10">
                  <c:v>104406</c:v>
                </c:pt>
                <c:pt idx="11">
                  <c:v>188296</c:v>
                </c:pt>
                <c:pt idx="12">
                  <c:v>127994</c:v>
                </c:pt>
              </c:numCache>
            </c:numRef>
          </c:val>
          <c:smooth val="0"/>
          <c:extLst>
            <c:ext xmlns:c16="http://schemas.microsoft.com/office/drawing/2014/chart" uri="{C3380CC4-5D6E-409C-BE32-E72D297353CC}">
              <c16:uniqueId val="{00000027-0687-4D01-A06C-9FF1A3FEA49C}"/>
            </c:ext>
          </c:extLst>
        </c:ser>
        <c:ser>
          <c:idx val="40"/>
          <c:order val="40"/>
          <c:tx>
            <c:strRef>
              <c:f>UDAN!$BC$8:$BC$9</c:f>
              <c:strCache>
                <c:ptCount val="1"/>
                <c:pt idx="0">
                  <c:v>Nanded</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UDAN!$BC$10:$BC$22</c:f>
              <c:numCache>
                <c:formatCode>_ * #,##0_ ;_ * \-#,##0_ ;_ * "-"??_ ;_ @_ </c:formatCode>
                <c:ptCount val="13"/>
                <c:pt idx="0">
                  <c:v>0</c:v>
                </c:pt>
                <c:pt idx="1">
                  <c:v>0</c:v>
                </c:pt>
                <c:pt idx="2">
                  <c:v>0</c:v>
                </c:pt>
                <c:pt idx="3">
                  <c:v>0</c:v>
                </c:pt>
                <c:pt idx="4">
                  <c:v>33</c:v>
                </c:pt>
                <c:pt idx="5">
                  <c:v>6</c:v>
                </c:pt>
                <c:pt idx="6">
                  <c:v>49192</c:v>
                </c:pt>
                <c:pt idx="7">
                  <c:v>118248</c:v>
                </c:pt>
                <c:pt idx="8">
                  <c:v>136764</c:v>
                </c:pt>
                <c:pt idx="9">
                  <c:v>28176</c:v>
                </c:pt>
                <c:pt idx="10">
                  <c:v>19738</c:v>
                </c:pt>
                <c:pt idx="11">
                  <c:v>462</c:v>
                </c:pt>
                <c:pt idx="12">
                  <c:v>1067</c:v>
                </c:pt>
              </c:numCache>
            </c:numRef>
          </c:val>
          <c:smooth val="0"/>
          <c:extLst>
            <c:ext xmlns:c16="http://schemas.microsoft.com/office/drawing/2014/chart" uri="{C3380CC4-5D6E-409C-BE32-E72D297353CC}">
              <c16:uniqueId val="{00000028-0687-4D01-A06C-9FF1A3FEA49C}"/>
            </c:ext>
          </c:extLst>
        </c:ser>
        <c:ser>
          <c:idx val="41"/>
          <c:order val="41"/>
          <c:tx>
            <c:strRef>
              <c:f>UDAN!$BD$8:$BD$9</c:f>
              <c:strCache>
                <c:ptCount val="1"/>
                <c:pt idx="0">
                  <c:v>Nasik (Hal Ozar)</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UDAN!$BD$10:$BD$22</c:f>
              <c:numCache>
                <c:formatCode>_ * #,##0_ ;_ * \-#,##0_ ;_ * "-"??_ ;_ @_ </c:formatCode>
                <c:ptCount val="13"/>
                <c:pt idx="0">
                  <c:v>0</c:v>
                </c:pt>
                <c:pt idx="1">
                  <c:v>0</c:v>
                </c:pt>
                <c:pt idx="2">
                  <c:v>0</c:v>
                </c:pt>
                <c:pt idx="3">
                  <c:v>0</c:v>
                </c:pt>
                <c:pt idx="4">
                  <c:v>0</c:v>
                </c:pt>
                <c:pt idx="5">
                  <c:v>0</c:v>
                </c:pt>
                <c:pt idx="6">
                  <c:v>0</c:v>
                </c:pt>
                <c:pt idx="7">
                  <c:v>43511</c:v>
                </c:pt>
                <c:pt idx="8">
                  <c:v>102357</c:v>
                </c:pt>
                <c:pt idx="9">
                  <c:v>83140</c:v>
                </c:pt>
                <c:pt idx="10">
                  <c:v>51789</c:v>
                </c:pt>
                <c:pt idx="11">
                  <c:v>107772</c:v>
                </c:pt>
                <c:pt idx="12">
                  <c:v>242261</c:v>
                </c:pt>
              </c:numCache>
            </c:numRef>
          </c:val>
          <c:smooth val="0"/>
          <c:extLst>
            <c:ext xmlns:c16="http://schemas.microsoft.com/office/drawing/2014/chart" uri="{C3380CC4-5D6E-409C-BE32-E72D297353CC}">
              <c16:uniqueId val="{00000029-0687-4D01-A06C-9FF1A3FEA49C}"/>
            </c:ext>
          </c:extLst>
        </c:ser>
        <c:ser>
          <c:idx val="42"/>
          <c:order val="42"/>
          <c:tx>
            <c:strRef>
              <c:f>UDAN!$BE$8:$BE$9</c:f>
              <c:strCache>
                <c:ptCount val="1"/>
                <c:pt idx="0">
                  <c:v>Pakyong</c:v>
                </c:pt>
              </c:strCache>
            </c:strRef>
          </c:tx>
          <c:spPr>
            <a:ln w="28575" cap="rnd">
              <a:solidFill>
                <a:schemeClr val="accent1">
                  <a:lumMod val="70000"/>
                </a:schemeClr>
              </a:solidFill>
              <a:round/>
            </a:ln>
            <a:effectLst/>
          </c:spPr>
          <c:marker>
            <c:symbol val="circle"/>
            <c:size val="5"/>
            <c:spPr>
              <a:solidFill>
                <a:schemeClr val="accent1">
                  <a:lumMod val="70000"/>
                </a:schemeClr>
              </a:solidFill>
              <a:ln w="9525">
                <a:solidFill>
                  <a:schemeClr val="accent1">
                    <a:lumMod val="7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UDAN!$BE$10:$BE$22</c:f>
              <c:numCache>
                <c:formatCode>_ * #,##0_ ;_ * \-#,##0_ ;_ * "-"??_ ;_ @_ </c:formatCode>
                <c:ptCount val="13"/>
                <c:pt idx="0">
                  <c:v>0</c:v>
                </c:pt>
                <c:pt idx="1">
                  <c:v>0</c:v>
                </c:pt>
                <c:pt idx="2">
                  <c:v>0</c:v>
                </c:pt>
                <c:pt idx="3">
                  <c:v>0</c:v>
                </c:pt>
                <c:pt idx="4">
                  <c:v>0</c:v>
                </c:pt>
                <c:pt idx="5">
                  <c:v>0</c:v>
                </c:pt>
                <c:pt idx="6">
                  <c:v>0</c:v>
                </c:pt>
                <c:pt idx="7">
                  <c:v>18963</c:v>
                </c:pt>
                <c:pt idx="8">
                  <c:v>3749</c:v>
                </c:pt>
                <c:pt idx="9">
                  <c:v>11494</c:v>
                </c:pt>
                <c:pt idx="10">
                  <c:v>44740</c:v>
                </c:pt>
                <c:pt idx="11">
                  <c:v>15707</c:v>
                </c:pt>
                <c:pt idx="12">
                  <c:v>8417</c:v>
                </c:pt>
              </c:numCache>
            </c:numRef>
          </c:val>
          <c:smooth val="0"/>
          <c:extLst>
            <c:ext xmlns:c16="http://schemas.microsoft.com/office/drawing/2014/chart" uri="{C3380CC4-5D6E-409C-BE32-E72D297353CC}">
              <c16:uniqueId val="{0000002A-0687-4D01-A06C-9FF1A3FEA49C}"/>
            </c:ext>
          </c:extLst>
        </c:ser>
        <c:ser>
          <c:idx val="43"/>
          <c:order val="43"/>
          <c:tx>
            <c:strRef>
              <c:f>UDAN!$BF$8:$BF$9</c:f>
              <c:strCache>
                <c:ptCount val="1"/>
                <c:pt idx="0">
                  <c:v>Pantnagar</c:v>
                </c:pt>
              </c:strCache>
            </c:strRef>
          </c:tx>
          <c:spPr>
            <a:ln w="28575" cap="rnd">
              <a:solidFill>
                <a:schemeClr val="accent2">
                  <a:lumMod val="70000"/>
                </a:schemeClr>
              </a:solidFill>
              <a:round/>
            </a:ln>
            <a:effectLst/>
          </c:spPr>
          <c:marker>
            <c:symbol val="circle"/>
            <c:size val="5"/>
            <c:spPr>
              <a:solidFill>
                <a:schemeClr val="accent2">
                  <a:lumMod val="70000"/>
                </a:schemeClr>
              </a:solidFill>
              <a:ln w="9525">
                <a:solidFill>
                  <a:schemeClr val="accent2">
                    <a:lumMod val="7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UDAN!$BF$10:$BF$22</c:f>
              <c:numCache>
                <c:formatCode>_ * #,##0_ ;_ * \-#,##0_ ;_ * "-"??_ ;_ @_ </c:formatCode>
                <c:ptCount val="13"/>
                <c:pt idx="0">
                  <c:v>0</c:v>
                </c:pt>
                <c:pt idx="1">
                  <c:v>0</c:v>
                </c:pt>
                <c:pt idx="2">
                  <c:v>0</c:v>
                </c:pt>
                <c:pt idx="3">
                  <c:v>0</c:v>
                </c:pt>
                <c:pt idx="4">
                  <c:v>7916</c:v>
                </c:pt>
                <c:pt idx="5">
                  <c:v>12762</c:v>
                </c:pt>
                <c:pt idx="6">
                  <c:v>15047</c:v>
                </c:pt>
                <c:pt idx="7">
                  <c:v>16817</c:v>
                </c:pt>
                <c:pt idx="8">
                  <c:v>28289</c:v>
                </c:pt>
                <c:pt idx="9">
                  <c:v>12278</c:v>
                </c:pt>
                <c:pt idx="10">
                  <c:v>17666</c:v>
                </c:pt>
                <c:pt idx="11">
                  <c:v>71136</c:v>
                </c:pt>
                <c:pt idx="12">
                  <c:v>110824</c:v>
                </c:pt>
              </c:numCache>
            </c:numRef>
          </c:val>
          <c:smooth val="0"/>
          <c:extLst>
            <c:ext xmlns:c16="http://schemas.microsoft.com/office/drawing/2014/chart" uri="{C3380CC4-5D6E-409C-BE32-E72D297353CC}">
              <c16:uniqueId val="{0000002B-0687-4D01-A06C-9FF1A3FEA49C}"/>
            </c:ext>
          </c:extLst>
        </c:ser>
        <c:ser>
          <c:idx val="44"/>
          <c:order val="44"/>
          <c:tx>
            <c:strRef>
              <c:f>UDAN!$BG$8:$BG$9</c:f>
              <c:strCache>
                <c:ptCount val="1"/>
                <c:pt idx="0">
                  <c:v>Pasighat</c:v>
                </c:pt>
              </c:strCache>
            </c:strRef>
          </c:tx>
          <c:spPr>
            <a:ln w="28575" cap="rnd">
              <a:solidFill>
                <a:schemeClr val="accent3">
                  <a:lumMod val="70000"/>
                </a:schemeClr>
              </a:solidFill>
              <a:round/>
            </a:ln>
            <a:effectLst/>
          </c:spPr>
          <c:marker>
            <c:symbol val="circle"/>
            <c:size val="5"/>
            <c:spPr>
              <a:solidFill>
                <a:schemeClr val="accent3">
                  <a:lumMod val="70000"/>
                </a:schemeClr>
              </a:solidFill>
              <a:ln w="9525">
                <a:solidFill>
                  <a:schemeClr val="accent3">
                    <a:lumMod val="7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UDAN!$BG$10:$BG$22</c:f>
              <c:numCache>
                <c:formatCode>_ * #,##0_ ;_ * \-#,##0_ ;_ * "-"??_ ;_ @_ </c:formatCode>
                <c:ptCount val="13"/>
                <c:pt idx="0">
                  <c:v>0</c:v>
                </c:pt>
                <c:pt idx="1">
                  <c:v>0</c:v>
                </c:pt>
                <c:pt idx="2">
                  <c:v>0</c:v>
                </c:pt>
                <c:pt idx="3">
                  <c:v>0</c:v>
                </c:pt>
                <c:pt idx="4">
                  <c:v>0</c:v>
                </c:pt>
                <c:pt idx="5">
                  <c:v>0</c:v>
                </c:pt>
                <c:pt idx="6">
                  <c:v>0</c:v>
                </c:pt>
                <c:pt idx="7">
                  <c:v>0</c:v>
                </c:pt>
                <c:pt idx="8">
                  <c:v>1343</c:v>
                </c:pt>
                <c:pt idx="9">
                  <c:v>370</c:v>
                </c:pt>
                <c:pt idx="10">
                  <c:v>5814</c:v>
                </c:pt>
                <c:pt idx="11">
                  <c:v>9920</c:v>
                </c:pt>
                <c:pt idx="12">
                  <c:v>8211</c:v>
                </c:pt>
              </c:numCache>
            </c:numRef>
          </c:val>
          <c:smooth val="0"/>
          <c:extLst>
            <c:ext xmlns:c16="http://schemas.microsoft.com/office/drawing/2014/chart" uri="{C3380CC4-5D6E-409C-BE32-E72D297353CC}">
              <c16:uniqueId val="{0000002C-0687-4D01-A06C-9FF1A3FEA49C}"/>
            </c:ext>
          </c:extLst>
        </c:ser>
        <c:ser>
          <c:idx val="45"/>
          <c:order val="45"/>
          <c:tx>
            <c:strRef>
              <c:f>UDAN!$BH$8:$BH$9</c:f>
              <c:strCache>
                <c:ptCount val="1"/>
                <c:pt idx="0">
                  <c:v>Pathankot</c:v>
                </c:pt>
              </c:strCache>
            </c:strRef>
          </c:tx>
          <c:spPr>
            <a:ln w="28575" cap="rnd">
              <a:solidFill>
                <a:schemeClr val="accent4">
                  <a:lumMod val="70000"/>
                </a:schemeClr>
              </a:solidFill>
              <a:round/>
            </a:ln>
            <a:effectLst/>
          </c:spPr>
          <c:marker>
            <c:symbol val="circle"/>
            <c:size val="5"/>
            <c:spPr>
              <a:solidFill>
                <a:schemeClr val="accent4">
                  <a:lumMod val="70000"/>
                </a:schemeClr>
              </a:solidFill>
              <a:ln w="9525">
                <a:solidFill>
                  <a:schemeClr val="accent4">
                    <a:lumMod val="7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UDAN!$BH$10:$BH$22</c:f>
              <c:numCache>
                <c:formatCode>_ * #,##0_ ;_ * \-#,##0_ ;_ * "-"??_ ;_ @_ </c:formatCode>
                <c:ptCount val="13"/>
                <c:pt idx="0">
                  <c:v>0</c:v>
                </c:pt>
                <c:pt idx="1">
                  <c:v>0</c:v>
                </c:pt>
                <c:pt idx="2">
                  <c:v>0</c:v>
                </c:pt>
                <c:pt idx="3">
                  <c:v>0</c:v>
                </c:pt>
                <c:pt idx="4">
                  <c:v>0</c:v>
                </c:pt>
                <c:pt idx="5">
                  <c:v>0</c:v>
                </c:pt>
                <c:pt idx="6">
                  <c:v>0</c:v>
                </c:pt>
                <c:pt idx="7">
                  <c:v>12241</c:v>
                </c:pt>
                <c:pt idx="8">
                  <c:v>11661</c:v>
                </c:pt>
                <c:pt idx="9">
                  <c:v>10139</c:v>
                </c:pt>
                <c:pt idx="10">
                  <c:v>10705</c:v>
                </c:pt>
                <c:pt idx="11">
                  <c:v>109</c:v>
                </c:pt>
                <c:pt idx="12">
                  <c:v>0</c:v>
                </c:pt>
              </c:numCache>
            </c:numRef>
          </c:val>
          <c:smooth val="0"/>
          <c:extLst>
            <c:ext xmlns:c16="http://schemas.microsoft.com/office/drawing/2014/chart" uri="{C3380CC4-5D6E-409C-BE32-E72D297353CC}">
              <c16:uniqueId val="{0000002D-0687-4D01-A06C-9FF1A3FEA49C}"/>
            </c:ext>
          </c:extLst>
        </c:ser>
        <c:ser>
          <c:idx val="46"/>
          <c:order val="46"/>
          <c:tx>
            <c:strRef>
              <c:f>UDAN!$BI$8:$BI$9</c:f>
              <c:strCache>
                <c:ptCount val="1"/>
                <c:pt idx="0">
                  <c:v>Pithoragarh</c:v>
                </c:pt>
              </c:strCache>
            </c:strRef>
          </c:tx>
          <c:spPr>
            <a:ln w="28575" cap="rnd">
              <a:solidFill>
                <a:schemeClr val="accent5">
                  <a:lumMod val="70000"/>
                </a:schemeClr>
              </a:solidFill>
              <a:round/>
            </a:ln>
            <a:effectLst/>
          </c:spPr>
          <c:marker>
            <c:symbol val="circle"/>
            <c:size val="5"/>
            <c:spPr>
              <a:solidFill>
                <a:schemeClr val="accent5">
                  <a:lumMod val="70000"/>
                </a:schemeClr>
              </a:solidFill>
              <a:ln w="9525">
                <a:solidFill>
                  <a:schemeClr val="accent5">
                    <a:lumMod val="7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UDAN!$BI$10:$BI$22</c:f>
              <c:numCache>
                <c:formatCode>_ * #,##0_ ;_ * \-#,##0_ ;_ * "-"??_ ;_ @_ </c:formatCode>
                <c:ptCount val="13"/>
                <c:pt idx="0">
                  <c:v>0</c:v>
                </c:pt>
                <c:pt idx="1">
                  <c:v>0</c:v>
                </c:pt>
                <c:pt idx="2">
                  <c:v>0</c:v>
                </c:pt>
                <c:pt idx="3">
                  <c:v>0</c:v>
                </c:pt>
                <c:pt idx="4">
                  <c:v>0</c:v>
                </c:pt>
                <c:pt idx="5">
                  <c:v>0</c:v>
                </c:pt>
                <c:pt idx="6">
                  <c:v>0</c:v>
                </c:pt>
                <c:pt idx="7">
                  <c:v>0</c:v>
                </c:pt>
                <c:pt idx="8">
                  <c:v>4958</c:v>
                </c:pt>
                <c:pt idx="9">
                  <c:v>7</c:v>
                </c:pt>
                <c:pt idx="10">
                  <c:v>532</c:v>
                </c:pt>
                <c:pt idx="11">
                  <c:v>404</c:v>
                </c:pt>
                <c:pt idx="12">
                  <c:v>1733</c:v>
                </c:pt>
              </c:numCache>
            </c:numRef>
          </c:val>
          <c:smooth val="0"/>
          <c:extLst>
            <c:ext xmlns:c16="http://schemas.microsoft.com/office/drawing/2014/chart" uri="{C3380CC4-5D6E-409C-BE32-E72D297353CC}">
              <c16:uniqueId val="{0000002E-0687-4D01-A06C-9FF1A3FEA49C}"/>
            </c:ext>
          </c:extLst>
        </c:ser>
        <c:ser>
          <c:idx val="47"/>
          <c:order val="47"/>
          <c:tx>
            <c:strRef>
              <c:f>UDAN!$BJ$8:$BJ$9</c:f>
              <c:strCache>
                <c:ptCount val="1"/>
                <c:pt idx="0">
                  <c:v>Prayagraj</c:v>
                </c:pt>
              </c:strCache>
            </c:strRef>
          </c:tx>
          <c:spPr>
            <a:ln w="28575" cap="rnd">
              <a:solidFill>
                <a:schemeClr val="accent6">
                  <a:lumMod val="70000"/>
                </a:schemeClr>
              </a:solidFill>
              <a:round/>
            </a:ln>
            <a:effectLst/>
          </c:spPr>
          <c:marker>
            <c:symbol val="circle"/>
            <c:size val="5"/>
            <c:spPr>
              <a:solidFill>
                <a:schemeClr val="accent6">
                  <a:lumMod val="70000"/>
                </a:schemeClr>
              </a:solidFill>
              <a:ln w="9525">
                <a:solidFill>
                  <a:schemeClr val="accent6">
                    <a:lumMod val="7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UDAN!$BJ$10:$BJ$22</c:f>
              <c:numCache>
                <c:formatCode>_ * #,##0_ ;_ * \-#,##0_ ;_ * "-"??_ ;_ @_ </c:formatCode>
                <c:ptCount val="13"/>
                <c:pt idx="0">
                  <c:v>0</c:v>
                </c:pt>
                <c:pt idx="1">
                  <c:v>0</c:v>
                </c:pt>
                <c:pt idx="2">
                  <c:v>0</c:v>
                </c:pt>
                <c:pt idx="3">
                  <c:v>0</c:v>
                </c:pt>
                <c:pt idx="4">
                  <c:v>56129</c:v>
                </c:pt>
                <c:pt idx="5">
                  <c:v>45015</c:v>
                </c:pt>
                <c:pt idx="6">
                  <c:v>45847</c:v>
                </c:pt>
                <c:pt idx="7">
                  <c:v>174791</c:v>
                </c:pt>
                <c:pt idx="8">
                  <c:v>414064</c:v>
                </c:pt>
                <c:pt idx="9">
                  <c:v>346861</c:v>
                </c:pt>
                <c:pt idx="10">
                  <c:v>441006</c:v>
                </c:pt>
                <c:pt idx="11">
                  <c:v>571067</c:v>
                </c:pt>
                <c:pt idx="12">
                  <c:v>610707</c:v>
                </c:pt>
              </c:numCache>
            </c:numRef>
          </c:val>
          <c:smooth val="0"/>
          <c:extLst>
            <c:ext xmlns:c16="http://schemas.microsoft.com/office/drawing/2014/chart" uri="{C3380CC4-5D6E-409C-BE32-E72D297353CC}">
              <c16:uniqueId val="{0000002F-0687-4D01-A06C-9FF1A3FEA49C}"/>
            </c:ext>
          </c:extLst>
        </c:ser>
        <c:ser>
          <c:idx val="48"/>
          <c:order val="48"/>
          <c:tx>
            <c:strRef>
              <c:f>UDAN!$BK$8:$BK$9</c:f>
              <c:strCache>
                <c:ptCount val="1"/>
                <c:pt idx="0">
                  <c:v>Rourkela</c:v>
                </c:pt>
              </c:strCache>
            </c:strRef>
          </c:tx>
          <c:spPr>
            <a:ln w="28575" cap="rnd">
              <a:solidFill>
                <a:schemeClr val="accent1">
                  <a:lumMod val="50000"/>
                  <a:lumOff val="50000"/>
                </a:schemeClr>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UDAN!$BK$10:$BK$22</c:f>
              <c:numCache>
                <c:formatCode>_ * #,##0_ ;_ * \-#,##0_ ;_ * "-"??_ ;_ @_ </c:formatCode>
                <c:ptCount val="13"/>
                <c:pt idx="0">
                  <c:v>0</c:v>
                </c:pt>
                <c:pt idx="1">
                  <c:v>0</c:v>
                </c:pt>
                <c:pt idx="2">
                  <c:v>0</c:v>
                </c:pt>
                <c:pt idx="3">
                  <c:v>0</c:v>
                </c:pt>
                <c:pt idx="4">
                  <c:v>0</c:v>
                </c:pt>
                <c:pt idx="5">
                  <c:v>0</c:v>
                </c:pt>
                <c:pt idx="6">
                  <c:v>0</c:v>
                </c:pt>
                <c:pt idx="7">
                  <c:v>0</c:v>
                </c:pt>
                <c:pt idx="8">
                  <c:v>0</c:v>
                </c:pt>
                <c:pt idx="9">
                  <c:v>0</c:v>
                </c:pt>
                <c:pt idx="10">
                  <c:v>0</c:v>
                </c:pt>
                <c:pt idx="11">
                  <c:v>9057</c:v>
                </c:pt>
                <c:pt idx="12">
                  <c:v>26750</c:v>
                </c:pt>
              </c:numCache>
            </c:numRef>
          </c:val>
          <c:smooth val="0"/>
          <c:extLst>
            <c:ext xmlns:c16="http://schemas.microsoft.com/office/drawing/2014/chart" uri="{C3380CC4-5D6E-409C-BE32-E72D297353CC}">
              <c16:uniqueId val="{00000030-0687-4D01-A06C-9FF1A3FEA49C}"/>
            </c:ext>
          </c:extLst>
        </c:ser>
        <c:ser>
          <c:idx val="49"/>
          <c:order val="49"/>
          <c:tx>
            <c:strRef>
              <c:f>UDAN!$BL$8:$BL$9</c:f>
              <c:strCache>
                <c:ptCount val="1"/>
                <c:pt idx="0">
                  <c:v>Rupasi</c:v>
                </c:pt>
              </c:strCache>
            </c:strRef>
          </c:tx>
          <c:spPr>
            <a:ln w="28575" cap="rnd">
              <a:solidFill>
                <a:schemeClr val="accent2">
                  <a:lumMod val="50000"/>
                  <a:lumOff val="50000"/>
                </a:schemeClr>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UDAN!$BL$10:$BL$22</c:f>
              <c:numCache>
                <c:formatCode>_ * #,##0_ ;_ * \-#,##0_ ;_ * "-"??_ ;_ @_ </c:formatCode>
                <c:ptCount val="13"/>
                <c:pt idx="0">
                  <c:v>0</c:v>
                </c:pt>
                <c:pt idx="1">
                  <c:v>0</c:v>
                </c:pt>
                <c:pt idx="2">
                  <c:v>0</c:v>
                </c:pt>
                <c:pt idx="3">
                  <c:v>0</c:v>
                </c:pt>
                <c:pt idx="4">
                  <c:v>0</c:v>
                </c:pt>
                <c:pt idx="5">
                  <c:v>0</c:v>
                </c:pt>
                <c:pt idx="6">
                  <c:v>0</c:v>
                </c:pt>
                <c:pt idx="7">
                  <c:v>0</c:v>
                </c:pt>
                <c:pt idx="8">
                  <c:v>0</c:v>
                </c:pt>
                <c:pt idx="9">
                  <c:v>0</c:v>
                </c:pt>
                <c:pt idx="10">
                  <c:v>26181</c:v>
                </c:pt>
                <c:pt idx="11">
                  <c:v>36574</c:v>
                </c:pt>
                <c:pt idx="12">
                  <c:v>33257</c:v>
                </c:pt>
              </c:numCache>
            </c:numRef>
          </c:val>
          <c:smooth val="0"/>
          <c:extLst>
            <c:ext xmlns:c16="http://schemas.microsoft.com/office/drawing/2014/chart" uri="{C3380CC4-5D6E-409C-BE32-E72D297353CC}">
              <c16:uniqueId val="{00000031-0687-4D01-A06C-9FF1A3FEA49C}"/>
            </c:ext>
          </c:extLst>
        </c:ser>
        <c:ser>
          <c:idx val="50"/>
          <c:order val="50"/>
          <c:tx>
            <c:strRef>
              <c:f>UDAN!$BM$8:$BM$9</c:f>
              <c:strCache>
                <c:ptCount val="1"/>
                <c:pt idx="0">
                  <c:v>Salem</c:v>
                </c:pt>
              </c:strCache>
            </c:strRef>
          </c:tx>
          <c:spPr>
            <a:ln w="28575" cap="rnd">
              <a:solidFill>
                <a:schemeClr val="accent3">
                  <a:lumMod val="50000"/>
                  <a:lumOff val="50000"/>
                </a:schemeClr>
              </a:solid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UDAN!$BM$10:$BM$22</c:f>
              <c:numCache>
                <c:formatCode>_ * #,##0_ ;_ * \-#,##0_ ;_ * "-"??_ ;_ @_ </c:formatCode>
                <c:ptCount val="13"/>
                <c:pt idx="0">
                  <c:v>0</c:v>
                </c:pt>
                <c:pt idx="1">
                  <c:v>0</c:v>
                </c:pt>
                <c:pt idx="2">
                  <c:v>0</c:v>
                </c:pt>
                <c:pt idx="3">
                  <c:v>0</c:v>
                </c:pt>
                <c:pt idx="4">
                  <c:v>0</c:v>
                </c:pt>
                <c:pt idx="5">
                  <c:v>0</c:v>
                </c:pt>
                <c:pt idx="6">
                  <c:v>0</c:v>
                </c:pt>
                <c:pt idx="7">
                  <c:v>41404</c:v>
                </c:pt>
                <c:pt idx="8">
                  <c:v>35905</c:v>
                </c:pt>
                <c:pt idx="9">
                  <c:v>18513</c:v>
                </c:pt>
                <c:pt idx="10">
                  <c:v>2577</c:v>
                </c:pt>
                <c:pt idx="11">
                  <c:v>318</c:v>
                </c:pt>
                <c:pt idx="12">
                  <c:v>42568</c:v>
                </c:pt>
              </c:numCache>
            </c:numRef>
          </c:val>
          <c:smooth val="0"/>
          <c:extLst>
            <c:ext xmlns:c16="http://schemas.microsoft.com/office/drawing/2014/chart" uri="{C3380CC4-5D6E-409C-BE32-E72D297353CC}">
              <c16:uniqueId val="{00000032-0687-4D01-A06C-9FF1A3FEA49C}"/>
            </c:ext>
          </c:extLst>
        </c:ser>
        <c:ser>
          <c:idx val="51"/>
          <c:order val="51"/>
          <c:tx>
            <c:strRef>
              <c:f>UDAN!$BN$8:$BN$9</c:f>
              <c:strCache>
                <c:ptCount val="1"/>
                <c:pt idx="0">
                  <c:v>Shimla</c:v>
                </c:pt>
              </c:strCache>
            </c:strRef>
          </c:tx>
          <c:spPr>
            <a:ln w="28575" cap="rnd">
              <a:solidFill>
                <a:schemeClr val="accent4">
                  <a:lumMod val="50000"/>
                  <a:lumOff val="50000"/>
                </a:schemeClr>
              </a:solid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UDAN!$BN$10:$BN$22</c:f>
              <c:numCache>
                <c:formatCode>_ * #,##0_ ;_ * \-#,##0_ ;_ * "-"??_ ;_ @_ </c:formatCode>
                <c:ptCount val="13"/>
                <c:pt idx="0">
                  <c:v>0</c:v>
                </c:pt>
                <c:pt idx="1">
                  <c:v>0</c:v>
                </c:pt>
                <c:pt idx="2">
                  <c:v>0</c:v>
                </c:pt>
                <c:pt idx="3">
                  <c:v>0</c:v>
                </c:pt>
                <c:pt idx="4">
                  <c:v>0</c:v>
                </c:pt>
                <c:pt idx="5">
                  <c:v>58</c:v>
                </c:pt>
                <c:pt idx="6">
                  <c:v>9984</c:v>
                </c:pt>
                <c:pt idx="7">
                  <c:v>8660</c:v>
                </c:pt>
                <c:pt idx="8">
                  <c:v>9290</c:v>
                </c:pt>
                <c:pt idx="9">
                  <c:v>1006</c:v>
                </c:pt>
                <c:pt idx="10">
                  <c:v>1894</c:v>
                </c:pt>
                <c:pt idx="11">
                  <c:v>11325</c:v>
                </c:pt>
                <c:pt idx="12">
                  <c:v>19778</c:v>
                </c:pt>
              </c:numCache>
            </c:numRef>
          </c:val>
          <c:smooth val="0"/>
          <c:extLst>
            <c:ext xmlns:c16="http://schemas.microsoft.com/office/drawing/2014/chart" uri="{C3380CC4-5D6E-409C-BE32-E72D297353CC}">
              <c16:uniqueId val="{00000033-0687-4D01-A06C-9FF1A3FEA49C}"/>
            </c:ext>
          </c:extLst>
        </c:ser>
        <c:ser>
          <c:idx val="52"/>
          <c:order val="52"/>
          <c:tx>
            <c:strRef>
              <c:f>UDAN!$BO$8:$BO$9</c:f>
              <c:strCache>
                <c:ptCount val="1"/>
                <c:pt idx="0">
                  <c:v>Sindhudurg</c:v>
                </c:pt>
              </c:strCache>
            </c:strRef>
          </c:tx>
          <c:spPr>
            <a:ln w="28575" cap="rnd">
              <a:solidFill>
                <a:schemeClr val="accent5">
                  <a:lumMod val="50000"/>
                  <a:lumOff val="50000"/>
                </a:schemeClr>
              </a:solid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UDAN!$BO$10:$BO$22</c:f>
              <c:numCache>
                <c:formatCode>_ * #,##0_ ;_ * \-#,##0_ ;_ * "-"??_ ;_ @_ </c:formatCode>
                <c:ptCount val="13"/>
                <c:pt idx="0">
                  <c:v>0</c:v>
                </c:pt>
                <c:pt idx="1">
                  <c:v>0</c:v>
                </c:pt>
                <c:pt idx="2">
                  <c:v>0</c:v>
                </c:pt>
                <c:pt idx="3">
                  <c:v>0</c:v>
                </c:pt>
                <c:pt idx="4">
                  <c:v>0</c:v>
                </c:pt>
                <c:pt idx="5">
                  <c:v>0</c:v>
                </c:pt>
                <c:pt idx="6">
                  <c:v>0</c:v>
                </c:pt>
                <c:pt idx="7">
                  <c:v>0</c:v>
                </c:pt>
                <c:pt idx="8">
                  <c:v>0</c:v>
                </c:pt>
                <c:pt idx="9">
                  <c:v>0</c:v>
                </c:pt>
                <c:pt idx="10">
                  <c:v>19569</c:v>
                </c:pt>
                <c:pt idx="11">
                  <c:v>28014</c:v>
                </c:pt>
                <c:pt idx="12">
                  <c:v>17618</c:v>
                </c:pt>
              </c:numCache>
            </c:numRef>
          </c:val>
          <c:smooth val="0"/>
          <c:extLst>
            <c:ext xmlns:c16="http://schemas.microsoft.com/office/drawing/2014/chart" uri="{C3380CC4-5D6E-409C-BE32-E72D297353CC}">
              <c16:uniqueId val="{00000034-0687-4D01-A06C-9FF1A3FEA49C}"/>
            </c:ext>
          </c:extLst>
        </c:ser>
        <c:ser>
          <c:idx val="53"/>
          <c:order val="53"/>
          <c:tx>
            <c:strRef>
              <c:f>UDAN!$BP$8:$BP$9</c:f>
              <c:strCache>
                <c:ptCount val="1"/>
                <c:pt idx="0">
                  <c:v>Tezpur</c:v>
                </c:pt>
              </c:strCache>
            </c:strRef>
          </c:tx>
          <c:spPr>
            <a:ln w="28575" cap="rnd">
              <a:solidFill>
                <a:schemeClr val="accent6">
                  <a:lumMod val="50000"/>
                  <a:lumOff val="50000"/>
                </a:schemeClr>
              </a:solid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UDAN!$BP$10:$BP$22</c:f>
              <c:numCache>
                <c:formatCode>_ * #,##0_ ;_ * \-#,##0_ ;_ * "-"??_ ;_ @_ </c:formatCode>
                <c:ptCount val="13"/>
                <c:pt idx="0">
                  <c:v>0</c:v>
                </c:pt>
                <c:pt idx="1">
                  <c:v>0</c:v>
                </c:pt>
                <c:pt idx="2">
                  <c:v>0</c:v>
                </c:pt>
                <c:pt idx="3">
                  <c:v>0</c:v>
                </c:pt>
                <c:pt idx="4">
                  <c:v>5063</c:v>
                </c:pt>
                <c:pt idx="5">
                  <c:v>7889</c:v>
                </c:pt>
                <c:pt idx="6">
                  <c:v>8560</c:v>
                </c:pt>
                <c:pt idx="7">
                  <c:v>6614</c:v>
                </c:pt>
                <c:pt idx="8">
                  <c:v>3346</c:v>
                </c:pt>
                <c:pt idx="9">
                  <c:v>2700</c:v>
                </c:pt>
                <c:pt idx="10">
                  <c:v>4896</c:v>
                </c:pt>
                <c:pt idx="11">
                  <c:v>4024</c:v>
                </c:pt>
                <c:pt idx="12">
                  <c:v>32273</c:v>
                </c:pt>
              </c:numCache>
            </c:numRef>
          </c:val>
          <c:smooth val="0"/>
          <c:extLst>
            <c:ext xmlns:c16="http://schemas.microsoft.com/office/drawing/2014/chart" uri="{C3380CC4-5D6E-409C-BE32-E72D297353CC}">
              <c16:uniqueId val="{00000035-0687-4D01-A06C-9FF1A3FEA49C}"/>
            </c:ext>
          </c:extLst>
        </c:ser>
        <c:ser>
          <c:idx val="54"/>
          <c:order val="54"/>
          <c:tx>
            <c:strRef>
              <c:f>UDAN!$BQ$8:$BQ$9</c:f>
              <c:strCache>
                <c:ptCount val="1"/>
                <c:pt idx="0">
                  <c:v>Tezu</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UDAN!$N$10:$N$22</c:f>
              <c:strCache>
                <c:ptCount val="13"/>
                <c:pt idx="0">
                  <c:v>Sum of 2011-2012</c:v>
                </c:pt>
                <c:pt idx="1">
                  <c:v>Sum of 2012-2013</c:v>
                </c:pt>
                <c:pt idx="2">
                  <c:v>Sum of 2013-2014</c:v>
                </c:pt>
                <c:pt idx="3">
                  <c:v>Sum of 2014-2015</c:v>
                </c:pt>
                <c:pt idx="4">
                  <c:v>Sum of 2015-2016</c:v>
                </c:pt>
                <c:pt idx="5">
                  <c:v>Sum of 2016-2017</c:v>
                </c:pt>
                <c:pt idx="6">
                  <c:v>Sum of 2017-2018</c:v>
                </c:pt>
                <c:pt idx="7">
                  <c:v>Sum of 2018-2019</c:v>
                </c:pt>
                <c:pt idx="8">
                  <c:v>Sum of 2019-2020</c:v>
                </c:pt>
                <c:pt idx="9">
                  <c:v>Sum of 2020-2021</c:v>
                </c:pt>
                <c:pt idx="10">
                  <c:v>Sum of 2021-2022</c:v>
                </c:pt>
                <c:pt idx="11">
                  <c:v>Sum of 2022-2023</c:v>
                </c:pt>
                <c:pt idx="12">
                  <c:v>Sum of 2023-2024</c:v>
                </c:pt>
              </c:strCache>
            </c:strRef>
          </c:cat>
          <c:val>
            <c:numRef>
              <c:f>UDAN!$BQ$10:$BQ$22</c:f>
              <c:numCache>
                <c:formatCode>_ * #,##0_ ;_ * \-#,##0_ ;_ * "-"??_ ;_ @_ </c:formatCode>
                <c:ptCount val="13"/>
                <c:pt idx="0">
                  <c:v>0</c:v>
                </c:pt>
                <c:pt idx="1">
                  <c:v>0</c:v>
                </c:pt>
                <c:pt idx="2">
                  <c:v>0</c:v>
                </c:pt>
                <c:pt idx="3">
                  <c:v>0</c:v>
                </c:pt>
                <c:pt idx="4">
                  <c:v>0</c:v>
                </c:pt>
                <c:pt idx="5">
                  <c:v>0</c:v>
                </c:pt>
                <c:pt idx="6">
                  <c:v>0</c:v>
                </c:pt>
                <c:pt idx="7">
                  <c:v>0</c:v>
                </c:pt>
                <c:pt idx="8">
                  <c:v>0</c:v>
                </c:pt>
                <c:pt idx="9">
                  <c:v>0</c:v>
                </c:pt>
                <c:pt idx="10">
                  <c:v>6770</c:v>
                </c:pt>
                <c:pt idx="11">
                  <c:v>16517</c:v>
                </c:pt>
                <c:pt idx="12">
                  <c:v>12048</c:v>
                </c:pt>
              </c:numCache>
            </c:numRef>
          </c:val>
          <c:smooth val="0"/>
          <c:extLst>
            <c:ext xmlns:c16="http://schemas.microsoft.com/office/drawing/2014/chart" uri="{C3380CC4-5D6E-409C-BE32-E72D297353CC}">
              <c16:uniqueId val="{00000036-0687-4D01-A06C-9FF1A3FEA49C}"/>
            </c:ext>
          </c:extLst>
        </c:ser>
        <c:dLbls>
          <c:showLegendKey val="0"/>
          <c:showVal val="0"/>
          <c:showCatName val="0"/>
          <c:showSerName val="0"/>
          <c:showPercent val="0"/>
          <c:showBubbleSize val="0"/>
        </c:dLbls>
        <c:marker val="1"/>
        <c:smooth val="0"/>
        <c:axId val="105816943"/>
        <c:axId val="105820303"/>
      </c:lineChart>
      <c:catAx>
        <c:axId val="10581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0303"/>
        <c:crosses val="autoZero"/>
        <c:auto val="1"/>
        <c:lblAlgn val="ctr"/>
        <c:lblOffset val="100"/>
        <c:noMultiLvlLbl val="0"/>
      </c:catAx>
      <c:valAx>
        <c:axId val="10582030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6943"/>
        <c:crosses val="autoZero"/>
        <c:crossBetween val="between"/>
      </c:valAx>
      <c:spPr>
        <a:noFill/>
        <a:ln>
          <a:noFill/>
        </a:ln>
        <a:effectLst/>
      </c:spPr>
    </c:plotArea>
    <c:legend>
      <c:legendPos val="r"/>
      <c:layout>
        <c:manualLayout>
          <c:xMode val="edge"/>
          <c:yMode val="edge"/>
          <c:x val="0.14804746564130261"/>
          <c:y val="5.6640836101358179E-2"/>
          <c:w val="0.42142533018819406"/>
          <c:h val="0.508173844588729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Airports under UDAN</a:t>
            </a:r>
            <a:r>
              <a:rPr lang="en-IN" baseline="0"/>
              <a:t> Scheme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10 Airports under UDAN'!$R$8</c:f>
              <c:strCache>
                <c:ptCount val="1"/>
                <c:pt idx="0">
                  <c:v>Total Passenger Traffic</c:v>
                </c:pt>
              </c:strCache>
            </c:strRef>
          </c:tx>
          <c:spPr>
            <a:solidFill>
              <a:schemeClr val="accent1"/>
            </a:solidFill>
            <a:ln>
              <a:noFill/>
            </a:ln>
            <a:effectLst/>
            <a:sp3d/>
          </c:spPr>
          <c:invertIfNegative val="0"/>
          <c:cat>
            <c:strRef>
              <c:f>'Top 10 Airports under UDAN'!$Q$9:$Q$18</c:f>
              <c:strCache>
                <c:ptCount val="10"/>
                <c:pt idx="0">
                  <c:v>Prayagraj</c:v>
                </c:pt>
                <c:pt idx="1">
                  <c:v>Kannur (KIAL)</c:v>
                </c:pt>
                <c:pt idx="2">
                  <c:v>Hubli</c:v>
                </c:pt>
                <c:pt idx="3">
                  <c:v>Belgaum</c:v>
                </c:pt>
                <c:pt idx="4">
                  <c:v>Dimapur</c:v>
                </c:pt>
                <c:pt idx="5">
                  <c:v>Darbhanga</c:v>
                </c:pt>
                <c:pt idx="6">
                  <c:v>Durgapur</c:v>
                </c:pt>
                <c:pt idx="7">
                  <c:v>Jharsuguda</c:v>
                </c:pt>
                <c:pt idx="8">
                  <c:v>Kanpur (Chakeri)</c:v>
                </c:pt>
                <c:pt idx="9">
                  <c:v>Gwalior</c:v>
                </c:pt>
              </c:strCache>
            </c:strRef>
          </c:cat>
          <c:val>
            <c:numRef>
              <c:f>'Top 10 Airports under UDAN'!$R$9:$R$18</c:f>
              <c:numCache>
                <c:formatCode>General</c:formatCode>
                <c:ptCount val="10"/>
                <c:pt idx="0">
                  <c:v>2705487</c:v>
                </c:pt>
                <c:pt idx="1">
                  <c:v>2191666</c:v>
                </c:pt>
                <c:pt idx="2">
                  <c:v>2038758</c:v>
                </c:pt>
                <c:pt idx="3">
                  <c:v>1873272</c:v>
                </c:pt>
                <c:pt idx="4">
                  <c:v>1761076</c:v>
                </c:pt>
                <c:pt idx="5">
                  <c:v>1760128</c:v>
                </c:pt>
                <c:pt idx="6">
                  <c:v>1580022</c:v>
                </c:pt>
                <c:pt idx="7">
                  <c:v>1149857</c:v>
                </c:pt>
                <c:pt idx="8">
                  <c:v>1129322</c:v>
                </c:pt>
                <c:pt idx="9">
                  <c:v>945409</c:v>
                </c:pt>
              </c:numCache>
            </c:numRef>
          </c:val>
          <c:extLst>
            <c:ext xmlns:c16="http://schemas.microsoft.com/office/drawing/2014/chart" uri="{C3380CC4-5D6E-409C-BE32-E72D297353CC}">
              <c16:uniqueId val="{00000000-C062-461D-858C-9AC8CAB6383D}"/>
            </c:ext>
          </c:extLst>
        </c:ser>
        <c:dLbls>
          <c:showLegendKey val="0"/>
          <c:showVal val="0"/>
          <c:showCatName val="0"/>
          <c:showSerName val="0"/>
          <c:showPercent val="0"/>
          <c:showBubbleSize val="0"/>
        </c:dLbls>
        <c:gapWidth val="150"/>
        <c:shape val="box"/>
        <c:axId val="1057001007"/>
        <c:axId val="1057015887"/>
        <c:axId val="0"/>
      </c:bar3DChart>
      <c:catAx>
        <c:axId val="1057001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Airport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015887"/>
        <c:crosses val="autoZero"/>
        <c:auto val="1"/>
        <c:lblAlgn val="ctr"/>
        <c:lblOffset val="100"/>
        <c:noMultiLvlLbl val="0"/>
      </c:catAx>
      <c:valAx>
        <c:axId val="1057015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Passenger</a:t>
                </a:r>
                <a:r>
                  <a:rPr lang="en-IN" baseline="0"/>
                  <a:t> Traffic</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001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[domestic.xlsx]Category Wise!PivotTable1</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'Category Wise'!$D$4:$D$5</c:f>
              <c:strCache>
                <c:ptCount val="1"/>
                <c:pt idx="0">
                  <c:v>Custom Airports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'Category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Wise'!$D$6:$D$20</c:f>
              <c:numCache>
                <c:formatCode>_ * #,##0_ ;_ * \-#,##0_ ;_ * "-"??_ ;_ @_ </c:formatCode>
                <c:ptCount val="15"/>
                <c:pt idx="0">
                  <c:v>7681176</c:v>
                </c:pt>
                <c:pt idx="1">
                  <c:v>9463342</c:v>
                </c:pt>
                <c:pt idx="2">
                  <c:v>11467872</c:v>
                </c:pt>
                <c:pt idx="3">
                  <c:v>11621518</c:v>
                </c:pt>
                <c:pt idx="4">
                  <c:v>12353483</c:v>
                </c:pt>
                <c:pt idx="5">
                  <c:v>14188194</c:v>
                </c:pt>
                <c:pt idx="6">
                  <c:v>18279815</c:v>
                </c:pt>
                <c:pt idx="7">
                  <c:v>23213698</c:v>
                </c:pt>
                <c:pt idx="8">
                  <c:v>29101573</c:v>
                </c:pt>
                <c:pt idx="9">
                  <c:v>34476299</c:v>
                </c:pt>
                <c:pt idx="10">
                  <c:v>34538609</c:v>
                </c:pt>
                <c:pt idx="11">
                  <c:v>14677577</c:v>
                </c:pt>
                <c:pt idx="12">
                  <c:v>20460881</c:v>
                </c:pt>
                <c:pt idx="13">
                  <c:v>32834995</c:v>
                </c:pt>
                <c:pt idx="14">
                  <c:v>37054577</c:v>
                </c:pt>
              </c:numCache>
            </c:numRef>
          </c:val>
          <c:smooth val="0"/>
          <c:extLst>
            <c:ext xmlns:c16="http://schemas.microsoft.com/office/drawing/2014/chart" uri="{C3380CC4-5D6E-409C-BE32-E72D297353CC}">
              <c16:uniqueId val="{00000000-B919-465C-A81F-9D10D22082FF}"/>
            </c:ext>
          </c:extLst>
        </c:ser>
        <c:ser>
          <c:idx val="1"/>
          <c:order val="1"/>
          <c:tx>
            <c:strRef>
              <c:f>'Category Wise'!$E$4:$E$5</c:f>
              <c:strCache>
                <c:ptCount val="1"/>
                <c:pt idx="0">
                  <c:v>Domestic Airports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'Category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Wise'!$E$6:$E$20</c:f>
              <c:numCache>
                <c:formatCode>_ * #,##0_ ;_ * \-#,##0_ ;_ * "-"??_ ;_ @_ </c:formatCode>
                <c:ptCount val="15"/>
                <c:pt idx="0">
                  <c:v>4833841</c:v>
                </c:pt>
                <c:pt idx="1">
                  <c:v>6002488</c:v>
                </c:pt>
                <c:pt idx="2">
                  <c:v>7515681</c:v>
                </c:pt>
                <c:pt idx="3">
                  <c:v>7606555</c:v>
                </c:pt>
                <c:pt idx="4">
                  <c:v>7886349</c:v>
                </c:pt>
                <c:pt idx="5">
                  <c:v>8758573</c:v>
                </c:pt>
                <c:pt idx="6">
                  <c:v>12371652</c:v>
                </c:pt>
                <c:pt idx="7">
                  <c:v>14705290</c:v>
                </c:pt>
                <c:pt idx="8">
                  <c:v>17840177</c:v>
                </c:pt>
                <c:pt idx="9">
                  <c:v>22283318</c:v>
                </c:pt>
                <c:pt idx="10">
                  <c:v>24657620</c:v>
                </c:pt>
                <c:pt idx="11">
                  <c:v>11328754</c:v>
                </c:pt>
                <c:pt idx="12">
                  <c:v>19332152</c:v>
                </c:pt>
                <c:pt idx="13">
                  <c:v>28091734</c:v>
                </c:pt>
                <c:pt idx="14">
                  <c:v>29845454</c:v>
                </c:pt>
              </c:numCache>
            </c:numRef>
          </c:val>
          <c:smooth val="0"/>
          <c:extLst>
            <c:ext xmlns:c16="http://schemas.microsoft.com/office/drawing/2014/chart" uri="{C3380CC4-5D6E-409C-BE32-E72D297353CC}">
              <c16:uniqueId val="{00000001-BA98-4A77-8BEA-1791AAC03D86}"/>
            </c:ext>
          </c:extLst>
        </c:ser>
        <c:ser>
          <c:idx val="2"/>
          <c:order val="2"/>
          <c:tx>
            <c:strRef>
              <c:f>'Category Wise'!$F$4:$F$5</c:f>
              <c:strCache>
                <c:ptCount val="1"/>
                <c:pt idx="0">
                  <c:v>International Airports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'Category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Wise'!$F$6:$F$20</c:f>
              <c:numCache>
                <c:formatCode>_ * #,##0_ ;_ * \-#,##0_ ;_ * "-"??_ ;_ @_ </c:formatCode>
                <c:ptCount val="15"/>
                <c:pt idx="0">
                  <c:v>24430102</c:v>
                </c:pt>
                <c:pt idx="1">
                  <c:v>28898755</c:v>
                </c:pt>
                <c:pt idx="2">
                  <c:v>33129566</c:v>
                </c:pt>
                <c:pt idx="3">
                  <c:v>32261646</c:v>
                </c:pt>
                <c:pt idx="4">
                  <c:v>33140273</c:v>
                </c:pt>
                <c:pt idx="5">
                  <c:v>36476262</c:v>
                </c:pt>
                <c:pt idx="6">
                  <c:v>43491348</c:v>
                </c:pt>
                <c:pt idx="7">
                  <c:v>54282420</c:v>
                </c:pt>
                <c:pt idx="8">
                  <c:v>66308952</c:v>
                </c:pt>
                <c:pt idx="9">
                  <c:v>76607766</c:v>
                </c:pt>
                <c:pt idx="10">
                  <c:v>75165595</c:v>
                </c:pt>
                <c:pt idx="11">
                  <c:v>28395761</c:v>
                </c:pt>
                <c:pt idx="12">
                  <c:v>43600543</c:v>
                </c:pt>
                <c:pt idx="13">
                  <c:v>69602164</c:v>
                </c:pt>
                <c:pt idx="14">
                  <c:v>75458299</c:v>
                </c:pt>
              </c:numCache>
            </c:numRef>
          </c:val>
          <c:smooth val="0"/>
          <c:extLst>
            <c:ext xmlns:c16="http://schemas.microsoft.com/office/drawing/2014/chart" uri="{C3380CC4-5D6E-409C-BE32-E72D297353CC}">
              <c16:uniqueId val="{00000002-BA98-4A77-8BEA-1791AAC03D86}"/>
            </c:ext>
          </c:extLst>
        </c:ser>
        <c:ser>
          <c:idx val="3"/>
          <c:order val="3"/>
          <c:tx>
            <c:strRef>
              <c:f>'Category Wise'!$G$4:$G$5</c:f>
              <c:strCache>
                <c:ptCount val="1"/>
                <c:pt idx="0">
                  <c:v>JV International Airports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'Category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Wise'!$G$6:$G$20</c:f>
              <c:numCache>
                <c:formatCode>_ * #,##0_ ;_ * \-#,##0_ ;_ * "-"??_ ;_ @_ </c:formatCode>
                <c:ptCount val="15"/>
                <c:pt idx="0">
                  <c:v>51036087</c:v>
                </c:pt>
                <c:pt idx="1">
                  <c:v>59609287</c:v>
                </c:pt>
                <c:pt idx="2">
                  <c:v>67521966</c:v>
                </c:pt>
                <c:pt idx="3">
                  <c:v>62890427</c:v>
                </c:pt>
                <c:pt idx="4">
                  <c:v>66837818</c:v>
                </c:pt>
                <c:pt idx="5">
                  <c:v>77830811</c:v>
                </c:pt>
                <c:pt idx="6">
                  <c:v>94966328</c:v>
                </c:pt>
                <c:pt idx="7">
                  <c:v>113241638</c:v>
                </c:pt>
                <c:pt idx="8">
                  <c:v>129524640</c:v>
                </c:pt>
                <c:pt idx="9">
                  <c:v>141109722</c:v>
                </c:pt>
                <c:pt idx="10">
                  <c:v>138884133</c:v>
                </c:pt>
                <c:pt idx="11">
                  <c:v>50292851</c:v>
                </c:pt>
                <c:pt idx="12">
                  <c:v>82654796</c:v>
                </c:pt>
                <c:pt idx="13">
                  <c:v>137320760</c:v>
                </c:pt>
                <c:pt idx="14">
                  <c:v>157291781</c:v>
                </c:pt>
              </c:numCache>
            </c:numRef>
          </c:val>
          <c:smooth val="0"/>
          <c:extLst>
            <c:ext xmlns:c16="http://schemas.microsoft.com/office/drawing/2014/chart" uri="{C3380CC4-5D6E-409C-BE32-E72D297353CC}">
              <c16:uniqueId val="{00000003-BA98-4A77-8BEA-1791AAC03D86}"/>
            </c:ext>
          </c:extLst>
        </c:ser>
        <c:ser>
          <c:idx val="4"/>
          <c:order val="4"/>
          <c:tx>
            <c:strRef>
              <c:f>'Category Wise'!$H$4:$H$5</c:f>
              <c:strCache>
                <c:ptCount val="1"/>
                <c:pt idx="0">
                  <c:v>State Government Airports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'Category Wise'!$C$6:$C$20</c:f>
              <c:strCache>
                <c:ptCount val="15"/>
                <c:pt idx="0">
                  <c:v>Sum of 2009-2010</c:v>
                </c:pt>
                <c:pt idx="1">
                  <c:v>Sum of 2010-2011</c:v>
                </c:pt>
                <c:pt idx="2">
                  <c:v>Sum of 2011-2012</c:v>
                </c:pt>
                <c:pt idx="3">
                  <c:v>Sum of 2012-2013</c:v>
                </c:pt>
                <c:pt idx="4">
                  <c:v>Sum of 2013-2014</c:v>
                </c:pt>
                <c:pt idx="5">
                  <c:v>Sum of 2014-2015</c:v>
                </c:pt>
                <c:pt idx="6">
                  <c:v>Sum of 2015-2016</c:v>
                </c:pt>
                <c:pt idx="7">
                  <c:v>Sum of 2016-2017</c:v>
                </c:pt>
                <c:pt idx="8">
                  <c:v>Sum of 2017-2018</c:v>
                </c:pt>
                <c:pt idx="9">
                  <c:v>Sum of 2018-2019</c:v>
                </c:pt>
                <c:pt idx="10">
                  <c:v>Sum of 2019-2020</c:v>
                </c:pt>
                <c:pt idx="11">
                  <c:v>Sum of 2020-2021</c:v>
                </c:pt>
                <c:pt idx="12">
                  <c:v>Sum of 2021-2022</c:v>
                </c:pt>
                <c:pt idx="13">
                  <c:v>Sum of 2022-2023</c:v>
                </c:pt>
                <c:pt idx="14">
                  <c:v>Sum of 2023-2024</c:v>
                </c:pt>
              </c:strCache>
            </c:strRef>
          </c:cat>
          <c:val>
            <c:numRef>
              <c:f>'Category Wise'!$H$6:$H$20</c:f>
              <c:numCache>
                <c:formatCode>_ * #,##0_ ;_ * \-#,##0_ ;_ * "-"??_ ;_ @_ </c:formatCode>
                <c:ptCount val="15"/>
                <c:pt idx="0">
                  <c:v>0</c:v>
                </c:pt>
                <c:pt idx="1">
                  <c:v>0</c:v>
                </c:pt>
                <c:pt idx="2">
                  <c:v>0</c:v>
                </c:pt>
                <c:pt idx="3">
                  <c:v>0</c:v>
                </c:pt>
                <c:pt idx="4">
                  <c:v>0</c:v>
                </c:pt>
                <c:pt idx="5">
                  <c:v>0</c:v>
                </c:pt>
                <c:pt idx="6">
                  <c:v>183685</c:v>
                </c:pt>
                <c:pt idx="7">
                  <c:v>241569</c:v>
                </c:pt>
                <c:pt idx="8">
                  <c:v>350072</c:v>
                </c:pt>
                <c:pt idx="9">
                  <c:v>739219</c:v>
                </c:pt>
                <c:pt idx="10">
                  <c:v>1260653</c:v>
                </c:pt>
                <c:pt idx="11">
                  <c:v>397100</c:v>
                </c:pt>
                <c:pt idx="12">
                  <c:v>754835</c:v>
                </c:pt>
                <c:pt idx="13">
                  <c:v>2489637</c:v>
                </c:pt>
                <c:pt idx="14">
                  <c:v>6398940</c:v>
                </c:pt>
              </c:numCache>
            </c:numRef>
          </c:val>
          <c:smooth val="0"/>
          <c:extLst>
            <c:ext xmlns:c16="http://schemas.microsoft.com/office/drawing/2014/chart" uri="{C3380CC4-5D6E-409C-BE32-E72D297353CC}">
              <c16:uniqueId val="{00000004-BA98-4A77-8BEA-1791AAC03D86}"/>
            </c:ext>
          </c:extLst>
        </c:ser>
        <c:dLbls>
          <c:showLegendKey val="0"/>
          <c:showVal val="0"/>
          <c:showCatName val="0"/>
          <c:showSerName val="0"/>
          <c:showPercent val="0"/>
          <c:showBubbleSize val="0"/>
        </c:dLbls>
        <c:marker val="1"/>
        <c:smooth val="0"/>
        <c:axId val="105816943"/>
        <c:axId val="105820303"/>
      </c:lineChart>
      <c:catAx>
        <c:axId val="10581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0303"/>
        <c:crosses val="autoZero"/>
        <c:auto val="1"/>
        <c:lblAlgn val="ctr"/>
        <c:lblOffset val="100"/>
        <c:noMultiLvlLbl val="0"/>
      </c:catAx>
      <c:valAx>
        <c:axId val="10582030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6943"/>
        <c:crosses val="autoZero"/>
        <c:crossBetween val="between"/>
      </c:valAx>
      <c:spPr>
        <a:noFill/>
        <a:ln>
          <a:noFill/>
        </a:ln>
        <a:effectLst/>
      </c:spPr>
    </c:plotArea>
    <c:legend>
      <c:legendPos val="r"/>
      <c:layout>
        <c:manualLayout>
          <c:xMode val="edge"/>
          <c:yMode val="edge"/>
          <c:x val="8.9729753183404246E-2"/>
          <c:y val="9.3411988549974942E-2"/>
          <c:w val="0.1276394761759363"/>
          <c:h val="0.21338752558842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[domestic.xlsx]Passenger Traffic - Category!PivotTable1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 Chart of Total</a:t>
            </a:r>
            <a:r>
              <a:rPr lang="en-US" baseline="0"/>
              <a:t> Domestic Passenger Traffic from 2009 - 2023 across different categories of Airports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'Passenger Traffic - Category'!$D$4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5A-452A-B783-29D5F5407D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5A-452A-B783-29D5F5407D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5A-452A-B783-29D5F5407DC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25A-452A-B783-29D5F5407DC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25A-452A-B783-29D5F5407D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'Passenger Traffic - Category'!$C$5:$C$10</c:f>
              <c:strCache>
                <c:ptCount val="5"/>
                <c:pt idx="0">
                  <c:v>Custom Airports</c:v>
                </c:pt>
                <c:pt idx="1">
                  <c:v>Domestic Airports</c:v>
                </c:pt>
                <c:pt idx="2">
                  <c:v>International Airports</c:v>
                </c:pt>
                <c:pt idx="3">
                  <c:v>JV International Airports</c:v>
                </c:pt>
                <c:pt idx="4">
                  <c:v>State Government Airports</c:v>
                </c:pt>
              </c:strCache>
            </c:strRef>
          </c:cat>
          <c:val>
            <c:numRef>
              <c:f>'Passenger Traffic - Category'!$D$5:$D$10</c:f>
              <c:numCache>
                <c:formatCode>_ * #,##0_ ;_ * \-#,##0_ ;_ * "-"??_ ;_ @_ </c:formatCode>
                <c:ptCount val="5"/>
                <c:pt idx="0">
                  <c:v>311413609</c:v>
                </c:pt>
                <c:pt idx="1">
                  <c:v>223059638</c:v>
                </c:pt>
                <c:pt idx="2">
                  <c:v>721249452</c:v>
                </c:pt>
                <c:pt idx="3">
                  <c:v>1431013045</c:v>
                </c:pt>
                <c:pt idx="4">
                  <c:v>12815710</c:v>
                </c:pt>
              </c:numCache>
            </c:numRef>
          </c:val>
          <c:extLst>
            <c:ext xmlns:c16="http://schemas.microsoft.com/office/drawing/2014/chart" uri="{C3380CC4-5D6E-409C-BE32-E72D297353CC}">
              <c16:uniqueId val="{00000000-84DF-46F8-9540-BA5A0B95B10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Forecast of Total</a:t>
            </a:r>
            <a:r>
              <a:rPr lang="en-IN" baseline="0"/>
              <a:t> Domestic Passengers Traffic in India</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Forecasting!$B$1</c:f>
              <c:strCache>
                <c:ptCount val="1"/>
                <c:pt idx="0">
                  <c:v>Total Passengers</c:v>
                </c:pt>
              </c:strCache>
            </c:strRef>
          </c:tx>
          <c:spPr>
            <a:solidFill>
              <a:schemeClr val="accent1"/>
            </a:solidFill>
            <a:ln w="12700">
              <a:solidFill>
                <a:srgbClr val="FFFFFF"/>
              </a:solidFill>
              <a:prstDash val="solid"/>
            </a:ln>
            <a:effectLst/>
          </c:spPr>
          <c:invertIfNegative val="0"/>
          <c:val>
            <c:numRef>
              <c:f>Forecasting!$B$2:$B$26</c:f>
              <c:numCache>
                <c:formatCode>_ * #,##0_ ;_ * \-#,##0_ ;_ * "-"??_ ;_ @_ </c:formatCode>
                <c:ptCount val="25"/>
                <c:pt idx="0">
                  <c:v>87981206</c:v>
                </c:pt>
                <c:pt idx="1">
                  <c:v>103973872</c:v>
                </c:pt>
                <c:pt idx="2">
                  <c:v>119635085</c:v>
                </c:pt>
                <c:pt idx="3">
                  <c:v>114380146</c:v>
                </c:pt>
                <c:pt idx="4">
                  <c:v>120217923</c:v>
                </c:pt>
                <c:pt idx="5">
                  <c:v>137253840</c:v>
                </c:pt>
                <c:pt idx="6">
                  <c:v>169292828</c:v>
                </c:pt>
                <c:pt idx="7">
                  <c:v>205684615</c:v>
                </c:pt>
                <c:pt idx="8">
                  <c:v>243125414</c:v>
                </c:pt>
                <c:pt idx="9">
                  <c:v>275216324</c:v>
                </c:pt>
                <c:pt idx="10">
                  <c:v>274506610</c:v>
                </c:pt>
                <c:pt idx="11">
                  <c:v>105092043</c:v>
                </c:pt>
                <c:pt idx="12">
                  <c:v>166803207</c:v>
                </c:pt>
                <c:pt idx="13">
                  <c:v>270339290</c:v>
                </c:pt>
                <c:pt idx="14">
                  <c:v>306049051</c:v>
                </c:pt>
              </c:numCache>
            </c:numRef>
          </c:val>
          <c:extLst>
            <c:ext xmlns:c16="http://schemas.microsoft.com/office/drawing/2014/chart" uri="{C3380CC4-5D6E-409C-BE32-E72D297353CC}">
              <c16:uniqueId val="{00000000-25A3-4134-9097-CA9C4A4F2DA1}"/>
            </c:ext>
          </c:extLst>
        </c:ser>
        <c:ser>
          <c:idx val="1"/>
          <c:order val="1"/>
          <c:tx>
            <c:strRef>
              <c:f>Forecasting!$C$1</c:f>
              <c:strCache>
                <c:ptCount val="1"/>
                <c:pt idx="0">
                  <c:v>Forecast(Total Passengers)</c:v>
                </c:pt>
              </c:strCache>
            </c:strRef>
          </c:tx>
          <c:spPr>
            <a:solidFill>
              <a:schemeClr val="accent2"/>
            </a:solidFill>
            <a:ln w="12700">
              <a:solidFill>
                <a:srgbClr val="FFFFFF"/>
              </a:solidFill>
              <a:prstDash val="solid"/>
            </a:ln>
            <a:effectLst/>
          </c:spPr>
          <c:invertIfNegative val="0"/>
          <c:errBars>
            <c:errBarType val="both"/>
            <c:errValType val="cust"/>
            <c:noEndCap val="0"/>
            <c:plus>
              <c:numRef>
                <c:f>Forecasting!$D$2:$D$26</c:f>
                <c:numCache>
                  <c:formatCode>General</c:formatCode>
                  <c:ptCount val="25"/>
                  <c:pt idx="15">
                    <c:v>95858734.073182449</c:v>
                  </c:pt>
                  <c:pt idx="16">
                    <c:v>95859165.436515212</c:v>
                  </c:pt>
                  <c:pt idx="17">
                    <c:v>95859932.299869493</c:v>
                  </c:pt>
                  <c:pt idx="18">
                    <c:v>95861130.511579186</c:v>
                  </c:pt>
                  <c:pt idx="19">
                    <c:v>95862855.910130009</c:v>
                  </c:pt>
                  <c:pt idx="20">
                    <c:v>95865204.319368944</c:v>
                  </c:pt>
                  <c:pt idx="21">
                    <c:v>95868271.542757228</c:v>
                  </c:pt>
                  <c:pt idx="22">
                    <c:v>95872153.356668606</c:v>
                  </c:pt>
                  <c:pt idx="23">
                    <c:v>95876945.50273487</c:v>
                  </c:pt>
                  <c:pt idx="24">
                    <c:v>95882743.679241195</c:v>
                  </c:pt>
                </c:numCache>
              </c:numRef>
            </c:plus>
            <c:minus>
              <c:numRef>
                <c:f>Forecasting!$D$2:$D$26</c:f>
                <c:numCache>
                  <c:formatCode>General</c:formatCode>
                  <c:ptCount val="25"/>
                  <c:pt idx="15">
                    <c:v>95858734.073182449</c:v>
                  </c:pt>
                  <c:pt idx="16">
                    <c:v>95859165.436515212</c:v>
                  </c:pt>
                  <c:pt idx="17">
                    <c:v>95859932.299869493</c:v>
                  </c:pt>
                  <c:pt idx="18">
                    <c:v>95861130.511579186</c:v>
                  </c:pt>
                  <c:pt idx="19">
                    <c:v>95862855.910130009</c:v>
                  </c:pt>
                  <c:pt idx="20">
                    <c:v>95865204.319368944</c:v>
                  </c:pt>
                  <c:pt idx="21">
                    <c:v>95868271.542757228</c:v>
                  </c:pt>
                  <c:pt idx="22">
                    <c:v>95872153.356668606</c:v>
                  </c:pt>
                  <c:pt idx="23">
                    <c:v>95876945.50273487</c:v>
                  </c:pt>
                  <c:pt idx="24">
                    <c:v>95882743.679241195</c:v>
                  </c:pt>
                </c:numCache>
              </c:numRef>
            </c:minus>
            <c:spPr>
              <a:noFill/>
              <a:ln w="9525" cap="flat" cmpd="sng" algn="ctr">
                <a:solidFill>
                  <a:srgbClr val="595959">
                    <a:alpha val="40392"/>
                  </a:srgbClr>
                </a:solidFill>
                <a:prstDash val="solid"/>
                <a:round/>
              </a:ln>
              <a:effectLst/>
            </c:spPr>
          </c:errBars>
          <c:cat>
            <c:numRef>
              <c:f>Forecasting!$A$2:$A$26</c:f>
              <c:numCache>
                <c:formatCode>General</c:formatCode>
                <c:ptCount val="2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pt idx="17">
                  <c:v>2026</c:v>
                </c:pt>
                <c:pt idx="18">
                  <c:v>2027</c:v>
                </c:pt>
                <c:pt idx="19">
                  <c:v>2028</c:v>
                </c:pt>
                <c:pt idx="20">
                  <c:v>2029</c:v>
                </c:pt>
                <c:pt idx="21">
                  <c:v>2030</c:v>
                </c:pt>
                <c:pt idx="22">
                  <c:v>2031</c:v>
                </c:pt>
                <c:pt idx="23">
                  <c:v>2032</c:v>
                </c:pt>
                <c:pt idx="24">
                  <c:v>2033</c:v>
                </c:pt>
              </c:numCache>
            </c:numRef>
          </c:cat>
          <c:val>
            <c:numRef>
              <c:f>Forecasting!$C$2:$C$26</c:f>
              <c:numCache>
                <c:formatCode>_ * #,##0_ ;_ * \-#,##0_ ;_ * "-"??_ ;_ @_ </c:formatCode>
                <c:ptCount val="25"/>
                <c:pt idx="15">
                  <c:v>277937486.65761948</c:v>
                </c:pt>
                <c:pt idx="16">
                  <c:v>290617731.9650721</c:v>
                </c:pt>
                <c:pt idx="17">
                  <c:v>303297977.27252471</c:v>
                </c:pt>
                <c:pt idx="18">
                  <c:v>315978222.57997727</c:v>
                </c:pt>
                <c:pt idx="19">
                  <c:v>328658467.88742989</c:v>
                </c:pt>
                <c:pt idx="20">
                  <c:v>341338713.19488251</c:v>
                </c:pt>
                <c:pt idx="21">
                  <c:v>354018958.50233513</c:v>
                </c:pt>
                <c:pt idx="22">
                  <c:v>366699203.80978775</c:v>
                </c:pt>
                <c:pt idx="23">
                  <c:v>379379449.11724031</c:v>
                </c:pt>
                <c:pt idx="24">
                  <c:v>392059694.42469299</c:v>
                </c:pt>
              </c:numCache>
            </c:numRef>
          </c:val>
          <c:extLst>
            <c:ext xmlns:c16="http://schemas.microsoft.com/office/drawing/2014/chart" uri="{C3380CC4-5D6E-409C-BE32-E72D297353CC}">
              <c16:uniqueId val="{00000001-25A3-4134-9097-CA9C4A4F2DA1}"/>
            </c:ext>
          </c:extLst>
        </c:ser>
        <c:dLbls>
          <c:showLegendKey val="0"/>
          <c:showVal val="0"/>
          <c:showCatName val="0"/>
          <c:showSerName val="0"/>
          <c:showPercent val="0"/>
          <c:showBubbleSize val="0"/>
        </c:dLbls>
        <c:gapWidth val="0"/>
        <c:overlap val="100"/>
        <c:axId val="1260913632"/>
        <c:axId val="1260914112"/>
      </c:barChart>
      <c:catAx>
        <c:axId val="1260913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914112"/>
        <c:crosses val="autoZero"/>
        <c:auto val="1"/>
        <c:lblAlgn val="ctr"/>
        <c:lblOffset val="100"/>
        <c:noMultiLvlLbl val="0"/>
      </c:catAx>
      <c:valAx>
        <c:axId val="1260914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Passenger</a:t>
                </a:r>
                <a:r>
                  <a:rPr lang="en-IN" baseline="0"/>
                  <a:t> Traffic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913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121920</xdr:colOff>
      <xdr:row>21</xdr:row>
      <xdr:rowOff>171450</xdr:rowOff>
    </xdr:from>
    <xdr:to>
      <xdr:col>13</xdr:col>
      <xdr:colOff>640080</xdr:colOff>
      <xdr:row>54</xdr:row>
      <xdr:rowOff>22860</xdr:rowOff>
    </xdr:to>
    <xdr:graphicFrame macro="">
      <xdr:nvGraphicFramePr>
        <xdr:cNvPr id="2" name="Chart 1">
          <a:extLst>
            <a:ext uri="{FF2B5EF4-FFF2-40B4-BE49-F238E27FC236}">
              <a16:creationId xmlns:a16="http://schemas.microsoft.com/office/drawing/2014/main" id="{55B25FD2-7B41-DD30-36EA-5140F7565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38100</xdr:colOff>
      <xdr:row>24</xdr:row>
      <xdr:rowOff>68580</xdr:rowOff>
    </xdr:from>
    <xdr:to>
      <xdr:col>19</xdr:col>
      <xdr:colOff>426720</xdr:colOff>
      <xdr:row>37</xdr:row>
      <xdr:rowOff>158115</xdr:rowOff>
    </xdr:to>
    <mc:AlternateContent xmlns:mc="http://schemas.openxmlformats.org/markup-compatibility/2006" xmlns:a14="http://schemas.microsoft.com/office/drawing/2010/main">
      <mc:Choice Requires="a14">
        <xdr:graphicFrame macro="">
          <xdr:nvGraphicFramePr>
            <xdr:cNvPr id="3" name="States/UTs">
              <a:extLst>
                <a:ext uri="{FF2B5EF4-FFF2-40B4-BE49-F238E27FC236}">
                  <a16:creationId xmlns:a16="http://schemas.microsoft.com/office/drawing/2014/main" id="{1D7244AA-7EBE-8902-0BEF-7BE9D4FDC07B}"/>
                </a:ext>
              </a:extLst>
            </xdr:cNvPr>
            <xdr:cNvGraphicFramePr/>
          </xdr:nvGraphicFramePr>
          <xdr:xfrm>
            <a:off x="0" y="0"/>
            <a:ext cx="0" cy="0"/>
          </xdr:xfrm>
          <a:graphic>
            <a:graphicData uri="http://schemas.microsoft.com/office/drawing/2010/slicer">
              <sle:slicer xmlns:sle="http://schemas.microsoft.com/office/drawing/2010/slicer" name="States/UTs"/>
            </a:graphicData>
          </a:graphic>
        </xdr:graphicFrame>
      </mc:Choice>
      <mc:Fallback xmlns="">
        <xdr:sp macro="" textlink="">
          <xdr:nvSpPr>
            <xdr:cNvPr id="0" name=""/>
            <xdr:cNvSpPr>
              <a:spLocks noTextEdit="1"/>
            </xdr:cNvSpPr>
          </xdr:nvSpPr>
          <xdr:spPr>
            <a:xfrm>
              <a:off x="16504920" y="4457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15240</xdr:colOff>
      <xdr:row>24</xdr:row>
      <xdr:rowOff>91440</xdr:rowOff>
    </xdr:from>
    <xdr:to>
      <xdr:col>16</xdr:col>
      <xdr:colOff>739140</xdr:colOff>
      <xdr:row>38</xdr:row>
      <xdr:rowOff>294</xdr:rowOff>
    </xdr:to>
    <mc:AlternateContent xmlns:mc="http://schemas.openxmlformats.org/markup-compatibility/2006" xmlns:a14="http://schemas.microsoft.com/office/drawing/2010/main">
      <mc:Choice Requires="a14">
        <xdr:graphicFrame macro="">
          <xdr:nvGraphicFramePr>
            <xdr:cNvPr id="4" name="Airports">
              <a:extLst>
                <a:ext uri="{FF2B5EF4-FFF2-40B4-BE49-F238E27FC236}">
                  <a16:creationId xmlns:a16="http://schemas.microsoft.com/office/drawing/2014/main" id="{C6A2A33C-0C43-131E-1CF4-F44B90073B6A}"/>
                </a:ext>
              </a:extLst>
            </xdr:cNvPr>
            <xdr:cNvGraphicFramePr/>
          </xdr:nvGraphicFramePr>
          <xdr:xfrm>
            <a:off x="0" y="0"/>
            <a:ext cx="0" cy="0"/>
          </xdr:xfrm>
          <a:graphic>
            <a:graphicData uri="http://schemas.microsoft.com/office/drawing/2010/slicer">
              <sle:slicer xmlns:sle="http://schemas.microsoft.com/office/drawing/2010/slicer" name="Airports"/>
            </a:graphicData>
          </a:graphic>
        </xdr:graphicFrame>
      </mc:Choice>
      <mc:Fallback xmlns="">
        <xdr:sp macro="" textlink="">
          <xdr:nvSpPr>
            <xdr:cNvPr id="0" name=""/>
            <xdr:cNvSpPr>
              <a:spLocks noTextEdit="1"/>
            </xdr:cNvSpPr>
          </xdr:nvSpPr>
          <xdr:spPr>
            <a:xfrm>
              <a:off x="14538960" y="4480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297180</xdr:colOff>
      <xdr:row>29</xdr:row>
      <xdr:rowOff>68580</xdr:rowOff>
    </xdr:from>
    <xdr:to>
      <xdr:col>20</xdr:col>
      <xdr:colOff>769620</xdr:colOff>
      <xdr:row>42</xdr:row>
      <xdr:rowOff>158115</xdr:rowOff>
    </xdr:to>
    <mc:AlternateContent xmlns:mc="http://schemas.openxmlformats.org/markup-compatibility/2006" xmlns:a14="http://schemas.microsoft.com/office/drawing/2010/main">
      <mc:Choice Requires="a14">
        <xdr:graphicFrame macro="">
          <xdr:nvGraphicFramePr>
            <xdr:cNvPr id="3" name="States/UTs 1">
              <a:extLst>
                <a:ext uri="{FF2B5EF4-FFF2-40B4-BE49-F238E27FC236}">
                  <a16:creationId xmlns:a16="http://schemas.microsoft.com/office/drawing/2014/main" id="{53168257-341A-4008-9061-5DE654707587}"/>
                </a:ext>
              </a:extLst>
            </xdr:cNvPr>
            <xdr:cNvGraphicFramePr/>
          </xdr:nvGraphicFramePr>
          <xdr:xfrm>
            <a:off x="0" y="0"/>
            <a:ext cx="0" cy="0"/>
          </xdr:xfrm>
          <a:graphic>
            <a:graphicData uri="http://schemas.microsoft.com/office/drawing/2010/slicer">
              <sle:slicer xmlns:sle="http://schemas.microsoft.com/office/drawing/2010/slicer" name="States/UTs 1"/>
            </a:graphicData>
          </a:graphic>
        </xdr:graphicFrame>
      </mc:Choice>
      <mc:Fallback xmlns="">
        <xdr:sp macro="" textlink="">
          <xdr:nvSpPr>
            <xdr:cNvPr id="0" name=""/>
            <xdr:cNvSpPr>
              <a:spLocks noTextEdit="1"/>
            </xdr:cNvSpPr>
          </xdr:nvSpPr>
          <xdr:spPr>
            <a:xfrm>
              <a:off x="14317980" y="5372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1051560</xdr:colOff>
      <xdr:row>28</xdr:row>
      <xdr:rowOff>160020</xdr:rowOff>
    </xdr:from>
    <xdr:to>
      <xdr:col>17</xdr:col>
      <xdr:colOff>358140</xdr:colOff>
      <xdr:row>42</xdr:row>
      <xdr:rowOff>66675</xdr:rowOff>
    </xdr:to>
    <mc:AlternateContent xmlns:mc="http://schemas.openxmlformats.org/markup-compatibility/2006" xmlns:a14="http://schemas.microsoft.com/office/drawing/2010/main">
      <mc:Choice Requires="a14">
        <xdr:graphicFrame macro="">
          <xdr:nvGraphicFramePr>
            <xdr:cNvPr id="4" name="Airports 1">
              <a:extLst>
                <a:ext uri="{FF2B5EF4-FFF2-40B4-BE49-F238E27FC236}">
                  <a16:creationId xmlns:a16="http://schemas.microsoft.com/office/drawing/2014/main" id="{C30E7AF4-6B09-4C0E-AFFD-51854E9ABFD5}"/>
                </a:ext>
              </a:extLst>
            </xdr:cNvPr>
            <xdr:cNvGraphicFramePr/>
          </xdr:nvGraphicFramePr>
          <xdr:xfrm>
            <a:off x="0" y="0"/>
            <a:ext cx="0" cy="0"/>
          </xdr:xfrm>
          <a:graphic>
            <a:graphicData uri="http://schemas.microsoft.com/office/drawing/2010/slicer">
              <sle:slicer xmlns:sle="http://schemas.microsoft.com/office/drawing/2010/slicer" name="Airports 1"/>
            </a:graphicData>
          </a:graphic>
        </xdr:graphicFrame>
      </mc:Choice>
      <mc:Fallback xmlns="">
        <xdr:sp macro="" textlink="">
          <xdr:nvSpPr>
            <xdr:cNvPr id="0" name=""/>
            <xdr:cNvSpPr>
              <a:spLocks noTextEdit="1"/>
            </xdr:cNvSpPr>
          </xdr:nvSpPr>
          <xdr:spPr>
            <a:xfrm>
              <a:off x="11963400" y="5280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403860</xdr:colOff>
      <xdr:row>48</xdr:row>
      <xdr:rowOff>49530</xdr:rowOff>
    </xdr:from>
    <xdr:to>
      <xdr:col>22</xdr:col>
      <xdr:colOff>190500</xdr:colOff>
      <xdr:row>93</xdr:row>
      <xdr:rowOff>152400</xdr:rowOff>
    </xdr:to>
    <xdr:graphicFrame macro="">
      <xdr:nvGraphicFramePr>
        <xdr:cNvPr id="5" name="Chart 4">
          <a:extLst>
            <a:ext uri="{FF2B5EF4-FFF2-40B4-BE49-F238E27FC236}">
              <a16:creationId xmlns:a16="http://schemas.microsoft.com/office/drawing/2014/main" id="{5B876F88-8980-FFF9-118D-07F766CE7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403860</xdr:colOff>
      <xdr:row>2</xdr:row>
      <xdr:rowOff>68580</xdr:rowOff>
    </xdr:from>
    <xdr:to>
      <xdr:col>6</xdr:col>
      <xdr:colOff>373380</xdr:colOff>
      <xdr:row>15</xdr:row>
      <xdr:rowOff>158115</xdr:rowOff>
    </xdr:to>
    <mc:AlternateContent xmlns:mc="http://schemas.openxmlformats.org/markup-compatibility/2006" xmlns:a14="http://schemas.microsoft.com/office/drawing/2010/main">
      <mc:Choice Requires="a14">
        <xdr:graphicFrame macro="">
          <xdr:nvGraphicFramePr>
            <xdr:cNvPr id="6" name="States/UTs 4">
              <a:extLst>
                <a:ext uri="{FF2B5EF4-FFF2-40B4-BE49-F238E27FC236}">
                  <a16:creationId xmlns:a16="http://schemas.microsoft.com/office/drawing/2014/main" id="{F53EA8C4-8115-68DB-80F3-A8796CC3B646}"/>
                </a:ext>
              </a:extLst>
            </xdr:cNvPr>
            <xdr:cNvGraphicFramePr/>
          </xdr:nvGraphicFramePr>
          <xdr:xfrm>
            <a:off x="0" y="0"/>
            <a:ext cx="0" cy="0"/>
          </xdr:xfrm>
          <a:graphic>
            <a:graphicData uri="http://schemas.microsoft.com/office/drawing/2010/slicer">
              <sle:slicer xmlns:sle="http://schemas.microsoft.com/office/drawing/2010/slicer" name="States/UTs 4"/>
            </a:graphicData>
          </a:graphic>
        </xdr:graphicFrame>
      </mc:Choice>
      <mc:Fallback xmlns="">
        <xdr:sp macro="" textlink="">
          <xdr:nvSpPr>
            <xdr:cNvPr id="0" name=""/>
            <xdr:cNvSpPr>
              <a:spLocks noTextEdit="1"/>
            </xdr:cNvSpPr>
          </xdr:nvSpPr>
          <xdr:spPr>
            <a:xfrm>
              <a:off x="6697980" y="434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563880</xdr:colOff>
      <xdr:row>16</xdr:row>
      <xdr:rowOff>179070</xdr:rowOff>
    </xdr:from>
    <xdr:to>
      <xdr:col>7</xdr:col>
      <xdr:colOff>1546860</xdr:colOff>
      <xdr:row>43</xdr:row>
      <xdr:rowOff>60960</xdr:rowOff>
    </xdr:to>
    <xdr:graphicFrame macro="">
      <xdr:nvGraphicFramePr>
        <xdr:cNvPr id="7" name="Chart 6">
          <a:extLst>
            <a:ext uri="{FF2B5EF4-FFF2-40B4-BE49-F238E27FC236}">
              <a16:creationId xmlns:a16="http://schemas.microsoft.com/office/drawing/2014/main" id="{C4215420-BDFD-1209-4016-9A9923560B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617220</xdr:colOff>
      <xdr:row>2</xdr:row>
      <xdr:rowOff>83820</xdr:rowOff>
    </xdr:from>
    <xdr:to>
      <xdr:col>7</xdr:col>
      <xdr:colOff>586740</xdr:colOff>
      <xdr:row>15</xdr:row>
      <xdr:rowOff>173355</xdr:rowOff>
    </xdr:to>
    <mc:AlternateContent xmlns:mc="http://schemas.openxmlformats.org/markup-compatibility/2006" xmlns:a14="http://schemas.microsoft.com/office/drawing/2010/main">
      <mc:Choice Requires="a14">
        <xdr:graphicFrame macro="">
          <xdr:nvGraphicFramePr>
            <xdr:cNvPr id="2" name="Airports 5">
              <a:extLst>
                <a:ext uri="{FF2B5EF4-FFF2-40B4-BE49-F238E27FC236}">
                  <a16:creationId xmlns:a16="http://schemas.microsoft.com/office/drawing/2014/main" id="{51D0A7D1-DEF1-4946-A385-AF41018F3AFD}"/>
                </a:ext>
              </a:extLst>
            </xdr:cNvPr>
            <xdr:cNvGraphicFramePr/>
          </xdr:nvGraphicFramePr>
          <xdr:xfrm>
            <a:off x="0" y="0"/>
            <a:ext cx="0" cy="0"/>
          </xdr:xfrm>
          <a:graphic>
            <a:graphicData uri="http://schemas.microsoft.com/office/drawing/2010/slicer">
              <sle:slicer xmlns:sle="http://schemas.microsoft.com/office/drawing/2010/slicer" name="Airports 5"/>
            </a:graphicData>
          </a:graphic>
        </xdr:graphicFrame>
      </mc:Choice>
      <mc:Fallback xmlns="">
        <xdr:sp macro="" textlink="">
          <xdr:nvSpPr>
            <xdr:cNvPr id="0" name=""/>
            <xdr:cNvSpPr>
              <a:spLocks noTextEdit="1"/>
            </xdr:cNvSpPr>
          </xdr:nvSpPr>
          <xdr:spPr>
            <a:xfrm>
              <a:off x="8999220" y="449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403860</xdr:colOff>
      <xdr:row>2</xdr:row>
      <xdr:rowOff>68580</xdr:rowOff>
    </xdr:from>
    <xdr:to>
      <xdr:col>6</xdr:col>
      <xdr:colOff>373380</xdr:colOff>
      <xdr:row>15</xdr:row>
      <xdr:rowOff>158115</xdr:rowOff>
    </xdr:to>
    <mc:AlternateContent xmlns:mc="http://schemas.openxmlformats.org/markup-compatibility/2006" xmlns:a14="http://schemas.microsoft.com/office/drawing/2010/main">
      <mc:Choice Requires="a14">
        <xdr:graphicFrame macro="">
          <xdr:nvGraphicFramePr>
            <xdr:cNvPr id="3" name="States/UTs 5">
              <a:extLst>
                <a:ext uri="{FF2B5EF4-FFF2-40B4-BE49-F238E27FC236}">
                  <a16:creationId xmlns:a16="http://schemas.microsoft.com/office/drawing/2014/main" id="{EF7E6D86-AA79-4B69-A5BA-589905465941}"/>
                </a:ext>
              </a:extLst>
            </xdr:cNvPr>
            <xdr:cNvGraphicFramePr/>
          </xdr:nvGraphicFramePr>
          <xdr:xfrm>
            <a:off x="0" y="0"/>
            <a:ext cx="0" cy="0"/>
          </xdr:xfrm>
          <a:graphic>
            <a:graphicData uri="http://schemas.microsoft.com/office/drawing/2010/slicer">
              <sle:slicer xmlns:sle="http://schemas.microsoft.com/office/drawing/2010/slicer" name="States/UTs 5"/>
            </a:graphicData>
          </a:graphic>
        </xdr:graphicFrame>
      </mc:Choice>
      <mc:Fallback xmlns="">
        <xdr:sp macro="" textlink="">
          <xdr:nvSpPr>
            <xdr:cNvPr id="0" name=""/>
            <xdr:cNvSpPr>
              <a:spLocks noTextEdit="1"/>
            </xdr:cNvSpPr>
          </xdr:nvSpPr>
          <xdr:spPr>
            <a:xfrm>
              <a:off x="6926580" y="434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563880</xdr:colOff>
      <xdr:row>16</xdr:row>
      <xdr:rowOff>179070</xdr:rowOff>
    </xdr:from>
    <xdr:to>
      <xdr:col>7</xdr:col>
      <xdr:colOff>1546860</xdr:colOff>
      <xdr:row>43</xdr:row>
      <xdr:rowOff>60960</xdr:rowOff>
    </xdr:to>
    <xdr:graphicFrame macro="">
      <xdr:nvGraphicFramePr>
        <xdr:cNvPr id="4" name="Chart 3">
          <a:extLst>
            <a:ext uri="{FF2B5EF4-FFF2-40B4-BE49-F238E27FC236}">
              <a16:creationId xmlns:a16="http://schemas.microsoft.com/office/drawing/2014/main" id="{8B6A07A8-5365-4E5F-B0E3-0C1A51BCF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273199</xdr:colOff>
      <xdr:row>37</xdr:row>
      <xdr:rowOff>40566</xdr:rowOff>
    </xdr:from>
    <xdr:to>
      <xdr:col>30</xdr:col>
      <xdr:colOff>147917</xdr:colOff>
      <xdr:row>77</xdr:row>
      <xdr:rowOff>48409</xdr:rowOff>
    </xdr:to>
    <xdr:graphicFrame macro="">
      <xdr:nvGraphicFramePr>
        <xdr:cNvPr id="2" name="Chart 1">
          <a:extLst>
            <a:ext uri="{FF2B5EF4-FFF2-40B4-BE49-F238E27FC236}">
              <a16:creationId xmlns:a16="http://schemas.microsoft.com/office/drawing/2014/main" id="{7F34E7F1-6FE7-4CEB-AB51-7612C1356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36</xdr:col>
      <xdr:colOff>62603</xdr:colOff>
      <xdr:row>37</xdr:row>
      <xdr:rowOff>132304</xdr:rowOff>
    </xdr:from>
    <xdr:to>
      <xdr:col>39</xdr:col>
      <xdr:colOff>263936</xdr:colOff>
      <xdr:row>63</xdr:row>
      <xdr:rowOff>120650</xdr:rowOff>
    </xdr:to>
    <mc:AlternateContent xmlns:mc="http://schemas.openxmlformats.org/markup-compatibility/2006" xmlns:a14="http://schemas.microsoft.com/office/drawing/2010/main">
      <mc:Choice Requires="a14">
        <xdr:graphicFrame macro="">
          <xdr:nvGraphicFramePr>
            <xdr:cNvPr id="3" name="States/UTs 2">
              <a:extLst>
                <a:ext uri="{FF2B5EF4-FFF2-40B4-BE49-F238E27FC236}">
                  <a16:creationId xmlns:a16="http://schemas.microsoft.com/office/drawing/2014/main" id="{7D18CBB6-5B36-47A4-B24A-C9D9080F9680}"/>
                </a:ext>
              </a:extLst>
            </xdr:cNvPr>
            <xdr:cNvGraphicFramePr/>
          </xdr:nvGraphicFramePr>
          <xdr:xfrm>
            <a:off x="0" y="0"/>
            <a:ext cx="0" cy="0"/>
          </xdr:xfrm>
          <a:graphic>
            <a:graphicData uri="http://schemas.microsoft.com/office/drawing/2010/slicer">
              <sle:slicer xmlns:sle="http://schemas.microsoft.com/office/drawing/2010/slicer" name="States/UTs 2"/>
            </a:graphicData>
          </a:graphic>
        </xdr:graphicFrame>
      </mc:Choice>
      <mc:Fallback xmlns="">
        <xdr:sp macro="" textlink="">
          <xdr:nvSpPr>
            <xdr:cNvPr id="0" name=""/>
            <xdr:cNvSpPr>
              <a:spLocks noTextEdit="1"/>
            </xdr:cNvSpPr>
          </xdr:nvSpPr>
          <xdr:spPr>
            <a:xfrm>
              <a:off x="27334583" y="6898864"/>
              <a:ext cx="1847253" cy="47432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1200822</xdr:colOff>
      <xdr:row>37</xdr:row>
      <xdr:rowOff>120800</xdr:rowOff>
    </xdr:from>
    <xdr:to>
      <xdr:col>35</xdr:col>
      <xdr:colOff>118258</xdr:colOff>
      <xdr:row>63</xdr:row>
      <xdr:rowOff>82700</xdr:rowOff>
    </xdr:to>
    <mc:AlternateContent xmlns:mc="http://schemas.openxmlformats.org/markup-compatibility/2006" xmlns:a14="http://schemas.microsoft.com/office/drawing/2010/main">
      <mc:Choice Requires="a14">
        <xdr:graphicFrame macro="">
          <xdr:nvGraphicFramePr>
            <xdr:cNvPr id="4" name="Airports 2">
              <a:extLst>
                <a:ext uri="{FF2B5EF4-FFF2-40B4-BE49-F238E27FC236}">
                  <a16:creationId xmlns:a16="http://schemas.microsoft.com/office/drawing/2014/main" id="{949E0CAB-D222-448B-BC9B-4F5DDFEB4EA3}"/>
                </a:ext>
              </a:extLst>
            </xdr:cNvPr>
            <xdr:cNvGraphicFramePr/>
          </xdr:nvGraphicFramePr>
          <xdr:xfrm>
            <a:off x="0" y="0"/>
            <a:ext cx="0" cy="0"/>
          </xdr:xfrm>
          <a:graphic>
            <a:graphicData uri="http://schemas.microsoft.com/office/drawing/2010/slicer">
              <sle:slicer xmlns:sle="http://schemas.microsoft.com/office/drawing/2010/slicer" name="Airports 2"/>
            </a:graphicData>
          </a:graphic>
        </xdr:graphicFrame>
      </mc:Choice>
      <mc:Fallback xmlns="">
        <xdr:sp macro="" textlink="">
          <xdr:nvSpPr>
            <xdr:cNvPr id="0" name=""/>
            <xdr:cNvSpPr>
              <a:spLocks noTextEdit="1"/>
            </xdr:cNvSpPr>
          </xdr:nvSpPr>
          <xdr:spPr>
            <a:xfrm>
              <a:off x="24784722" y="6887360"/>
              <a:ext cx="2003536" cy="471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16</xdr:col>
      <xdr:colOff>126851</xdr:colOff>
      <xdr:row>22</xdr:row>
      <xdr:rowOff>154417</xdr:rowOff>
    </xdr:from>
    <xdr:to>
      <xdr:col>21</xdr:col>
      <xdr:colOff>271631</xdr:colOff>
      <xdr:row>42</xdr:row>
      <xdr:rowOff>62753</xdr:rowOff>
    </xdr:to>
    <xdr:graphicFrame macro="">
      <xdr:nvGraphicFramePr>
        <xdr:cNvPr id="5" name="Chart 4">
          <a:extLst>
            <a:ext uri="{FF2B5EF4-FFF2-40B4-BE49-F238E27FC236}">
              <a16:creationId xmlns:a16="http://schemas.microsoft.com/office/drawing/2014/main" id="{37CDBAC4-6896-0D63-5EE4-CAD2C7BB3D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121920</xdr:colOff>
      <xdr:row>21</xdr:row>
      <xdr:rowOff>171450</xdr:rowOff>
    </xdr:from>
    <xdr:to>
      <xdr:col>13</xdr:col>
      <xdr:colOff>640080</xdr:colOff>
      <xdr:row>54</xdr:row>
      <xdr:rowOff>22860</xdr:rowOff>
    </xdr:to>
    <xdr:graphicFrame macro="">
      <xdr:nvGraphicFramePr>
        <xdr:cNvPr id="2" name="Chart 1">
          <a:extLst>
            <a:ext uri="{FF2B5EF4-FFF2-40B4-BE49-F238E27FC236}">
              <a16:creationId xmlns:a16="http://schemas.microsoft.com/office/drawing/2014/main" id="{1A6E9384-1A03-4B58-B578-FE124A452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38100</xdr:colOff>
      <xdr:row>24</xdr:row>
      <xdr:rowOff>68580</xdr:rowOff>
    </xdr:from>
    <xdr:to>
      <xdr:col>19</xdr:col>
      <xdr:colOff>426720</xdr:colOff>
      <xdr:row>37</xdr:row>
      <xdr:rowOff>158115</xdr:rowOff>
    </xdr:to>
    <mc:AlternateContent xmlns:mc="http://schemas.openxmlformats.org/markup-compatibility/2006" xmlns:a14="http://schemas.microsoft.com/office/drawing/2010/main">
      <mc:Choice Requires="a14">
        <xdr:graphicFrame macro="">
          <xdr:nvGraphicFramePr>
            <xdr:cNvPr id="3" name="States/UTs 3">
              <a:extLst>
                <a:ext uri="{FF2B5EF4-FFF2-40B4-BE49-F238E27FC236}">
                  <a16:creationId xmlns:a16="http://schemas.microsoft.com/office/drawing/2014/main" id="{E53CCE31-C9D8-4679-8845-CF7696EF2AAE}"/>
                </a:ext>
              </a:extLst>
            </xdr:cNvPr>
            <xdr:cNvGraphicFramePr/>
          </xdr:nvGraphicFramePr>
          <xdr:xfrm>
            <a:off x="0" y="0"/>
            <a:ext cx="0" cy="0"/>
          </xdr:xfrm>
          <a:graphic>
            <a:graphicData uri="http://schemas.microsoft.com/office/drawing/2010/slicer">
              <sle:slicer xmlns:sle="http://schemas.microsoft.com/office/drawing/2010/slicer" name="States/UTs 3"/>
            </a:graphicData>
          </a:graphic>
        </xdr:graphicFrame>
      </mc:Choice>
      <mc:Fallback xmlns="">
        <xdr:sp macro="" textlink="">
          <xdr:nvSpPr>
            <xdr:cNvPr id="0" name=""/>
            <xdr:cNvSpPr>
              <a:spLocks noTextEdit="1"/>
            </xdr:cNvSpPr>
          </xdr:nvSpPr>
          <xdr:spPr>
            <a:xfrm>
              <a:off x="18303240" y="4457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15240</xdr:colOff>
      <xdr:row>24</xdr:row>
      <xdr:rowOff>91440</xdr:rowOff>
    </xdr:from>
    <xdr:to>
      <xdr:col>16</xdr:col>
      <xdr:colOff>739140</xdr:colOff>
      <xdr:row>38</xdr:row>
      <xdr:rowOff>1681</xdr:rowOff>
    </xdr:to>
    <mc:AlternateContent xmlns:mc="http://schemas.openxmlformats.org/markup-compatibility/2006" xmlns:a14="http://schemas.microsoft.com/office/drawing/2010/main">
      <mc:Choice Requires="a14">
        <xdr:graphicFrame macro="">
          <xdr:nvGraphicFramePr>
            <xdr:cNvPr id="4" name="Airports 3">
              <a:extLst>
                <a:ext uri="{FF2B5EF4-FFF2-40B4-BE49-F238E27FC236}">
                  <a16:creationId xmlns:a16="http://schemas.microsoft.com/office/drawing/2014/main" id="{AAEA3877-1F84-4088-9BC8-32F0E49B616C}"/>
                </a:ext>
              </a:extLst>
            </xdr:cNvPr>
            <xdr:cNvGraphicFramePr/>
          </xdr:nvGraphicFramePr>
          <xdr:xfrm>
            <a:off x="0" y="0"/>
            <a:ext cx="0" cy="0"/>
          </xdr:xfrm>
          <a:graphic>
            <a:graphicData uri="http://schemas.microsoft.com/office/drawing/2010/slicer">
              <sle:slicer xmlns:sle="http://schemas.microsoft.com/office/drawing/2010/slicer" name="Airports 3"/>
            </a:graphicData>
          </a:graphic>
        </xdr:graphicFrame>
      </mc:Choice>
      <mc:Fallback xmlns="">
        <xdr:sp macro="" textlink="">
          <xdr:nvSpPr>
            <xdr:cNvPr id="0" name=""/>
            <xdr:cNvSpPr>
              <a:spLocks noTextEdit="1"/>
            </xdr:cNvSpPr>
          </xdr:nvSpPr>
          <xdr:spPr>
            <a:xfrm>
              <a:off x="16055340" y="4480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9525</xdr:colOff>
      <xdr:row>16</xdr:row>
      <xdr:rowOff>49530</xdr:rowOff>
    </xdr:from>
    <xdr:to>
      <xdr:col>14</xdr:col>
      <xdr:colOff>293370</xdr:colOff>
      <xdr:row>29</xdr:row>
      <xdr:rowOff>139065</xdr:rowOff>
    </xdr:to>
    <mc:AlternateContent xmlns:mc="http://schemas.openxmlformats.org/markup-compatibility/2006">
      <mc:Choice xmlns:a14="http://schemas.microsoft.com/office/drawing/2010/main" Requires="a14">
        <xdr:graphicFrame macro="">
          <xdr:nvGraphicFramePr>
            <xdr:cNvPr id="3" name="States/UTs 6">
              <a:extLst>
                <a:ext uri="{FF2B5EF4-FFF2-40B4-BE49-F238E27FC236}">
                  <a16:creationId xmlns:a16="http://schemas.microsoft.com/office/drawing/2014/main" id="{DA083834-FF5D-42CE-8D26-A7C10A50050B}"/>
                </a:ext>
              </a:extLst>
            </xdr:cNvPr>
            <xdr:cNvGraphicFramePr/>
          </xdr:nvGraphicFramePr>
          <xdr:xfrm>
            <a:off x="0" y="0"/>
            <a:ext cx="0" cy="0"/>
          </xdr:xfrm>
          <a:graphic>
            <a:graphicData uri="http://schemas.microsoft.com/office/drawing/2010/slicer">
              <sle:slicer xmlns:sle="http://schemas.microsoft.com/office/drawing/2010/slicer" name="States/UTs 6"/>
            </a:graphicData>
          </a:graphic>
        </xdr:graphicFrame>
      </mc:Choice>
      <mc:Fallback>
        <xdr:sp macro="" textlink="">
          <xdr:nvSpPr>
            <xdr:cNvPr id="0" name=""/>
            <xdr:cNvSpPr>
              <a:spLocks noTextEdit="1"/>
            </xdr:cNvSpPr>
          </xdr:nvSpPr>
          <xdr:spPr>
            <a:xfrm>
              <a:off x="15259050" y="3097530"/>
              <a:ext cx="1788795" cy="2566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701040</xdr:colOff>
      <xdr:row>16</xdr:row>
      <xdr:rowOff>72390</xdr:rowOff>
    </xdr:from>
    <xdr:to>
      <xdr:col>10</xdr:col>
      <xdr:colOff>2501265</xdr:colOff>
      <xdr:row>29</xdr:row>
      <xdr:rowOff>173131</xdr:rowOff>
    </xdr:to>
    <mc:AlternateContent xmlns:mc="http://schemas.openxmlformats.org/markup-compatibility/2006">
      <mc:Choice xmlns:a14="http://schemas.microsoft.com/office/drawing/2010/main" Requires="a14">
        <xdr:graphicFrame macro="">
          <xdr:nvGraphicFramePr>
            <xdr:cNvPr id="4" name="Airports 6">
              <a:extLst>
                <a:ext uri="{FF2B5EF4-FFF2-40B4-BE49-F238E27FC236}">
                  <a16:creationId xmlns:a16="http://schemas.microsoft.com/office/drawing/2014/main" id="{B683B2CA-84A6-49CD-BB1A-C09664B3E9C8}"/>
                </a:ext>
              </a:extLst>
            </xdr:cNvPr>
            <xdr:cNvGraphicFramePr/>
          </xdr:nvGraphicFramePr>
          <xdr:xfrm>
            <a:off x="0" y="0"/>
            <a:ext cx="0" cy="0"/>
          </xdr:xfrm>
          <a:graphic>
            <a:graphicData uri="http://schemas.microsoft.com/office/drawing/2010/slicer">
              <sle:slicer xmlns:sle="http://schemas.microsoft.com/office/drawing/2010/slicer" name="Airports 6"/>
            </a:graphicData>
          </a:graphic>
        </xdr:graphicFrame>
      </mc:Choice>
      <mc:Fallback>
        <xdr:sp macro="" textlink="">
          <xdr:nvSpPr>
            <xdr:cNvPr id="0" name=""/>
            <xdr:cNvSpPr>
              <a:spLocks noTextEdit="1"/>
            </xdr:cNvSpPr>
          </xdr:nvSpPr>
          <xdr:spPr>
            <a:xfrm>
              <a:off x="12635865" y="3120390"/>
              <a:ext cx="1800225" cy="25772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533400</xdr:colOff>
      <xdr:row>13</xdr:row>
      <xdr:rowOff>148590</xdr:rowOff>
    </xdr:from>
    <xdr:to>
      <xdr:col>8</xdr:col>
      <xdr:colOff>419100</xdr:colOff>
      <xdr:row>33</xdr:row>
      <xdr:rowOff>30480</xdr:rowOff>
    </xdr:to>
    <xdr:graphicFrame macro="">
      <xdr:nvGraphicFramePr>
        <xdr:cNvPr id="5" name="Chart 4">
          <a:extLst>
            <a:ext uri="{FF2B5EF4-FFF2-40B4-BE49-F238E27FC236}">
              <a16:creationId xmlns:a16="http://schemas.microsoft.com/office/drawing/2014/main" id="{F263D5EA-61D6-B9A1-0B52-0813FA492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358140</xdr:colOff>
      <xdr:row>1</xdr:row>
      <xdr:rowOff>41910</xdr:rowOff>
    </xdr:from>
    <xdr:to>
      <xdr:col>17</xdr:col>
      <xdr:colOff>100965</xdr:colOff>
      <xdr:row>21</xdr:row>
      <xdr:rowOff>51435</xdr:rowOff>
    </xdr:to>
    <xdr:graphicFrame macro="">
      <xdr:nvGraphicFramePr>
        <xdr:cNvPr id="2" name="Chart 1">
          <a:extLst>
            <a:ext uri="{FF2B5EF4-FFF2-40B4-BE49-F238E27FC236}">
              <a16:creationId xmlns:a16="http://schemas.microsoft.com/office/drawing/2014/main" id="{ED10479F-0EC8-ECF3-01DA-563844551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it S" refreshedDate="45542.797111805558" createdVersion="8" refreshedVersion="8" minRefreshableVersion="3" recordCount="134" xr:uid="{19F84448-4720-4B60-91BF-765A25F2E7BF}">
  <cacheSource type="worksheet">
    <worksheetSource name="Table13"/>
  </cacheSource>
  <cacheFields count="19">
    <cacheField name="States/UTs" numFmtId="0">
      <sharedItems count="37">
        <s v="Andaman &amp; Nicobar Islands"/>
        <s v="Andhra Pradesh"/>
        <s v="Arunachal Pradesh"/>
        <s v="Assam"/>
        <s v="Bihar"/>
        <s v="Chandigarh"/>
        <s v="Chhattisgarh"/>
        <s v="Dadra and Nagar Haveli and Daman and Diu"/>
        <s v="Delhi"/>
        <s v="Goa"/>
        <s v="Gujarat"/>
        <s v="Haryana"/>
        <s v="Himachal Pradesh"/>
        <s v="Jammu &amp; Kashmir"/>
        <s v="Jharkhand"/>
        <s v="Karnataka"/>
        <s v="Kerala"/>
        <s v="Ladakh"/>
        <s v="Lakshadweep"/>
        <s v="Madhya Pradesh"/>
        <s v="Maharashtra"/>
        <s v="Manipur"/>
        <s v="Meghalaya"/>
        <s v="Mizoram"/>
        <s v="Nagaland"/>
        <s v="Odisha"/>
        <s v="Puducherry"/>
        <s v="Punjab"/>
        <s v="Rajasthan"/>
        <s v="Sikkim"/>
        <s v="Tamil Nadu"/>
        <s v="Telangana"/>
        <s v="Tripura"/>
        <s v="Uttar Pradesh"/>
        <s v="Uttarakhand"/>
        <s v="West Bengal"/>
        <s v="India"/>
      </sharedItems>
    </cacheField>
    <cacheField name="Airports" numFmtId="0">
      <sharedItems containsBlank="1" count="135">
        <s v="Portblair"/>
        <s v="Cuddapah"/>
        <s v="Kurnool"/>
        <s v="Rajahmundry"/>
        <s v="Tirupati"/>
        <s v="Vijayawada"/>
        <s v="Visakhapatnam"/>
        <s v="Hollongi/Itanagar (Donyi Polo)"/>
        <s v="Pasighat"/>
        <s v="Tezu"/>
        <s v="Ziro"/>
        <s v="Dibrugarh"/>
        <s v="Guwahati"/>
        <s v="Jorhat"/>
        <s v="Lakhimpur (Lilabari)"/>
        <s v="Mohanbari (Dibrugarh)"/>
        <s v="Rupasi"/>
        <s v="Silchar"/>
        <s v="Tezpur"/>
        <s v="Darbhanga"/>
        <s v="Gaya"/>
        <s v="Patna"/>
        <s v="Chandigarh"/>
        <s v="Bilaspur"/>
        <s v="Jagdalpur"/>
        <s v="Raipur"/>
        <s v="Diu"/>
        <s v="Delhi (DIAL)"/>
        <s v="Goa"/>
        <s v="Goa (MOPA)"/>
        <s v="Ahmedabad"/>
        <s v="Bhavnagar"/>
        <s v="Bhuj"/>
        <s v="Jamnagar"/>
        <s v="Kandla"/>
        <s v="Keshod (Junagarh)"/>
        <s v="Mundra"/>
        <s v="Porbandar"/>
        <s v="Rajkot"/>
        <s v="Surat"/>
        <s v="Vadodara"/>
        <s v="Hisar"/>
        <s v="Bhuntar"/>
        <s v="Gaggal (Kangra)"/>
        <s v="Shimla"/>
        <s v="Jammu"/>
        <s v="Srinagar"/>
        <s v="Deoghar"/>
        <s v="Jamshedpur"/>
        <s v="Ranchi"/>
        <s v="Bangalore (BIAL)"/>
        <s v="Bangalore (HAL)"/>
        <s v="Belgaum"/>
        <s v="Bidar"/>
        <s v="Hubli"/>
        <s v="Kalaburgi"/>
        <s v="Mangalore"/>
        <s v="Mysore"/>
        <s v="Shivamogga"/>
        <s v="Vijayanagar"/>
        <s v="Calicut"/>
        <s v="Cochin (CIAL)"/>
        <s v="Kannur (KIAL)"/>
        <s v="Thiruvananthapuram"/>
        <s v="Leh"/>
        <s v="Agatti"/>
        <s v="Bhopal"/>
        <s v="Gwalior"/>
        <s v="Indore"/>
        <s v="Jabalpur"/>
        <s v="Khajuraho"/>
        <s v="Aurangabad"/>
        <s v="Gondia"/>
        <s v="Jalgaon"/>
        <s v="Juhu"/>
        <s v="Kolhapur"/>
        <s v="Mumbai (MIAL)"/>
        <s v="Nagpur (MIPL)"/>
        <s v="Nanded"/>
        <s v="Nasik (Hal Ozar)"/>
        <s v="Pune"/>
        <s v="Shirdi"/>
        <s v="Sholapur"/>
        <s v="Sindhudurg"/>
        <s v="Imphal"/>
        <s v="Barapani (Shillong)"/>
        <s v="Lengpui (Aizwal)"/>
        <s v="Dimapur"/>
        <s v="Bhubaneswar"/>
        <s v="Jeypore"/>
        <s v="Jharsuguda"/>
        <s v="Rourkela"/>
        <s v="Utkela"/>
        <s v="Puducherry"/>
        <s v="Adampur (Jalandhar)"/>
        <s v="Amritsar"/>
        <s v="Bhatinda"/>
        <s v="Ludhiana"/>
        <s v="Pathankot"/>
        <s v="Bikaner"/>
        <s v="Jaipur"/>
        <s v="Jaisalmer"/>
        <s v="Jodhpur"/>
        <s v="Kishangarh"/>
        <s v="Kota"/>
        <s v="Udaipur"/>
        <s v="Pakyong"/>
        <s v="Chennai"/>
        <s v="Coimbatore"/>
        <s v="Madurai"/>
        <s v="Salem"/>
        <s v="Tiruchirappalli (Trichy)"/>
        <s v="Tuticorin"/>
        <s v="Hyderabad (Begumpet)"/>
        <s v="Hyderabad (GHIAL)"/>
        <s v="Agartala"/>
        <s v="Agra"/>
        <s v="Ayodhya"/>
        <s v="Bareilly (CE)"/>
        <s v="Gorakhpur"/>
        <s v="Hindon"/>
        <s v="Kanpur (Chakeri)"/>
        <s v="Kushinagar"/>
        <s v="Lucknow"/>
        <s v="Prayagraj"/>
        <s v="Varanasi"/>
        <s v="Dehradun"/>
        <s v="Pantnagar"/>
        <s v="Pithoragarh"/>
        <s v="Bagdogra"/>
        <s v="Coochbehar"/>
        <s v="Durgapur"/>
        <s v="Kolkata"/>
        <s v="India"/>
        <m u="1"/>
      </sharedItems>
    </cacheField>
    <cacheField name="Category" numFmtId="0">
      <sharedItems count="6">
        <s v="International Airports"/>
        <s v="Domestic Airports"/>
        <s v="State Government Airports"/>
        <s v="Custom Airports"/>
        <s v="JV International Airports"/>
        <s v="All Airports"/>
      </sharedItems>
    </cacheField>
    <cacheField name="2009-2010" numFmtId="164">
      <sharedItems containsSemiMixedTypes="0" containsString="0" containsNumber="1" containsInteger="1" minValue="0" maxValue="87981206"/>
    </cacheField>
    <cacheField name="2010-2011" numFmtId="164">
      <sharedItems containsSemiMixedTypes="0" containsString="0" containsNumber="1" containsInteger="1" minValue="0" maxValue="103973872"/>
    </cacheField>
    <cacheField name="2011-2012" numFmtId="164">
      <sharedItems containsSemiMixedTypes="0" containsString="0" containsNumber="1" containsInteger="1" minValue="0" maxValue="119635085"/>
    </cacheField>
    <cacheField name="2012-2013" numFmtId="164">
      <sharedItems containsSemiMixedTypes="0" containsString="0" containsNumber="1" containsInteger="1" minValue="0" maxValue="114380146"/>
    </cacheField>
    <cacheField name="2013-2014" numFmtId="164">
      <sharedItems containsSemiMixedTypes="0" containsString="0" containsNumber="1" containsInteger="1" minValue="0" maxValue="120217923"/>
    </cacheField>
    <cacheField name="2014-2015" numFmtId="164">
      <sharedItems containsSemiMixedTypes="0" containsString="0" containsNumber="1" containsInteger="1" minValue="0" maxValue="137253840"/>
    </cacheField>
    <cacheField name="2015-2016" numFmtId="164">
      <sharedItems containsSemiMixedTypes="0" containsString="0" containsNumber="1" containsInteger="1" minValue="0" maxValue="169292828"/>
    </cacheField>
    <cacheField name="2016-2017" numFmtId="164">
      <sharedItems containsSemiMixedTypes="0" containsString="0" containsNumber="1" containsInteger="1" minValue="0" maxValue="205684615"/>
    </cacheField>
    <cacheField name="2017-2018" numFmtId="164">
      <sharedItems containsSemiMixedTypes="0" containsString="0" containsNumber="1" containsInteger="1" minValue="0" maxValue="243125414"/>
    </cacheField>
    <cacheField name="2018-2019" numFmtId="164">
      <sharedItems containsSemiMixedTypes="0" containsString="0" containsNumber="1" containsInteger="1" minValue="0" maxValue="275216324"/>
    </cacheField>
    <cacheField name="2019-2020" numFmtId="164">
      <sharedItems containsSemiMixedTypes="0" containsString="0" containsNumber="1" containsInteger="1" minValue="0" maxValue="274506610"/>
    </cacheField>
    <cacheField name="2020-2021" numFmtId="164">
      <sharedItems containsSemiMixedTypes="0" containsString="0" containsNumber="1" containsInteger="1" minValue="0" maxValue="105092043"/>
    </cacheField>
    <cacheField name="2021-2022" numFmtId="164">
      <sharedItems containsSemiMixedTypes="0" containsString="0" containsNumber="1" containsInteger="1" minValue="0" maxValue="166803207"/>
    </cacheField>
    <cacheField name="2022-2023" numFmtId="164">
      <sharedItems containsSemiMixedTypes="0" containsString="0" containsNumber="1" containsInteger="1" minValue="0" maxValue="270339290"/>
    </cacheField>
    <cacheField name="2023-2024" numFmtId="164">
      <sharedItems containsSemiMixedTypes="0" containsString="0" containsNumber="1" containsInteger="1" minValue="0" maxValue="306049051"/>
    </cacheField>
    <cacheField name="Total Passenger per airport" numFmtId="164">
      <sharedItems containsSemiMixedTypes="0" containsString="0" containsNumber="1" containsInteger="1" minValue="0" maxValue="2699551454"/>
    </cacheField>
  </cacheFields>
  <extLst>
    <ext xmlns:x14="http://schemas.microsoft.com/office/spreadsheetml/2009/9/main" uri="{725AE2AE-9491-48be-B2B4-4EB974FC3084}">
      <x14:pivotCacheDefinition pivotCacheId="1714927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x v="0"/>
    <x v="0"/>
    <x v="0"/>
    <n v="521054"/>
    <n v="580942"/>
    <n v="611033"/>
    <n v="703483"/>
    <n v="757009"/>
    <n v="815873"/>
    <n v="870957"/>
    <n v="1237824"/>
    <n v="1549929"/>
    <n v="1711881"/>
    <n v="1658658"/>
    <n v="400335"/>
    <n v="761610"/>
    <n v="1273138"/>
    <n v="1453811"/>
    <n v="14907537"/>
  </r>
  <r>
    <x v="1"/>
    <x v="1"/>
    <x v="1"/>
    <n v="0"/>
    <n v="0"/>
    <n v="0"/>
    <n v="0"/>
    <n v="0"/>
    <n v="0"/>
    <n v="1737"/>
    <n v="3177"/>
    <n v="42842"/>
    <n v="112129"/>
    <n v="108646"/>
    <n v="50218"/>
    <n v="12855"/>
    <n v="70126"/>
    <n v="65544"/>
    <n v="467274"/>
  </r>
  <r>
    <x v="1"/>
    <x v="2"/>
    <x v="2"/>
    <n v="0"/>
    <n v="0"/>
    <n v="0"/>
    <n v="0"/>
    <n v="0"/>
    <n v="0"/>
    <n v="0"/>
    <n v="0"/>
    <n v="0"/>
    <n v="0"/>
    <n v="0"/>
    <n v="0"/>
    <n v="31535"/>
    <n v="38622"/>
    <n v="39746"/>
    <n v="109903"/>
  </r>
  <r>
    <x v="1"/>
    <x v="3"/>
    <x v="1"/>
    <n v="0"/>
    <n v="0"/>
    <n v="0"/>
    <n v="0"/>
    <n v="0"/>
    <n v="0"/>
    <n v="223903"/>
    <n v="261348"/>
    <n v="268001"/>
    <n v="440429"/>
    <n v="409890"/>
    <n v="204365"/>
    <n v="275601"/>
    <n v="432804"/>
    <n v="424813"/>
    <n v="2941154"/>
  </r>
  <r>
    <x v="1"/>
    <x v="4"/>
    <x v="1"/>
    <n v="157791"/>
    <n v="173862"/>
    <n v="240681"/>
    <n v="286548"/>
    <n v="272095"/>
    <n v="244901"/>
    <n v="371060"/>
    <n v="486029"/>
    <n v="584732"/>
    <n v="834652"/>
    <n v="834961"/>
    <n v="352375"/>
    <n v="623314"/>
    <n v="919267"/>
    <n v="870662"/>
    <n v="7252930"/>
  </r>
  <r>
    <x v="1"/>
    <x v="5"/>
    <x v="0"/>
    <n v="0"/>
    <n v="0"/>
    <n v="0"/>
    <n v="0"/>
    <n v="0"/>
    <n v="0"/>
    <n v="398643"/>
    <n v="622354"/>
    <n v="746392"/>
    <n v="1178559"/>
    <n v="1125551"/>
    <n v="434737"/>
    <n v="579111"/>
    <n v="929765"/>
    <n v="1025734"/>
    <n v="7040846"/>
  </r>
  <r>
    <x v="1"/>
    <x v="6"/>
    <x v="3"/>
    <n v="631038"/>
    <n v="711557"/>
    <n v="957630"/>
    <n v="983047"/>
    <n v="940448"/>
    <n v="1039485"/>
    <n v="1683018"/>
    <n v="2260180"/>
    <n v="2346574"/>
    <n v="2703020"/>
    <n v="2537748"/>
    <n v="1105932"/>
    <n v="1607504"/>
    <n v="2435320"/>
    <n v="2722542"/>
    <n v="24665043"/>
  </r>
  <r>
    <x v="2"/>
    <x v="7"/>
    <x v="1"/>
    <n v="0"/>
    <n v="0"/>
    <n v="0"/>
    <n v="0"/>
    <n v="0"/>
    <n v="0"/>
    <n v="0"/>
    <n v="0"/>
    <n v="0"/>
    <n v="0"/>
    <n v="0"/>
    <n v="0"/>
    <n v="0"/>
    <n v="35538"/>
    <n v="147790"/>
    <n v="183328"/>
  </r>
  <r>
    <x v="2"/>
    <x v="8"/>
    <x v="1"/>
    <n v="0"/>
    <n v="0"/>
    <n v="0"/>
    <n v="0"/>
    <n v="0"/>
    <n v="0"/>
    <n v="0"/>
    <n v="0"/>
    <n v="0"/>
    <n v="0"/>
    <n v="1343"/>
    <n v="370"/>
    <n v="5814"/>
    <n v="9920"/>
    <n v="8211"/>
    <n v="25658"/>
  </r>
  <r>
    <x v="2"/>
    <x v="9"/>
    <x v="1"/>
    <n v="0"/>
    <n v="0"/>
    <n v="0"/>
    <n v="0"/>
    <n v="0"/>
    <n v="0"/>
    <n v="0"/>
    <n v="0"/>
    <n v="0"/>
    <n v="0"/>
    <n v="0"/>
    <n v="0"/>
    <n v="6770"/>
    <n v="16517"/>
    <n v="12048"/>
    <n v="35335"/>
  </r>
  <r>
    <x v="2"/>
    <x v="10"/>
    <x v="2"/>
    <n v="0"/>
    <n v="0"/>
    <n v="0"/>
    <n v="0"/>
    <n v="0"/>
    <n v="0"/>
    <n v="0"/>
    <n v="0"/>
    <n v="0"/>
    <n v="0"/>
    <n v="0"/>
    <n v="0"/>
    <n v="0"/>
    <n v="181"/>
    <n v="299"/>
    <n v="480"/>
  </r>
  <r>
    <x v="3"/>
    <x v="11"/>
    <x v="1"/>
    <n v="182505"/>
    <n v="233038"/>
    <n v="231870"/>
    <n v="230761"/>
    <n v="248393"/>
    <n v="319260"/>
    <n v="319646"/>
    <n v="305796"/>
    <n v="336851"/>
    <n v="367929"/>
    <n v="531993"/>
    <n v="386694"/>
    <n v="0"/>
    <n v="0"/>
    <n v="0"/>
    <n v="3694736"/>
  </r>
  <r>
    <x v="3"/>
    <x v="12"/>
    <x v="0"/>
    <n v="1584836"/>
    <n v="1920227"/>
    <n v="2217820"/>
    <n v="2055128"/>
    <n v="2171912"/>
    <n v="2206037"/>
    <n v="2752418"/>
    <n v="3759494"/>
    <n v="4636604"/>
    <n v="5714561"/>
    <n v="5422289"/>
    <n v="2188767"/>
    <n v="3148940"/>
    <n v="5039315"/>
    <n v="5927288"/>
    <n v="50745636"/>
  </r>
  <r>
    <x v="3"/>
    <x v="13"/>
    <x v="1"/>
    <n v="0"/>
    <n v="0"/>
    <n v="0"/>
    <n v="0"/>
    <n v="0"/>
    <n v="0"/>
    <n v="53224"/>
    <n v="58266"/>
    <n v="75414"/>
    <n v="152438"/>
    <n v="145347"/>
    <n v="42190"/>
    <n v="75172"/>
    <n v="151617"/>
    <n v="168468"/>
    <n v="922136"/>
  </r>
  <r>
    <x v="3"/>
    <x v="14"/>
    <x v="1"/>
    <n v="0"/>
    <n v="0"/>
    <n v="0"/>
    <n v="0"/>
    <n v="0"/>
    <n v="0"/>
    <n v="6229"/>
    <n v="11042"/>
    <n v="13044"/>
    <n v="11250"/>
    <n v="19795"/>
    <n v="12122"/>
    <n v="27486"/>
    <n v="30417"/>
    <n v="36172"/>
    <n v="167557"/>
  </r>
  <r>
    <x v="3"/>
    <x v="15"/>
    <x v="1"/>
    <n v="0"/>
    <n v="0"/>
    <n v="0"/>
    <n v="0"/>
    <n v="0"/>
    <n v="0"/>
    <n v="0"/>
    <n v="0"/>
    <n v="0"/>
    <n v="0"/>
    <n v="0"/>
    <n v="0"/>
    <n v="525925"/>
    <n v="675304"/>
    <n v="745876"/>
    <n v="1947105"/>
  </r>
  <r>
    <x v="3"/>
    <x v="16"/>
    <x v="1"/>
    <n v="0"/>
    <n v="0"/>
    <n v="0"/>
    <n v="0"/>
    <n v="0"/>
    <n v="0"/>
    <n v="0"/>
    <n v="0"/>
    <n v="0"/>
    <n v="0"/>
    <n v="0"/>
    <n v="0"/>
    <n v="26181"/>
    <n v="36574"/>
    <n v="33257"/>
    <n v="96012"/>
  </r>
  <r>
    <x v="3"/>
    <x v="17"/>
    <x v="1"/>
    <n v="151871"/>
    <n v="158354"/>
    <n v="209317"/>
    <n v="0"/>
    <n v="0"/>
    <n v="0"/>
    <n v="200855"/>
    <n v="212228"/>
    <n v="366955"/>
    <n v="386665"/>
    <n v="398910"/>
    <n v="265203"/>
    <n v="316178"/>
    <n v="399006"/>
    <n v="412654"/>
    <n v="3478196"/>
  </r>
  <r>
    <x v="3"/>
    <x v="18"/>
    <x v="1"/>
    <n v="0"/>
    <n v="0"/>
    <n v="0"/>
    <n v="0"/>
    <n v="0"/>
    <n v="0"/>
    <n v="5063"/>
    <n v="7889"/>
    <n v="8560"/>
    <n v="6614"/>
    <n v="3346"/>
    <n v="2700"/>
    <n v="4896"/>
    <n v="4024"/>
    <n v="32273"/>
    <n v="75365"/>
  </r>
  <r>
    <x v="4"/>
    <x v="19"/>
    <x v="1"/>
    <n v="0"/>
    <n v="0"/>
    <n v="0"/>
    <n v="0"/>
    <n v="0"/>
    <n v="0"/>
    <n v="0"/>
    <n v="0"/>
    <n v="0"/>
    <n v="0"/>
    <n v="0"/>
    <n v="0"/>
    <n v="619948"/>
    <n v="614114"/>
    <n v="526066"/>
    <n v="1760128"/>
  </r>
  <r>
    <x v="4"/>
    <x v="20"/>
    <x v="3"/>
    <n v="0"/>
    <n v="100"/>
    <n v="16153"/>
    <n v="22604"/>
    <n v="24922"/>
    <n v="33734"/>
    <n v="46952"/>
    <n v="64648"/>
    <n v="58209"/>
    <n v="65330"/>
    <n v="97500"/>
    <n v="56572"/>
    <n v="46289"/>
    <n v="158456"/>
    <n v="215506"/>
    <n v="906975"/>
  </r>
  <r>
    <x v="4"/>
    <x v="21"/>
    <x v="3"/>
    <n v="552440"/>
    <n v="838509"/>
    <n v="1021544"/>
    <n v="1003169"/>
    <n v="1045237"/>
    <n v="1196540"/>
    <n v="1584013"/>
    <n v="2112150"/>
    <n v="3111273"/>
    <n v="4061990"/>
    <n v="4525765"/>
    <n v="2710000"/>
    <n v="2967681"/>
    <n v="3748635"/>
    <n v="3440450"/>
    <n v="33919396"/>
  </r>
  <r>
    <x v="5"/>
    <x v="22"/>
    <x v="3"/>
    <n v="470304"/>
    <n v="645036"/>
    <n v="802059"/>
    <n v="881555"/>
    <n v="1049397"/>
    <n v="1206292"/>
    <n v="1534058"/>
    <n v="1749247"/>
    <n v="1989691"/>
    <n v="1971198"/>
    <n v="2323707"/>
    <n v="1370389"/>
    <n v="2271233"/>
    <n v="3532463"/>
    <n v="3570668"/>
    <n v="25367297"/>
  </r>
  <r>
    <x v="6"/>
    <x v="23"/>
    <x v="1"/>
    <n v="0"/>
    <n v="0"/>
    <n v="0"/>
    <n v="0"/>
    <n v="0"/>
    <n v="0"/>
    <n v="0"/>
    <n v="0"/>
    <n v="0"/>
    <n v="0"/>
    <n v="0"/>
    <n v="0"/>
    <n v="25356"/>
    <n v="39570"/>
    <n v="31083"/>
    <n v="96009"/>
  </r>
  <r>
    <x v="6"/>
    <x v="24"/>
    <x v="1"/>
    <n v="0"/>
    <n v="0"/>
    <n v="0"/>
    <n v="0"/>
    <n v="0"/>
    <n v="0"/>
    <n v="0"/>
    <n v="0"/>
    <n v="0"/>
    <n v="772"/>
    <n v="243"/>
    <n v="25582"/>
    <n v="46519"/>
    <n v="64984"/>
    <n v="55019"/>
    <n v="193119"/>
  </r>
  <r>
    <x v="6"/>
    <x v="25"/>
    <x v="1"/>
    <n v="436620"/>
    <n v="532736"/>
    <n v="802583"/>
    <n v="810435"/>
    <n v="839534"/>
    <n v="925504"/>
    <n v="1206844"/>
    <n v="1396179"/>
    <n v="1628134"/>
    <n v="2028548"/>
    <n v="2119417"/>
    <n v="1041070"/>
    <n v="1407157"/>
    <n v="2251998"/>
    <n v="2432118"/>
    <n v="19858877"/>
  </r>
  <r>
    <x v="7"/>
    <x v="26"/>
    <x v="1"/>
    <n v="0"/>
    <n v="0"/>
    <n v="0"/>
    <n v="0"/>
    <n v="0"/>
    <n v="0"/>
    <n v="28789"/>
    <n v="18369"/>
    <n v="20544"/>
    <n v="23814"/>
    <n v="28263"/>
    <n v="16519"/>
    <n v="31860"/>
    <n v="40109"/>
    <n v="66252"/>
    <n v="274519"/>
  </r>
  <r>
    <x v="8"/>
    <x v="27"/>
    <x v="4"/>
    <n v="17810484"/>
    <n v="20667113"/>
    <n v="25131956"/>
    <n v="22802309"/>
    <n v="24195677"/>
    <n v="27451131"/>
    <n v="34271993"/>
    <n v="42205712"/>
    <n v="48308202"/>
    <n v="50524767"/>
    <n v="49469935"/>
    <n v="19376503"/>
    <n v="32818393"/>
    <n v="49675490"/>
    <n v="54203547"/>
    <n v="518913212"/>
  </r>
  <r>
    <x v="9"/>
    <x v="28"/>
    <x v="0"/>
    <n v="2198151"/>
    <n v="2504150"/>
    <n v="2943295"/>
    <n v="2886472"/>
    <n v="3149112"/>
    <n v="3900091"/>
    <n v="4729710"/>
    <n v="6051602"/>
    <n v="6771985"/>
    <n v="7685581"/>
    <n v="7651362"/>
    <n v="2850679"/>
    <n v="5133851"/>
    <n v="7891983"/>
    <n v="6445322"/>
    <n v="72793346"/>
  </r>
  <r>
    <x v="9"/>
    <x v="29"/>
    <x v="2"/>
    <n v="0"/>
    <n v="0"/>
    <n v="0"/>
    <n v="0"/>
    <n v="0"/>
    <n v="0"/>
    <n v="0"/>
    <n v="0"/>
    <n v="0"/>
    <n v="0"/>
    <n v="0"/>
    <n v="0"/>
    <n v="0"/>
    <n v="664160"/>
    <n v="4290799"/>
    <n v="4954959"/>
  </r>
  <r>
    <x v="10"/>
    <x v="30"/>
    <x v="0"/>
    <n v="2678756"/>
    <n v="3216542"/>
    <n v="3950169"/>
    <n v="3344538"/>
    <n v="3566454"/>
    <n v="3834197"/>
    <n v="4911576"/>
    <n v="5619373"/>
    <n v="7323471"/>
    <n v="9026421"/>
    <n v="9111692"/>
    <n v="3437922"/>
    <n v="5045473"/>
    <n v="8597627"/>
    <n v="9718262"/>
    <n v="83382473"/>
  </r>
  <r>
    <x v="10"/>
    <x v="31"/>
    <x v="1"/>
    <n v="0"/>
    <n v="0"/>
    <n v="0"/>
    <n v="0"/>
    <n v="0"/>
    <n v="0"/>
    <n v="43070"/>
    <n v="22456"/>
    <n v="35675"/>
    <n v="46683"/>
    <n v="43589"/>
    <n v="10187"/>
    <n v="34442"/>
    <n v="60956"/>
    <n v="73442"/>
    <n v="370500"/>
  </r>
  <r>
    <x v="10"/>
    <x v="32"/>
    <x v="1"/>
    <n v="0"/>
    <n v="0"/>
    <n v="0"/>
    <n v="0"/>
    <n v="0"/>
    <n v="0"/>
    <n v="148350"/>
    <n v="186511"/>
    <n v="170779"/>
    <n v="178394"/>
    <n v="31807"/>
    <n v="13500"/>
    <n v="17840"/>
    <n v="45755"/>
    <n v="66652"/>
    <n v="859588"/>
  </r>
  <r>
    <x v="10"/>
    <x v="33"/>
    <x v="1"/>
    <n v="0"/>
    <n v="0"/>
    <n v="0"/>
    <n v="0"/>
    <n v="0"/>
    <n v="0"/>
    <n v="84403"/>
    <n v="82166"/>
    <n v="71937"/>
    <n v="77378"/>
    <n v="68517"/>
    <n v="21866"/>
    <n v="61668"/>
    <n v="122215"/>
    <n v="169044"/>
    <n v="759194"/>
  </r>
  <r>
    <x v="10"/>
    <x v="34"/>
    <x v="1"/>
    <n v="0"/>
    <n v="0"/>
    <n v="0"/>
    <n v="0"/>
    <n v="0"/>
    <n v="0"/>
    <n v="0"/>
    <n v="0"/>
    <n v="0"/>
    <n v="46338"/>
    <n v="86264"/>
    <n v="69265"/>
    <n v="92445"/>
    <n v="77718"/>
    <n v="80517"/>
    <n v="452547"/>
  </r>
  <r>
    <x v="10"/>
    <x v="35"/>
    <x v="1"/>
    <n v="0"/>
    <n v="0"/>
    <n v="0"/>
    <n v="0"/>
    <n v="0"/>
    <n v="0"/>
    <n v="0"/>
    <n v="0"/>
    <n v="0"/>
    <n v="0"/>
    <n v="0"/>
    <n v="0"/>
    <n v="0"/>
    <n v="13324"/>
    <n v="13885"/>
    <n v="27209"/>
  </r>
  <r>
    <x v="10"/>
    <x v="36"/>
    <x v="2"/>
    <n v="0"/>
    <n v="0"/>
    <n v="0"/>
    <n v="0"/>
    <n v="0"/>
    <n v="0"/>
    <n v="0"/>
    <n v="0"/>
    <n v="124"/>
    <n v="1148"/>
    <n v="2377"/>
    <n v="16"/>
    <n v="279"/>
    <n v="189"/>
    <n v="1761"/>
    <n v="5894"/>
  </r>
  <r>
    <x v="10"/>
    <x v="37"/>
    <x v="1"/>
    <n v="0"/>
    <n v="0"/>
    <n v="0"/>
    <n v="0"/>
    <n v="0"/>
    <n v="0"/>
    <n v="15716"/>
    <n v="3384"/>
    <n v="42197"/>
    <n v="57692"/>
    <n v="76799"/>
    <n v="14964"/>
    <n v="14790"/>
    <n v="18841"/>
    <n v="2537"/>
    <n v="246920"/>
  </r>
  <r>
    <x v="10"/>
    <x v="38"/>
    <x v="1"/>
    <n v="186910"/>
    <n v="234475"/>
    <n v="261363"/>
    <n v="283291"/>
    <n v="306441"/>
    <n v="351343"/>
    <n v="413207"/>
    <n v="405518"/>
    <n v="365427"/>
    <n v="334068"/>
    <n v="216301"/>
    <n v="143740"/>
    <n v="420372"/>
    <n v="770605"/>
    <n v="470323"/>
    <n v="5163384"/>
  </r>
  <r>
    <x v="10"/>
    <x v="39"/>
    <x v="3"/>
    <n v="0"/>
    <n v="0"/>
    <n v="0"/>
    <n v="0"/>
    <n v="0"/>
    <n v="0"/>
    <n v="94824"/>
    <n v="194688"/>
    <n v="681465"/>
    <n v="1235840"/>
    <n v="1471406"/>
    <n v="564260"/>
    <n v="919866"/>
    <n v="1204695"/>
    <n v="1301191"/>
    <n v="7668235"/>
  </r>
  <r>
    <x v="10"/>
    <x v="40"/>
    <x v="1"/>
    <n v="500852"/>
    <n v="598335"/>
    <n v="669931"/>
    <n v="676072"/>
    <n v="686235"/>
    <n v="712447"/>
    <n v="931092"/>
    <n v="1103981"/>
    <n v="1008506"/>
    <n v="1155716"/>
    <n v="1104061"/>
    <n v="267800"/>
    <n v="575690"/>
    <n v="1088990"/>
    <n v="1218637"/>
    <n v="12298345"/>
  </r>
  <r>
    <x v="11"/>
    <x v="41"/>
    <x v="2"/>
    <n v="0"/>
    <n v="0"/>
    <n v="0"/>
    <n v="0"/>
    <n v="0"/>
    <n v="0"/>
    <n v="0"/>
    <n v="0"/>
    <n v="0"/>
    <n v="0"/>
    <n v="49"/>
    <n v="220"/>
    <n v="271"/>
    <n v="128"/>
    <n v="35"/>
    <n v="703"/>
  </r>
  <r>
    <x v="12"/>
    <x v="42"/>
    <x v="1"/>
    <n v="0"/>
    <n v="0"/>
    <n v="0"/>
    <n v="0"/>
    <n v="0"/>
    <n v="0"/>
    <n v="22908"/>
    <n v="25692"/>
    <n v="30466"/>
    <n v="27911"/>
    <n v="27276"/>
    <n v="9761"/>
    <n v="17638"/>
    <n v="17539"/>
    <n v="16890"/>
    <n v="196081"/>
  </r>
  <r>
    <x v="12"/>
    <x v="43"/>
    <x v="1"/>
    <n v="0"/>
    <n v="0"/>
    <n v="0"/>
    <n v="0"/>
    <n v="0"/>
    <n v="0"/>
    <n v="78544"/>
    <n v="108245"/>
    <n v="139231"/>
    <n v="127019"/>
    <n v="151535"/>
    <n v="105373"/>
    <n v="129995"/>
    <n v="176247"/>
    <n v="201391"/>
    <n v="1217580"/>
  </r>
  <r>
    <x v="12"/>
    <x v="44"/>
    <x v="1"/>
    <n v="0"/>
    <n v="0"/>
    <n v="0"/>
    <n v="0"/>
    <n v="0"/>
    <n v="0"/>
    <n v="0"/>
    <n v="58"/>
    <n v="9984"/>
    <n v="8660"/>
    <n v="9290"/>
    <n v="1006"/>
    <n v="1894"/>
    <n v="11325"/>
    <n v="19778"/>
    <n v="61995"/>
  </r>
  <r>
    <x v="13"/>
    <x v="45"/>
    <x v="1"/>
    <n v="519116"/>
    <n v="692034"/>
    <n v="888595"/>
    <n v="862083"/>
    <n v="845555"/>
    <n v="952641"/>
    <n v="1117252"/>
    <n v="1159937"/>
    <n v="1443965"/>
    <n v="1334313"/>
    <n v="1455433"/>
    <n v="850909"/>
    <n v="1273288"/>
    <n v="1579519"/>
    <n v="1456567"/>
    <n v="16431207"/>
  </r>
  <r>
    <x v="13"/>
    <x v="46"/>
    <x v="0"/>
    <n v="906824"/>
    <n v="1039505"/>
    <n v="1632098"/>
    <n v="1844222"/>
    <n v="1985806"/>
    <n v="2025756"/>
    <n v="2304199"/>
    <n v="2088871"/>
    <n v="2424748"/>
    <n v="2724651"/>
    <n v="2799154"/>
    <n v="1799748"/>
    <n v="3149722"/>
    <n v="4398074"/>
    <n v="4181830"/>
    <n v="35305208"/>
  </r>
  <r>
    <x v="14"/>
    <x v="47"/>
    <x v="1"/>
    <n v="0"/>
    <n v="0"/>
    <n v="0"/>
    <n v="0"/>
    <n v="0"/>
    <n v="0"/>
    <n v="0"/>
    <n v="0"/>
    <n v="0"/>
    <n v="0"/>
    <n v="0"/>
    <n v="0"/>
    <n v="0"/>
    <n v="76430"/>
    <n v="163012"/>
    <n v="239442"/>
  </r>
  <r>
    <x v="14"/>
    <x v="48"/>
    <x v="2"/>
    <n v="0"/>
    <n v="0"/>
    <n v="0"/>
    <n v="0"/>
    <n v="0"/>
    <n v="0"/>
    <n v="0"/>
    <n v="0"/>
    <n v="0"/>
    <n v="0"/>
    <n v="0"/>
    <n v="0"/>
    <n v="0"/>
    <n v="4403"/>
    <n v="9939"/>
    <n v="14342"/>
  </r>
  <r>
    <x v="14"/>
    <x v="49"/>
    <x v="1"/>
    <n v="273763"/>
    <n v="358044"/>
    <n v="485753"/>
    <n v="457298"/>
    <n v="510457"/>
    <n v="648204"/>
    <n v="734315"/>
    <n v="1030238"/>
    <n v="1772094"/>
    <n v="2250038"/>
    <n v="2482396"/>
    <n v="1219643"/>
    <n v="1723237"/>
    <n v="2417774"/>
    <n v="2577406"/>
    <n v="18940660"/>
  </r>
  <r>
    <x v="15"/>
    <x v="50"/>
    <x v="4"/>
    <n v="8002212"/>
    <n v="9368841"/>
    <n v="10344522"/>
    <n v="9489207"/>
    <n v="10234104"/>
    <n v="12468580"/>
    <n v="15604979"/>
    <n v="19281966"/>
    <n v="23096380"/>
    <n v="28824941"/>
    <n v="27783135"/>
    <n v="10448808"/>
    <n v="15185945"/>
    <n v="28126165"/>
    <n v="32860902"/>
    <n v="261120687"/>
  </r>
  <r>
    <x v="15"/>
    <x v="51"/>
    <x v="2"/>
    <n v="0"/>
    <n v="0"/>
    <n v="0"/>
    <n v="0"/>
    <n v="0"/>
    <n v="0"/>
    <n v="0"/>
    <n v="0"/>
    <n v="0"/>
    <n v="0"/>
    <n v="0"/>
    <n v="0"/>
    <n v="2067"/>
    <n v="14863"/>
    <n v="17838"/>
    <n v="34768"/>
  </r>
  <r>
    <x v="15"/>
    <x v="52"/>
    <x v="1"/>
    <n v="0"/>
    <n v="0"/>
    <n v="0"/>
    <n v="0"/>
    <n v="0"/>
    <n v="0"/>
    <n v="127777"/>
    <n v="98574"/>
    <n v="148166"/>
    <n v="74041"/>
    <n v="276308"/>
    <n v="258038"/>
    <n v="280016"/>
    <n v="297905"/>
    <n v="312447"/>
    <n v="1873272"/>
  </r>
  <r>
    <x v="15"/>
    <x v="53"/>
    <x v="2"/>
    <n v="0"/>
    <n v="0"/>
    <n v="0"/>
    <n v="0"/>
    <n v="0"/>
    <n v="0"/>
    <n v="0"/>
    <n v="0"/>
    <n v="0"/>
    <n v="0"/>
    <n v="0"/>
    <n v="11955"/>
    <n v="4038"/>
    <n v="10140"/>
    <n v="16507"/>
    <n v="42640"/>
  </r>
  <r>
    <x v="15"/>
    <x v="54"/>
    <x v="1"/>
    <n v="0"/>
    <n v="0"/>
    <n v="0"/>
    <n v="0"/>
    <n v="0"/>
    <n v="0"/>
    <n v="38973"/>
    <n v="25928"/>
    <n v="49227"/>
    <n v="460462"/>
    <n v="475218"/>
    <n v="119072"/>
    <n v="188342"/>
    <n v="322701"/>
    <n v="358835"/>
    <n v="2038758"/>
  </r>
  <r>
    <x v="15"/>
    <x v="55"/>
    <x v="1"/>
    <n v="0"/>
    <n v="0"/>
    <n v="0"/>
    <n v="0"/>
    <n v="0"/>
    <n v="0"/>
    <n v="0"/>
    <n v="0"/>
    <n v="0"/>
    <n v="0"/>
    <n v="13244"/>
    <n v="61449"/>
    <n v="86370"/>
    <n v="79143"/>
    <n v="54862"/>
    <n v="295068"/>
  </r>
  <r>
    <x v="15"/>
    <x v="56"/>
    <x v="3"/>
    <n v="560708"/>
    <n v="591029"/>
    <n v="628801"/>
    <n v="764342"/>
    <n v="841376"/>
    <n v="829367"/>
    <n v="1007391"/>
    <n v="1026897"/>
    <n v="1500002"/>
    <n v="1518411"/>
    <n v="1305068"/>
    <n v="462411"/>
    <n v="769652"/>
    <n v="1277474"/>
    <n v="1509889"/>
    <n v="14592818"/>
  </r>
  <r>
    <x v="15"/>
    <x v="57"/>
    <x v="1"/>
    <n v="0"/>
    <n v="0"/>
    <n v="0"/>
    <n v="0"/>
    <n v="0"/>
    <n v="0"/>
    <n v="1190"/>
    <n v="0"/>
    <n v="0"/>
    <n v="43738"/>
    <n v="143288"/>
    <n v="84690"/>
    <n v="104406"/>
    <n v="188296"/>
    <n v="127994"/>
    <n v="693602"/>
  </r>
  <r>
    <x v="15"/>
    <x v="58"/>
    <x v="2"/>
    <n v="0"/>
    <n v="0"/>
    <n v="0"/>
    <n v="0"/>
    <n v="0"/>
    <n v="0"/>
    <n v="0"/>
    <n v="0"/>
    <n v="0"/>
    <n v="0"/>
    <n v="0"/>
    <n v="0"/>
    <n v="0"/>
    <n v="0"/>
    <n v="39040"/>
    <n v="39040"/>
  </r>
  <r>
    <x v="15"/>
    <x v="59"/>
    <x v="2"/>
    <n v="0"/>
    <n v="0"/>
    <n v="0"/>
    <n v="0"/>
    <n v="0"/>
    <n v="0"/>
    <n v="0"/>
    <n v="0"/>
    <n v="0"/>
    <n v="75977"/>
    <n v="67378"/>
    <n v="22248"/>
    <n v="7793"/>
    <n v="23961"/>
    <n v="43140"/>
    <n v="240497"/>
  </r>
  <r>
    <x v="16"/>
    <x v="60"/>
    <x v="0"/>
    <n v="205940"/>
    <n v="230227"/>
    <n v="226761"/>
    <n v="311387"/>
    <n v="285447"/>
    <n v="296911"/>
    <n v="366413"/>
    <n v="439980"/>
    <n v="510972"/>
    <n v="612572"/>
    <n v="529354"/>
    <n v="189140"/>
    <n v="309721"/>
    <n v="577868"/>
    <n v="643318"/>
    <n v="5736011"/>
  </r>
  <r>
    <x v="16"/>
    <x v="61"/>
    <x v="4"/>
    <n v="1652847"/>
    <n v="1982146"/>
    <n v="2130992"/>
    <n v="1961066"/>
    <n v="2110766"/>
    <n v="2662910"/>
    <n v="3095953"/>
    <n v="3954917"/>
    <n v="4803067"/>
    <n v="5211992"/>
    <n v="4948020"/>
    <n v="1548907"/>
    <n v="2515795"/>
    <n v="4637763"/>
    <n v="5445461"/>
    <n v="48662602"/>
  </r>
  <r>
    <x v="16"/>
    <x v="62"/>
    <x v="4"/>
    <n v="0"/>
    <n v="0"/>
    <n v="0"/>
    <n v="0"/>
    <n v="0"/>
    <n v="0"/>
    <n v="0"/>
    <n v="0"/>
    <n v="0"/>
    <n v="135175"/>
    <n v="777660"/>
    <n v="184990"/>
    <n v="276492"/>
    <n v="403995"/>
    <n v="413354"/>
    <n v="2191666"/>
  </r>
  <r>
    <x v="16"/>
    <x v="63"/>
    <x v="4"/>
    <n v="637808"/>
    <n v="684061"/>
    <n v="978847"/>
    <n v="988552"/>
    <n v="985525"/>
    <n v="1080993"/>
    <n v="1196245"/>
    <n v="1571767"/>
    <n v="1916127"/>
    <n v="1904908"/>
    <n v="1709229"/>
    <n v="476559"/>
    <n v="699447"/>
    <n v="1679385"/>
    <n v="2355100"/>
    <n v="18864553"/>
  </r>
  <r>
    <x v="17"/>
    <x v="64"/>
    <x v="1"/>
    <n v="233030"/>
    <n v="261645"/>
    <n v="373420"/>
    <n v="347616"/>
    <n v="330001"/>
    <n v="403243"/>
    <n v="408541"/>
    <n v="563800"/>
    <n v="692010"/>
    <n v="821689"/>
    <n v="763042"/>
    <n v="321462"/>
    <n v="1050714"/>
    <n v="1260725"/>
    <n v="1074426"/>
    <n v="8905364"/>
  </r>
  <r>
    <x v="18"/>
    <x v="65"/>
    <x v="1"/>
    <n v="0"/>
    <n v="0"/>
    <n v="0"/>
    <n v="0"/>
    <n v="0"/>
    <n v="0"/>
    <n v="30010"/>
    <n v="30901"/>
    <n v="39088"/>
    <n v="38341"/>
    <n v="41146"/>
    <n v="6120"/>
    <n v="34896"/>
    <n v="48485"/>
    <n v="47266"/>
    <n v="316253"/>
  </r>
  <r>
    <x v="19"/>
    <x v="66"/>
    <x v="1"/>
    <n v="258715"/>
    <n v="317110"/>
    <n v="418185"/>
    <n v="488643"/>
    <n v="425904"/>
    <n v="414653"/>
    <n v="659986"/>
    <n v="674399"/>
    <n v="718730"/>
    <n v="809819"/>
    <n v="1330749"/>
    <n v="462932"/>
    <n v="733236"/>
    <n v="1135781"/>
    <n v="1375987"/>
    <n v="10224829"/>
  </r>
  <r>
    <x v="19"/>
    <x v="67"/>
    <x v="1"/>
    <n v="0"/>
    <n v="0"/>
    <n v="0"/>
    <n v="0"/>
    <n v="0"/>
    <n v="0"/>
    <n v="8586"/>
    <n v="16425"/>
    <n v="25248"/>
    <n v="25353"/>
    <n v="133635"/>
    <n v="68756"/>
    <n v="173900"/>
    <n v="218109"/>
    <n v="275397"/>
    <n v="945409"/>
  </r>
  <r>
    <x v="19"/>
    <x v="68"/>
    <x v="1"/>
    <n v="701423"/>
    <n v="877479"/>
    <n v="1110645"/>
    <n v="1079548"/>
    <n v="1109959"/>
    <n v="1350499"/>
    <n v="1689986"/>
    <n v="1782585"/>
    <n v="2266389"/>
    <n v="3158938"/>
    <n v="2893449"/>
    <n v="895391"/>
    <n v="1622682"/>
    <n v="2813144"/>
    <n v="3422391"/>
    <n v="26774508"/>
  </r>
  <r>
    <x v="19"/>
    <x v="69"/>
    <x v="1"/>
    <n v="0"/>
    <n v="0"/>
    <n v="0"/>
    <n v="0"/>
    <n v="0"/>
    <n v="0"/>
    <n v="153409"/>
    <n v="169994"/>
    <n v="222914"/>
    <n v="240287"/>
    <n v="313085"/>
    <n v="126647"/>
    <n v="294356"/>
    <n v="431724"/>
    <n v="328031"/>
    <n v="2280447"/>
  </r>
  <r>
    <x v="19"/>
    <x v="70"/>
    <x v="1"/>
    <n v="0"/>
    <n v="0"/>
    <n v="0"/>
    <n v="0"/>
    <n v="0"/>
    <n v="0"/>
    <n v="62659"/>
    <n v="58861"/>
    <n v="56431"/>
    <n v="49334"/>
    <n v="38692"/>
    <n v="338"/>
    <n v="1676"/>
    <n v="25973"/>
    <n v="54470"/>
    <n v="348434"/>
  </r>
  <r>
    <x v="20"/>
    <x v="71"/>
    <x v="1"/>
    <n v="219707"/>
    <n v="266394"/>
    <n v="401152"/>
    <n v="436110"/>
    <n v="441460"/>
    <n v="424402"/>
    <n v="298609"/>
    <n v="324576"/>
    <n v="340099"/>
    <n v="346719"/>
    <n v="345618"/>
    <n v="145561"/>
    <n v="250989"/>
    <n v="468486"/>
    <n v="620200"/>
    <n v="5330082"/>
  </r>
  <r>
    <x v="20"/>
    <x v="72"/>
    <x v="1"/>
    <n v="0"/>
    <n v="0"/>
    <n v="0"/>
    <n v="0"/>
    <n v="0"/>
    <n v="0"/>
    <n v="0"/>
    <n v="0"/>
    <n v="0"/>
    <n v="0"/>
    <n v="0"/>
    <n v="0"/>
    <n v="1774"/>
    <n v="10707"/>
    <n v="8077"/>
    <n v="20558"/>
  </r>
  <r>
    <x v="20"/>
    <x v="73"/>
    <x v="1"/>
    <n v="0"/>
    <n v="0"/>
    <n v="0"/>
    <n v="0"/>
    <n v="0"/>
    <n v="0"/>
    <n v="0"/>
    <n v="0"/>
    <n v="0"/>
    <n v="1531"/>
    <n v="15330"/>
    <n v="6049"/>
    <n v="7604"/>
    <n v="355"/>
    <n v="552"/>
    <n v="31421"/>
  </r>
  <r>
    <x v="20"/>
    <x v="74"/>
    <x v="1"/>
    <n v="149940"/>
    <n v="0"/>
    <n v="0"/>
    <n v="0"/>
    <n v="0"/>
    <n v="0"/>
    <n v="173801"/>
    <n v="174526"/>
    <n v="165870"/>
    <n v="147711"/>
    <n v="157852"/>
    <n v="59847"/>
    <n v="85959"/>
    <n v="132168"/>
    <n v="152756"/>
    <n v="1400430"/>
  </r>
  <r>
    <x v="20"/>
    <x v="75"/>
    <x v="1"/>
    <n v="0"/>
    <n v="0"/>
    <n v="0"/>
    <n v="0"/>
    <n v="0"/>
    <n v="0"/>
    <n v="0"/>
    <n v="62"/>
    <n v="14"/>
    <n v="17521"/>
    <n v="130868"/>
    <n v="71557"/>
    <n v="96319"/>
    <n v="128728"/>
    <n v="160200"/>
    <n v="605269"/>
  </r>
  <r>
    <x v="20"/>
    <x v="76"/>
    <x v="4"/>
    <n v="17372231"/>
    <n v="19995453"/>
    <n v="21043608"/>
    <n v="20276951"/>
    <n v="21880686"/>
    <n v="25205275"/>
    <n v="30045933"/>
    <n v="32712453"/>
    <n v="34849777"/>
    <n v="34392779"/>
    <n v="33517777"/>
    <n v="9836299"/>
    <n v="18564902"/>
    <n v="32723077"/>
    <n v="38502011"/>
    <n v="390919212"/>
  </r>
  <r>
    <x v="20"/>
    <x v="77"/>
    <x v="4"/>
    <n v="763400"/>
    <n v="1199567"/>
    <n v="1377039"/>
    <n v="1219045"/>
    <n v="1220256"/>
    <n v="1356320"/>
    <n v="1520963"/>
    <n v="1782212"/>
    <n v="2080014"/>
    <n v="2696239"/>
    <n v="2946373"/>
    <n v="947866"/>
    <n v="1594166"/>
    <n v="2499643"/>
    <n v="2683697"/>
    <n v="25886800"/>
  </r>
  <r>
    <x v="20"/>
    <x v="78"/>
    <x v="2"/>
    <n v="0"/>
    <n v="0"/>
    <n v="0"/>
    <n v="0"/>
    <n v="0"/>
    <n v="0"/>
    <n v="33"/>
    <n v="6"/>
    <n v="49192"/>
    <n v="118248"/>
    <n v="136764"/>
    <n v="28176"/>
    <n v="19738"/>
    <n v="462"/>
    <n v="1067"/>
    <n v="353686"/>
  </r>
  <r>
    <x v="20"/>
    <x v="79"/>
    <x v="2"/>
    <n v="0"/>
    <n v="0"/>
    <n v="0"/>
    <n v="0"/>
    <n v="0"/>
    <n v="0"/>
    <n v="0"/>
    <n v="0"/>
    <n v="0"/>
    <n v="43511"/>
    <n v="102357"/>
    <n v="83140"/>
    <n v="51789"/>
    <n v="107772"/>
    <n v="242261"/>
    <n v="630830"/>
  </r>
  <r>
    <x v="20"/>
    <x v="80"/>
    <x v="3"/>
    <n v="2210118"/>
    <n v="2752800"/>
    <n v="3229351"/>
    <n v="3234629"/>
    <n v="3495543"/>
    <n v="4067701"/>
    <n v="5176210"/>
    <n v="6512005"/>
    <n v="7891734"/>
    <n v="8818966"/>
    <n v="7927482"/>
    <n v="2132981"/>
    <n v="3695036"/>
    <n v="7865644"/>
    <n v="9355856"/>
    <n v="78366056"/>
  </r>
  <r>
    <x v="20"/>
    <x v="81"/>
    <x v="2"/>
    <n v="0"/>
    <n v="0"/>
    <n v="0"/>
    <n v="0"/>
    <n v="0"/>
    <n v="0"/>
    <n v="0"/>
    <n v="0"/>
    <n v="0"/>
    <n v="229040"/>
    <n v="568968"/>
    <n v="85673"/>
    <n v="176787"/>
    <n v="733038"/>
    <n v="724960"/>
    <n v="2518466"/>
  </r>
  <r>
    <x v="20"/>
    <x v="82"/>
    <x v="1"/>
    <n v="0"/>
    <n v="0"/>
    <n v="0"/>
    <n v="0"/>
    <n v="0"/>
    <n v="0"/>
    <n v="0"/>
    <n v="0"/>
    <n v="0"/>
    <n v="15"/>
    <n v="0"/>
    <n v="0"/>
    <n v="23"/>
    <n v="219"/>
    <n v="422"/>
    <n v="679"/>
  </r>
  <r>
    <x v="20"/>
    <x v="83"/>
    <x v="2"/>
    <n v="0"/>
    <n v="0"/>
    <n v="0"/>
    <n v="0"/>
    <n v="0"/>
    <n v="0"/>
    <n v="0"/>
    <n v="0"/>
    <n v="0"/>
    <n v="0"/>
    <n v="0"/>
    <n v="0"/>
    <n v="19569"/>
    <n v="28014"/>
    <n v="17618"/>
    <n v="65201"/>
  </r>
  <r>
    <x v="21"/>
    <x v="84"/>
    <x v="0"/>
    <n v="410136"/>
    <n v="564211"/>
    <n v="727579"/>
    <n v="672372"/>
    <n v="628176"/>
    <n v="612064"/>
    <n v="766799"/>
    <n v="886181"/>
    <n v="987506"/>
    <n v="1277161"/>
    <n v="1285758"/>
    <n v="492721"/>
    <n v="814913"/>
    <n v="1233997"/>
    <n v="1274666"/>
    <n v="12634240"/>
  </r>
  <r>
    <x v="22"/>
    <x v="85"/>
    <x v="1"/>
    <n v="0"/>
    <n v="0"/>
    <n v="0"/>
    <n v="0"/>
    <n v="0"/>
    <n v="0"/>
    <n v="11565"/>
    <n v="13376"/>
    <n v="12957"/>
    <n v="12482"/>
    <n v="30502"/>
    <n v="5690"/>
    <n v="62824"/>
    <n v="109788"/>
    <n v="154658"/>
    <n v="413842"/>
  </r>
  <r>
    <x v="23"/>
    <x v="86"/>
    <x v="2"/>
    <n v="0"/>
    <n v="0"/>
    <n v="0"/>
    <n v="0"/>
    <n v="0"/>
    <n v="0"/>
    <n v="175137"/>
    <n v="235613"/>
    <n v="295379"/>
    <n v="225586"/>
    <n v="206647"/>
    <n v="79104"/>
    <n v="190462"/>
    <n v="357639"/>
    <n v="398667"/>
    <n v="2164234"/>
  </r>
  <r>
    <x v="24"/>
    <x v="87"/>
    <x v="1"/>
    <n v="0"/>
    <n v="0"/>
    <n v="0"/>
    <n v="0"/>
    <n v="0"/>
    <n v="0"/>
    <n v="111756"/>
    <n v="144449"/>
    <n v="186390"/>
    <n v="193522"/>
    <n v="192899"/>
    <n v="110590"/>
    <n v="206519"/>
    <n v="295361"/>
    <n v="319590"/>
    <n v="1761076"/>
  </r>
  <r>
    <x v="25"/>
    <x v="88"/>
    <x v="0"/>
    <n v="825958"/>
    <n v="1044860"/>
    <n v="1253263"/>
    <n v="1389552"/>
    <n v="1335832"/>
    <n v="1493339"/>
    <n v="1878559"/>
    <n v="2303623"/>
    <n v="3158916"/>
    <n v="4064411"/>
    <n v="3601359"/>
    <n v="1565656"/>
    <n v="2135877"/>
    <n v="3624869"/>
    <n v="4510696"/>
    <n v="34186770"/>
  </r>
  <r>
    <x v="25"/>
    <x v="89"/>
    <x v="2"/>
    <n v="0"/>
    <n v="0"/>
    <n v="0"/>
    <n v="0"/>
    <n v="0"/>
    <n v="0"/>
    <n v="0"/>
    <n v="0"/>
    <n v="0"/>
    <n v="0"/>
    <n v="0"/>
    <n v="0"/>
    <n v="0"/>
    <n v="4584"/>
    <n v="10865"/>
    <n v="15449"/>
  </r>
  <r>
    <x v="25"/>
    <x v="90"/>
    <x v="1"/>
    <n v="0"/>
    <n v="0"/>
    <n v="0"/>
    <n v="0"/>
    <n v="0"/>
    <n v="0"/>
    <n v="0"/>
    <n v="0"/>
    <n v="0"/>
    <n v="0"/>
    <n v="216084"/>
    <n v="203601"/>
    <n v="263277"/>
    <n v="232564"/>
    <n v="234331"/>
    <n v="1149857"/>
  </r>
  <r>
    <x v="25"/>
    <x v="91"/>
    <x v="2"/>
    <n v="0"/>
    <n v="0"/>
    <n v="0"/>
    <n v="0"/>
    <n v="0"/>
    <n v="0"/>
    <n v="0"/>
    <n v="0"/>
    <n v="0"/>
    <n v="0"/>
    <n v="0"/>
    <n v="0"/>
    <n v="0"/>
    <n v="9057"/>
    <n v="26750"/>
    <n v="35807"/>
  </r>
  <r>
    <x v="25"/>
    <x v="92"/>
    <x v="2"/>
    <n v="0"/>
    <n v="0"/>
    <n v="0"/>
    <n v="0"/>
    <n v="0"/>
    <n v="0"/>
    <n v="0"/>
    <n v="0"/>
    <n v="0"/>
    <n v="0"/>
    <n v="0"/>
    <n v="0"/>
    <n v="0"/>
    <n v="0"/>
    <n v="1155"/>
    <n v="1155"/>
  </r>
  <r>
    <x v="26"/>
    <x v="93"/>
    <x v="1"/>
    <n v="0"/>
    <n v="0"/>
    <n v="0"/>
    <n v="0"/>
    <n v="0"/>
    <n v="0"/>
    <n v="5588"/>
    <n v="0"/>
    <n v="0"/>
    <n v="86746"/>
    <n v="68195"/>
    <n v="169"/>
    <n v="1011"/>
    <n v="75870"/>
    <n v="45441"/>
    <n v="283020"/>
  </r>
  <r>
    <x v="27"/>
    <x v="94"/>
    <x v="1"/>
    <n v="0"/>
    <n v="0"/>
    <n v="0"/>
    <n v="0"/>
    <n v="0"/>
    <n v="0"/>
    <n v="0"/>
    <n v="0"/>
    <n v="0"/>
    <n v="43881"/>
    <n v="48670"/>
    <n v="13965"/>
    <n v="1955"/>
    <n v="0"/>
    <n v="536"/>
    <n v="109007"/>
  </r>
  <r>
    <x v="27"/>
    <x v="95"/>
    <x v="0"/>
    <n v="203133"/>
    <n v="296468"/>
    <n v="493897"/>
    <n v="552519"/>
    <n v="724340"/>
    <n v="749432"/>
    <n v="892985"/>
    <n v="1028317"/>
    <n v="1685883"/>
    <n v="1725293"/>
    <n v="1638372"/>
    <n v="661330"/>
    <n v="1040883"/>
    <n v="1761384"/>
    <n v="2104193"/>
    <n v="15558429"/>
  </r>
  <r>
    <x v="27"/>
    <x v="96"/>
    <x v="1"/>
    <n v="0"/>
    <n v="0"/>
    <n v="0"/>
    <n v="0"/>
    <n v="0"/>
    <n v="0"/>
    <n v="0"/>
    <n v="3518"/>
    <n v="18392"/>
    <n v="37914"/>
    <n v="24613"/>
    <n v="94"/>
    <n v="162"/>
    <n v="146"/>
    <n v="8772"/>
    <n v="93611"/>
  </r>
  <r>
    <x v="27"/>
    <x v="97"/>
    <x v="1"/>
    <n v="0"/>
    <n v="0"/>
    <n v="0"/>
    <n v="0"/>
    <n v="0"/>
    <n v="0"/>
    <n v="0"/>
    <n v="98"/>
    <n v="10521"/>
    <n v="17919"/>
    <n v="16918"/>
    <n v="7150"/>
    <n v="321"/>
    <n v="197"/>
    <n v="987"/>
    <n v="54111"/>
  </r>
  <r>
    <x v="27"/>
    <x v="98"/>
    <x v="1"/>
    <n v="0"/>
    <n v="0"/>
    <n v="0"/>
    <n v="0"/>
    <n v="0"/>
    <n v="0"/>
    <n v="0"/>
    <n v="0"/>
    <n v="0"/>
    <n v="12241"/>
    <n v="11661"/>
    <n v="10139"/>
    <n v="10705"/>
    <n v="109"/>
    <n v="0"/>
    <n v="44855"/>
  </r>
  <r>
    <x v="28"/>
    <x v="99"/>
    <x v="1"/>
    <n v="0"/>
    <n v="0"/>
    <n v="0"/>
    <n v="0"/>
    <n v="0"/>
    <n v="0"/>
    <n v="0"/>
    <n v="431"/>
    <n v="23195"/>
    <n v="59705"/>
    <n v="45280"/>
    <n v="22609"/>
    <n v="16183"/>
    <n v="21288"/>
    <n v="4694"/>
    <n v="193385"/>
  </r>
  <r>
    <x v="28"/>
    <x v="100"/>
    <x v="0"/>
    <n v="1267563"/>
    <n v="1407838"/>
    <n v="1595655"/>
    <n v="1574801"/>
    <n v="1723075"/>
    <n v="1863456"/>
    <n v="2523818"/>
    <n v="3332496"/>
    <n v="4229961"/>
    <n v="4866742"/>
    <n v="4502569"/>
    <n v="1719937"/>
    <n v="2768167"/>
    <n v="4358994"/>
    <n v="5052681"/>
    <n v="42787753"/>
  </r>
  <r>
    <x v="28"/>
    <x v="101"/>
    <x v="1"/>
    <n v="0"/>
    <n v="0"/>
    <n v="0"/>
    <n v="0"/>
    <n v="0"/>
    <n v="0"/>
    <n v="0"/>
    <n v="269"/>
    <n v="35896"/>
    <n v="128362"/>
    <n v="180550"/>
    <n v="44121"/>
    <n v="90343"/>
    <n v="99468"/>
    <n v="135529"/>
    <n v="714538"/>
  </r>
  <r>
    <x v="28"/>
    <x v="102"/>
    <x v="1"/>
    <n v="0"/>
    <n v="183226"/>
    <n v="214714"/>
    <n v="260421"/>
    <n v="303678"/>
    <n v="295863"/>
    <n v="301859"/>
    <n v="350583"/>
    <n v="469239"/>
    <n v="506826"/>
    <n v="568716"/>
    <n v="281856"/>
    <n v="768227"/>
    <n v="899371"/>
    <n v="1091127"/>
    <n v="6495706"/>
  </r>
  <r>
    <x v="28"/>
    <x v="103"/>
    <x v="1"/>
    <n v="0"/>
    <n v="0"/>
    <n v="0"/>
    <n v="0"/>
    <n v="0"/>
    <n v="0"/>
    <n v="0"/>
    <n v="0"/>
    <n v="0"/>
    <n v="22877"/>
    <n v="126558"/>
    <n v="95083"/>
    <n v="138981"/>
    <n v="58709"/>
    <n v="40864"/>
    <n v="483072"/>
  </r>
  <r>
    <x v="28"/>
    <x v="104"/>
    <x v="1"/>
    <n v="0"/>
    <n v="0"/>
    <n v="0"/>
    <n v="0"/>
    <n v="0"/>
    <n v="0"/>
    <n v="0"/>
    <n v="0"/>
    <n v="0"/>
    <n v="131"/>
    <n v="0"/>
    <n v="0"/>
    <n v="117"/>
    <n v="192"/>
    <n v="279"/>
    <n v="719"/>
  </r>
  <r>
    <x v="28"/>
    <x v="105"/>
    <x v="1"/>
    <n v="362500"/>
    <n v="368332"/>
    <n v="370876"/>
    <n v="360459"/>
    <n v="435197"/>
    <n v="457785"/>
    <n v="711019"/>
    <n v="1089899"/>
    <n v="1146851"/>
    <n v="1391848"/>
    <n v="1249589"/>
    <n v="404775"/>
    <n v="917938"/>
    <n v="1355118"/>
    <n v="1503457"/>
    <n v="12125643"/>
  </r>
  <r>
    <x v="29"/>
    <x v="106"/>
    <x v="1"/>
    <n v="0"/>
    <n v="0"/>
    <n v="0"/>
    <n v="0"/>
    <n v="0"/>
    <n v="0"/>
    <n v="0"/>
    <n v="0"/>
    <n v="0"/>
    <n v="18963"/>
    <n v="3749"/>
    <n v="11494"/>
    <n v="44740"/>
    <n v="15707"/>
    <n v="8417"/>
    <n v="103070"/>
  </r>
  <r>
    <x v="30"/>
    <x v="107"/>
    <x v="0"/>
    <n v="6670875"/>
    <n v="7803843"/>
    <n v="8617180"/>
    <n v="8314341"/>
    <n v="8358378"/>
    <n v="9592055"/>
    <n v="10340948"/>
    <n v="13153967"/>
    <n v="14839817"/>
    <n v="16601330"/>
    <n v="16467335"/>
    <n v="4904136"/>
    <n v="7858657"/>
    <n v="13708759"/>
    <n v="15328184"/>
    <n v="162559805"/>
  </r>
  <r>
    <x v="30"/>
    <x v="108"/>
    <x v="3"/>
    <n v="1014791"/>
    <n v="1143469"/>
    <n v="1243107"/>
    <n v="1185407"/>
    <n v="1124743"/>
    <n v="1305948"/>
    <n v="1560092"/>
    <n v="1964709"/>
    <n v="2200194"/>
    <n v="2763672"/>
    <n v="2604603"/>
    <n v="820154"/>
    <n v="1220540"/>
    <n v="2362446"/>
    <n v="2693524"/>
    <n v="25207399"/>
  </r>
  <r>
    <x v="30"/>
    <x v="109"/>
    <x v="3"/>
    <n v="366308"/>
    <n v="388574"/>
    <n v="511737"/>
    <n v="528927"/>
    <n v="536689"/>
    <n v="489883"/>
    <n v="581301"/>
    <n v="711134"/>
    <n v="1140719"/>
    <n v="1178337"/>
    <n v="1072521"/>
    <n v="507483"/>
    <n v="619257"/>
    <n v="946503"/>
    <n v="1058937"/>
    <n v="10638310"/>
  </r>
  <r>
    <x v="30"/>
    <x v="110"/>
    <x v="1"/>
    <n v="0"/>
    <n v="0"/>
    <n v="0"/>
    <n v="0"/>
    <n v="0"/>
    <n v="0"/>
    <n v="0"/>
    <n v="0"/>
    <n v="0"/>
    <n v="41404"/>
    <n v="35905"/>
    <n v="18513"/>
    <n v="2577"/>
    <n v="318"/>
    <n v="42568"/>
    <n v="141285"/>
  </r>
  <r>
    <x v="30"/>
    <x v="111"/>
    <x v="0"/>
    <n v="98312"/>
    <n v="86356"/>
    <n v="122927"/>
    <n v="96607"/>
    <n v="119513"/>
    <n v="96944"/>
    <n v="147437"/>
    <n v="168870"/>
    <n v="137019"/>
    <n v="328058"/>
    <n v="296073"/>
    <n v="164828"/>
    <n v="149277"/>
    <n v="380227"/>
    <n v="458756"/>
    <n v="2851204"/>
  </r>
  <r>
    <x v="30"/>
    <x v="112"/>
    <x v="1"/>
    <n v="0"/>
    <n v="0"/>
    <n v="0"/>
    <n v="0"/>
    <n v="0"/>
    <n v="0"/>
    <n v="91978"/>
    <n v="102410"/>
    <n v="96143"/>
    <n v="177427"/>
    <n v="235692"/>
    <n v="121320"/>
    <n v="135363"/>
    <n v="202642"/>
    <n v="199761"/>
    <n v="1362736"/>
  </r>
  <r>
    <x v="31"/>
    <x v="113"/>
    <x v="1"/>
    <n v="0"/>
    <n v="0"/>
    <n v="0"/>
    <n v="0"/>
    <n v="0"/>
    <n v="0"/>
    <n v="0"/>
    <n v="0"/>
    <n v="0"/>
    <n v="0"/>
    <n v="0"/>
    <n v="0"/>
    <n v="3102"/>
    <n v="1938"/>
    <n v="8064"/>
    <n v="13104"/>
  </r>
  <r>
    <x v="31"/>
    <x v="114"/>
    <x v="4"/>
    <n v="4797105"/>
    <n v="5712106"/>
    <n v="6515002"/>
    <n v="6153297"/>
    <n v="6210804"/>
    <n v="7605602"/>
    <n v="9230262"/>
    <n v="11732611"/>
    <n v="14471073"/>
    <n v="17418921"/>
    <n v="17732004"/>
    <n v="7472919"/>
    <n v="10999656"/>
    <n v="17575242"/>
    <n v="20827709"/>
    <n v="164454313"/>
  </r>
  <r>
    <x v="32"/>
    <x v="115"/>
    <x v="1"/>
    <n v="499098"/>
    <n v="747424"/>
    <n v="836596"/>
    <n v="791105"/>
    <n v="824496"/>
    <n v="879182"/>
    <n v="921591"/>
    <n v="1183867"/>
    <n v="1379090"/>
    <n v="1441089"/>
    <n v="1506435"/>
    <n v="577085"/>
    <n v="901206"/>
    <n v="1386087"/>
    <n v="1470670"/>
    <n v="15345021"/>
  </r>
  <r>
    <x v="33"/>
    <x v="116"/>
    <x v="1"/>
    <n v="0"/>
    <n v="0"/>
    <n v="0"/>
    <n v="0"/>
    <n v="0"/>
    <n v="0"/>
    <n v="9557"/>
    <n v="9686"/>
    <n v="12365"/>
    <n v="21738"/>
    <n v="14777"/>
    <n v="2174"/>
    <n v="72831"/>
    <n v="131134"/>
    <n v="182365"/>
    <n v="456627"/>
  </r>
  <r>
    <x v="33"/>
    <x v="117"/>
    <x v="0"/>
    <n v="0"/>
    <n v="0"/>
    <n v="0"/>
    <n v="0"/>
    <n v="0"/>
    <n v="0"/>
    <n v="0"/>
    <n v="0"/>
    <n v="0"/>
    <n v="0"/>
    <n v="0"/>
    <n v="0"/>
    <n v="0"/>
    <n v="0"/>
    <n v="0"/>
    <n v="0"/>
  </r>
  <r>
    <x v="33"/>
    <x v="118"/>
    <x v="1"/>
    <n v="0"/>
    <n v="0"/>
    <n v="0"/>
    <n v="0"/>
    <n v="0"/>
    <n v="0"/>
    <n v="0"/>
    <n v="0"/>
    <n v="0"/>
    <n v="0"/>
    <n v="0"/>
    <n v="0"/>
    <n v="103667"/>
    <n v="142102"/>
    <n v="128566"/>
    <n v="374335"/>
  </r>
  <r>
    <x v="33"/>
    <x v="119"/>
    <x v="1"/>
    <n v="0"/>
    <n v="0"/>
    <n v="0"/>
    <n v="0"/>
    <n v="0"/>
    <n v="0"/>
    <n v="11221"/>
    <n v="54012"/>
    <n v="101868"/>
    <n v="257147"/>
    <n v="665703"/>
    <n v="500744"/>
    <n v="602820"/>
    <n v="717819"/>
    <n v="680203"/>
    <n v="3591537"/>
  </r>
  <r>
    <x v="33"/>
    <x v="120"/>
    <x v="1"/>
    <n v="0"/>
    <n v="0"/>
    <n v="0"/>
    <n v="0"/>
    <n v="0"/>
    <n v="0"/>
    <n v="0"/>
    <n v="0"/>
    <n v="0"/>
    <n v="0"/>
    <n v="7877"/>
    <n v="12772"/>
    <n v="27794"/>
    <n v="20560"/>
    <n v="3349"/>
    <n v="72352"/>
  </r>
  <r>
    <x v="33"/>
    <x v="121"/>
    <x v="1"/>
    <n v="0"/>
    <n v="0"/>
    <n v="0"/>
    <n v="0"/>
    <n v="0"/>
    <n v="0"/>
    <n v="197"/>
    <n v="3211"/>
    <n v="1915"/>
    <n v="134366"/>
    <n v="212017"/>
    <n v="63131"/>
    <n v="175268"/>
    <n v="254903"/>
    <n v="284314"/>
    <n v="1129322"/>
  </r>
  <r>
    <x v="33"/>
    <x v="122"/>
    <x v="0"/>
    <n v="0"/>
    <n v="0"/>
    <n v="0"/>
    <n v="0"/>
    <n v="0"/>
    <n v="0"/>
    <n v="0"/>
    <n v="0"/>
    <n v="0"/>
    <n v="0"/>
    <n v="0"/>
    <n v="0"/>
    <n v="10898"/>
    <n v="23221"/>
    <n v="17742"/>
    <n v="51861"/>
  </r>
  <r>
    <x v="33"/>
    <x v="123"/>
    <x v="3"/>
    <n v="911119"/>
    <n v="1238614"/>
    <n v="1663420"/>
    <n v="1639428"/>
    <n v="1872143"/>
    <n v="2066565"/>
    <n v="2649146"/>
    <n v="3307351"/>
    <n v="4013891"/>
    <n v="4697121"/>
    <n v="4696669"/>
    <n v="2026608"/>
    <n v="2711238"/>
    <n v="4347997"/>
    <n v="5208789"/>
    <n v="43050099"/>
  </r>
  <r>
    <x v="33"/>
    <x v="124"/>
    <x v="1"/>
    <n v="0"/>
    <n v="0"/>
    <n v="0"/>
    <n v="0"/>
    <n v="0"/>
    <n v="0"/>
    <n v="56129"/>
    <n v="45015"/>
    <n v="45847"/>
    <n v="174791"/>
    <n v="414064"/>
    <n v="346861"/>
    <n v="441006"/>
    <n v="571067"/>
    <n v="610707"/>
    <n v="2705487"/>
  </r>
  <r>
    <x v="33"/>
    <x v="125"/>
    <x v="3"/>
    <n v="431962"/>
    <n v="500670"/>
    <n v="683356"/>
    <n v="738506"/>
    <n v="735553"/>
    <n v="960388"/>
    <n v="1314046"/>
    <n v="1811617"/>
    <n v="1936616"/>
    <n v="2586311"/>
    <n v="2778972"/>
    <n v="1448155"/>
    <n v="1653082"/>
    <n v="2412023"/>
    <n v="2879994"/>
    <n v="22871251"/>
  </r>
  <r>
    <x v="34"/>
    <x v="126"/>
    <x v="1"/>
    <n v="0"/>
    <n v="0"/>
    <n v="0"/>
    <n v="236165"/>
    <n v="306944"/>
    <n v="378646"/>
    <n v="471542"/>
    <n v="882564"/>
    <n v="1124937"/>
    <n v="1240173"/>
    <n v="1325931"/>
    <n v="647209"/>
    <n v="917949"/>
    <n v="1595970"/>
    <n v="1598297"/>
    <n v="10726327"/>
  </r>
  <r>
    <x v="34"/>
    <x v="127"/>
    <x v="1"/>
    <n v="0"/>
    <n v="0"/>
    <n v="0"/>
    <n v="0"/>
    <n v="0"/>
    <n v="0"/>
    <n v="7916"/>
    <n v="12762"/>
    <n v="15047"/>
    <n v="16817"/>
    <n v="28289"/>
    <n v="12278"/>
    <n v="17666"/>
    <n v="71136"/>
    <n v="110824"/>
    <n v="292735"/>
  </r>
  <r>
    <x v="34"/>
    <x v="128"/>
    <x v="2"/>
    <n v="0"/>
    <n v="0"/>
    <n v="0"/>
    <n v="0"/>
    <n v="0"/>
    <n v="0"/>
    <n v="0"/>
    <n v="0"/>
    <n v="0"/>
    <n v="0"/>
    <n v="4958"/>
    <n v="7"/>
    <n v="532"/>
    <n v="404"/>
    <n v="1733"/>
    <n v="7634"/>
  </r>
  <r>
    <x v="35"/>
    <x v="129"/>
    <x v="3"/>
    <n v="532388"/>
    <n v="652984"/>
    <n v="710714"/>
    <n v="639904"/>
    <n v="687432"/>
    <n v="992291"/>
    <n v="1048764"/>
    <n v="1499072"/>
    <n v="2231205"/>
    <n v="2876103"/>
    <n v="3197168"/>
    <n v="1472632"/>
    <n v="1979503"/>
    <n v="2543339"/>
    <n v="3097231"/>
    <n v="24160730"/>
  </r>
  <r>
    <x v="35"/>
    <x v="130"/>
    <x v="1"/>
    <n v="0"/>
    <n v="0"/>
    <n v="0"/>
    <n v="0"/>
    <n v="0"/>
    <n v="0"/>
    <n v="0"/>
    <n v="0"/>
    <n v="0"/>
    <n v="0"/>
    <n v="0"/>
    <n v="0"/>
    <n v="7"/>
    <n v="394"/>
    <n v="4384"/>
    <n v="4785"/>
  </r>
  <r>
    <x v="35"/>
    <x v="131"/>
    <x v="2"/>
    <n v="0"/>
    <n v="0"/>
    <n v="0"/>
    <n v="0"/>
    <n v="0"/>
    <n v="0"/>
    <n v="8515"/>
    <n v="5950"/>
    <n v="5377"/>
    <n v="45709"/>
    <n v="171155"/>
    <n v="86561"/>
    <n v="249975"/>
    <n v="492020"/>
    <n v="514760"/>
    <n v="1580022"/>
  </r>
  <r>
    <x v="35"/>
    <x v="132"/>
    <x v="0"/>
    <n v="6858564"/>
    <n v="8203586"/>
    <n v="8737889"/>
    <n v="8516224"/>
    <n v="8335219"/>
    <n v="8990107"/>
    <n v="10606886"/>
    <n v="13589468"/>
    <n v="17305749"/>
    <n v="19090545"/>
    <n v="19076069"/>
    <n v="7585825"/>
    <n v="10693443"/>
    <n v="15802943"/>
    <n v="17315816"/>
    <n v="180708333"/>
  </r>
  <r>
    <x v="36"/>
    <x v="133"/>
    <x v="5"/>
    <n v="87981206"/>
    <n v="103973872"/>
    <n v="119635085"/>
    <n v="114380146"/>
    <n v="120217923"/>
    <n v="137253840"/>
    <n v="169292828"/>
    <n v="205684615"/>
    <n v="243125414"/>
    <n v="275216324"/>
    <n v="274506610"/>
    <n v="105092043"/>
    <n v="166803207"/>
    <n v="270339290"/>
    <n v="306049051"/>
    <n v="269955145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6F289B-0C26-4292-B2DF-12BF5200ABDF}" name="PivotTable1" cacheId="0" dataOnRows="1" applyNumberFormats="0" applyBorderFormats="0" applyFontFormats="0" applyPatternFormats="0" applyAlignmentFormats="0" applyWidthHeightFormats="1" dataCaption="Passenger Traffic" updatedVersion="8" minRefreshableVersion="3" useAutoFormatting="1" itemPrintTitles="1" createdVersion="8" indent="0" outline="1" outlineData="1" multipleFieldFilters="0" chartFormat="11" colHeaderCaption="State/UT's">
  <location ref="C4:AN20" firstHeaderRow="1" firstDataRow="2" firstDataCol="1"/>
  <pivotFields count="19">
    <pivotField axis="axisCol" showAll="0">
      <items count="38">
        <item x="0"/>
        <item x="1"/>
        <item x="2"/>
        <item x="3"/>
        <item x="4"/>
        <item x="5"/>
        <item x="6"/>
        <item x="7"/>
        <item x="8"/>
        <item x="9"/>
        <item x="10"/>
        <item x="11"/>
        <item x="12"/>
        <item h="1" x="36"/>
        <item x="13"/>
        <item x="14"/>
        <item x="15"/>
        <item x="16"/>
        <item x="17"/>
        <item x="18"/>
        <item x="19"/>
        <item x="20"/>
        <item x="21"/>
        <item x="22"/>
        <item x="23"/>
        <item x="24"/>
        <item x="25"/>
        <item x="26"/>
        <item x="27"/>
        <item x="28"/>
        <item x="29"/>
        <item x="30"/>
        <item x="31"/>
        <item x="32"/>
        <item x="33"/>
        <item x="34"/>
        <item x="35"/>
        <item t="default"/>
      </items>
    </pivotField>
    <pivotField showAll="0">
      <items count="136">
        <item x="94"/>
        <item x="115"/>
        <item x="65"/>
        <item x="116"/>
        <item x="30"/>
        <item x="95"/>
        <item x="71"/>
        <item x="117"/>
        <item x="129"/>
        <item x="50"/>
        <item x="51"/>
        <item x="85"/>
        <item x="118"/>
        <item x="52"/>
        <item x="96"/>
        <item x="31"/>
        <item x="66"/>
        <item x="88"/>
        <item x="32"/>
        <item x="42"/>
        <item x="53"/>
        <item x="99"/>
        <item x="23"/>
        <item x="60"/>
        <item x="22"/>
        <item x="107"/>
        <item x="61"/>
        <item x="108"/>
        <item x="130"/>
        <item x="1"/>
        <item x="19"/>
        <item x="126"/>
        <item x="27"/>
        <item x="47"/>
        <item x="11"/>
        <item x="87"/>
        <item x="26"/>
        <item x="131"/>
        <item x="43"/>
        <item x="20"/>
        <item x="28"/>
        <item x="29"/>
        <item x="72"/>
        <item x="119"/>
        <item x="12"/>
        <item x="67"/>
        <item x="120"/>
        <item x="41"/>
        <item x="7"/>
        <item x="54"/>
        <item x="113"/>
        <item x="114"/>
        <item x="84"/>
        <item x="133"/>
        <item x="68"/>
        <item x="69"/>
        <item x="24"/>
        <item x="100"/>
        <item x="101"/>
        <item x="73"/>
        <item x="45"/>
        <item x="33"/>
        <item x="48"/>
        <item x="89"/>
        <item x="90"/>
        <item x="102"/>
        <item x="13"/>
        <item x="74"/>
        <item x="55"/>
        <item x="34"/>
        <item x="62"/>
        <item x="121"/>
        <item x="35"/>
        <item x="70"/>
        <item x="103"/>
        <item x="75"/>
        <item x="132"/>
        <item x="104"/>
        <item x="2"/>
        <item x="122"/>
        <item x="14"/>
        <item x="64"/>
        <item x="86"/>
        <item x="123"/>
        <item x="97"/>
        <item x="109"/>
        <item x="56"/>
        <item x="15"/>
        <item x="76"/>
        <item x="36"/>
        <item x="57"/>
        <item x="77"/>
        <item x="78"/>
        <item x="79"/>
        <item x="106"/>
        <item x="127"/>
        <item x="8"/>
        <item x="98"/>
        <item x="21"/>
        <item x="128"/>
        <item x="37"/>
        <item x="0"/>
        <item x="124"/>
        <item x="93"/>
        <item x="80"/>
        <item x="25"/>
        <item x="3"/>
        <item x="38"/>
        <item x="49"/>
        <item x="91"/>
        <item x="16"/>
        <item x="110"/>
        <item x="44"/>
        <item x="81"/>
        <item x="58"/>
        <item x="82"/>
        <item x="17"/>
        <item x="83"/>
        <item x="46"/>
        <item x="39"/>
        <item x="18"/>
        <item x="9"/>
        <item x="63"/>
        <item x="111"/>
        <item x="4"/>
        <item x="112"/>
        <item x="105"/>
        <item x="92"/>
        <item x="40"/>
        <item x="125"/>
        <item x="59"/>
        <item x="5"/>
        <item x="6"/>
        <item x="10"/>
        <item m="1" x="134"/>
        <item t="default"/>
      </items>
    </pivotField>
    <pivotField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s>
  <rowFields count="1">
    <field x="-2"/>
  </rowFields>
  <rowItems count="15">
    <i>
      <x/>
    </i>
    <i i="1">
      <x v="1"/>
    </i>
    <i i="2">
      <x v="2"/>
    </i>
    <i i="3">
      <x v="3"/>
    </i>
    <i i="4">
      <x v="4"/>
    </i>
    <i i="5">
      <x v="5"/>
    </i>
    <i i="6">
      <x v="6"/>
    </i>
    <i i="7">
      <x v="7"/>
    </i>
    <i i="8">
      <x v="8"/>
    </i>
    <i i="9">
      <x v="9"/>
    </i>
    <i i="10">
      <x v="10"/>
    </i>
    <i i="11">
      <x v="11"/>
    </i>
    <i i="12">
      <x v="12"/>
    </i>
    <i i="13">
      <x v="13"/>
    </i>
    <i i="14">
      <x v="14"/>
    </i>
  </rowItems>
  <colFields count="1">
    <field x="0"/>
  </colFields>
  <colItems count="37">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6"/>
    </i>
    <i t="grand">
      <x/>
    </i>
  </colItems>
  <dataFields count="15">
    <dataField name="Sum of 2009-2010" fld="3" baseField="0" baseItem="0"/>
    <dataField name="Sum of 2010-2011" fld="4" baseField="0" baseItem="0"/>
    <dataField name="Sum of 2011-2012" fld="5" baseField="0" baseItem="0"/>
    <dataField name="Sum of 2012-2013" fld="6" baseField="0" baseItem="0"/>
    <dataField name="Sum of 2013-2014" fld="7" baseField="0" baseItem="0"/>
    <dataField name="Sum of 2014-2015" fld="8" baseField="0" baseItem="0"/>
    <dataField name="Sum of 2015-2016" fld="9" baseField="0" baseItem="0"/>
    <dataField name="Sum of 2016-2017" fld="10" baseField="0" baseItem="0"/>
    <dataField name="Sum of 2017-2018" fld="11" baseField="0" baseItem="0"/>
    <dataField name="Sum of 2018-2019" fld="12" baseField="0" baseItem="0"/>
    <dataField name="Sum of 2019-2020" fld="13" baseField="0" baseItem="0"/>
    <dataField name="Sum of 2020-2021" fld="14" baseField="0" baseItem="0"/>
    <dataField name="Sum of 2021-2022" fld="15" baseField="0" baseItem="0"/>
    <dataField name="Sum of 2022-2023" fld="16" baseField="0" baseItem="0"/>
    <dataField name="Sum of 2023-2024" fld="17" baseField="0" baseItem="0"/>
  </dataFields>
  <formats count="1">
    <format dxfId="10">
      <pivotArea outline="0" collapsedLevelsAreSubtotals="1" fieldPosition="0"/>
    </format>
  </formats>
  <chartFormats count="37">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4"/>
          </reference>
        </references>
      </pivotArea>
    </chartFormat>
    <chartFormat chart="1" format="5" series="1">
      <pivotArea type="data" outline="0" fieldPosition="0">
        <references count="2">
          <reference field="4294967294" count="1" selected="0">
            <x v="0"/>
          </reference>
          <reference field="0" count="1" selected="0">
            <x v="5"/>
          </reference>
        </references>
      </pivotArea>
    </chartFormat>
    <chartFormat chart="1" format="6" series="1">
      <pivotArea type="data" outline="0" fieldPosition="0">
        <references count="2">
          <reference field="4294967294" count="1" selected="0">
            <x v="0"/>
          </reference>
          <reference field="0" count="1" selected="0">
            <x v="6"/>
          </reference>
        </references>
      </pivotArea>
    </chartFormat>
    <chartFormat chart="1" format="7" series="1">
      <pivotArea type="data" outline="0" fieldPosition="0">
        <references count="2">
          <reference field="4294967294" count="1" selected="0">
            <x v="0"/>
          </reference>
          <reference field="0" count="1" selected="0">
            <x v="7"/>
          </reference>
        </references>
      </pivotArea>
    </chartFormat>
    <chartFormat chart="1" format="8" series="1">
      <pivotArea type="data" outline="0" fieldPosition="0">
        <references count="2">
          <reference field="4294967294" count="1" selected="0">
            <x v="0"/>
          </reference>
          <reference field="0" count="1" selected="0">
            <x v="8"/>
          </reference>
        </references>
      </pivotArea>
    </chartFormat>
    <chartFormat chart="1" format="9" series="1">
      <pivotArea type="data" outline="0" fieldPosition="0">
        <references count="2">
          <reference field="4294967294" count="1" selected="0">
            <x v="0"/>
          </reference>
          <reference field="0" count="1" selected="0">
            <x v="9"/>
          </reference>
        </references>
      </pivotArea>
    </chartFormat>
    <chartFormat chart="1" format="10" series="1">
      <pivotArea type="data" outline="0" fieldPosition="0">
        <references count="2">
          <reference field="4294967294" count="1" selected="0">
            <x v="0"/>
          </reference>
          <reference field="0" count="1" selected="0">
            <x v="10"/>
          </reference>
        </references>
      </pivotArea>
    </chartFormat>
    <chartFormat chart="1" format="11" series="1">
      <pivotArea type="data" outline="0" fieldPosition="0">
        <references count="2">
          <reference field="4294967294" count="1" selected="0">
            <x v="0"/>
          </reference>
          <reference field="0" count="1" selected="0">
            <x v="11"/>
          </reference>
        </references>
      </pivotArea>
    </chartFormat>
    <chartFormat chart="1" format="12" series="1">
      <pivotArea type="data" outline="0" fieldPosition="0">
        <references count="2">
          <reference field="4294967294" count="1" selected="0">
            <x v="0"/>
          </reference>
          <reference field="0" count="1" selected="0">
            <x v="12"/>
          </reference>
        </references>
      </pivotArea>
    </chartFormat>
    <chartFormat chart="1" format="13" series="1">
      <pivotArea type="data" outline="0" fieldPosition="0">
        <references count="2">
          <reference field="4294967294" count="1" selected="0">
            <x v="0"/>
          </reference>
          <reference field="0" count="1" selected="0">
            <x v="13"/>
          </reference>
        </references>
      </pivotArea>
    </chartFormat>
    <chartFormat chart="1" format="14" series="1">
      <pivotArea type="data" outline="0" fieldPosition="0">
        <references count="2">
          <reference field="4294967294" count="1" selected="0">
            <x v="0"/>
          </reference>
          <reference field="0" count="1" selected="0">
            <x v="14"/>
          </reference>
        </references>
      </pivotArea>
    </chartFormat>
    <chartFormat chart="1" format="15" series="1">
      <pivotArea type="data" outline="0" fieldPosition="0">
        <references count="2">
          <reference field="4294967294" count="1" selected="0">
            <x v="0"/>
          </reference>
          <reference field="0" count="1" selected="0">
            <x v="15"/>
          </reference>
        </references>
      </pivotArea>
    </chartFormat>
    <chartFormat chart="1" format="16" series="1">
      <pivotArea type="data" outline="0" fieldPosition="0">
        <references count="2">
          <reference field="4294967294" count="1" selected="0">
            <x v="0"/>
          </reference>
          <reference field="0" count="1" selected="0">
            <x v="16"/>
          </reference>
        </references>
      </pivotArea>
    </chartFormat>
    <chartFormat chart="1" format="17" series="1">
      <pivotArea type="data" outline="0" fieldPosition="0">
        <references count="2">
          <reference field="4294967294" count="1" selected="0">
            <x v="0"/>
          </reference>
          <reference field="0" count="1" selected="0">
            <x v="17"/>
          </reference>
        </references>
      </pivotArea>
    </chartFormat>
    <chartFormat chart="1" format="18" series="1">
      <pivotArea type="data" outline="0" fieldPosition="0">
        <references count="2">
          <reference field="4294967294" count="1" selected="0">
            <x v="0"/>
          </reference>
          <reference field="0" count="1" selected="0">
            <x v="18"/>
          </reference>
        </references>
      </pivotArea>
    </chartFormat>
    <chartFormat chart="1" format="19" series="1">
      <pivotArea type="data" outline="0" fieldPosition="0">
        <references count="2">
          <reference field="4294967294" count="1" selected="0">
            <x v="0"/>
          </reference>
          <reference field="0" count="1" selected="0">
            <x v="19"/>
          </reference>
        </references>
      </pivotArea>
    </chartFormat>
    <chartFormat chart="1" format="20" series="1">
      <pivotArea type="data" outline="0" fieldPosition="0">
        <references count="2">
          <reference field="4294967294" count="1" selected="0">
            <x v="0"/>
          </reference>
          <reference field="0" count="1" selected="0">
            <x v="20"/>
          </reference>
        </references>
      </pivotArea>
    </chartFormat>
    <chartFormat chart="1" format="21" series="1">
      <pivotArea type="data" outline="0" fieldPosition="0">
        <references count="2">
          <reference field="4294967294" count="1" selected="0">
            <x v="0"/>
          </reference>
          <reference field="0" count="1" selected="0">
            <x v="21"/>
          </reference>
        </references>
      </pivotArea>
    </chartFormat>
    <chartFormat chart="1" format="22" series="1">
      <pivotArea type="data" outline="0" fieldPosition="0">
        <references count="2">
          <reference field="4294967294" count="1" selected="0">
            <x v="0"/>
          </reference>
          <reference field="0" count="1" selected="0">
            <x v="22"/>
          </reference>
        </references>
      </pivotArea>
    </chartFormat>
    <chartFormat chart="1" format="23" series="1">
      <pivotArea type="data" outline="0" fieldPosition="0">
        <references count="2">
          <reference field="4294967294" count="1" selected="0">
            <x v="0"/>
          </reference>
          <reference field="0" count="1" selected="0">
            <x v="23"/>
          </reference>
        </references>
      </pivotArea>
    </chartFormat>
    <chartFormat chart="1" format="24" series="1">
      <pivotArea type="data" outline="0" fieldPosition="0">
        <references count="2">
          <reference field="4294967294" count="1" selected="0">
            <x v="0"/>
          </reference>
          <reference field="0" count="1" selected="0">
            <x v="24"/>
          </reference>
        </references>
      </pivotArea>
    </chartFormat>
    <chartFormat chart="1" format="25" series="1">
      <pivotArea type="data" outline="0" fieldPosition="0">
        <references count="2">
          <reference field="4294967294" count="1" selected="0">
            <x v="0"/>
          </reference>
          <reference field="0" count="1" selected="0">
            <x v="25"/>
          </reference>
        </references>
      </pivotArea>
    </chartFormat>
    <chartFormat chart="1" format="26" series="1">
      <pivotArea type="data" outline="0" fieldPosition="0">
        <references count="2">
          <reference field="4294967294" count="1" selected="0">
            <x v="0"/>
          </reference>
          <reference field="0" count="1" selected="0">
            <x v="26"/>
          </reference>
        </references>
      </pivotArea>
    </chartFormat>
    <chartFormat chart="1" format="27" series="1">
      <pivotArea type="data" outline="0" fieldPosition="0">
        <references count="2">
          <reference field="4294967294" count="1" selected="0">
            <x v="0"/>
          </reference>
          <reference field="0" count="1" selected="0">
            <x v="27"/>
          </reference>
        </references>
      </pivotArea>
    </chartFormat>
    <chartFormat chart="1" format="28" series="1">
      <pivotArea type="data" outline="0" fieldPosition="0">
        <references count="2">
          <reference field="4294967294" count="1" selected="0">
            <x v="0"/>
          </reference>
          <reference field="0" count="1" selected="0">
            <x v="28"/>
          </reference>
        </references>
      </pivotArea>
    </chartFormat>
    <chartFormat chart="1" format="29" series="1">
      <pivotArea type="data" outline="0" fieldPosition="0">
        <references count="2">
          <reference field="4294967294" count="1" selected="0">
            <x v="0"/>
          </reference>
          <reference field="0" count="1" selected="0">
            <x v="29"/>
          </reference>
        </references>
      </pivotArea>
    </chartFormat>
    <chartFormat chart="1" format="30" series="1">
      <pivotArea type="data" outline="0" fieldPosition="0">
        <references count="2">
          <reference field="4294967294" count="1" selected="0">
            <x v="0"/>
          </reference>
          <reference field="0" count="1" selected="0">
            <x v="30"/>
          </reference>
        </references>
      </pivotArea>
    </chartFormat>
    <chartFormat chart="1" format="31" series="1">
      <pivotArea type="data" outline="0" fieldPosition="0">
        <references count="2">
          <reference field="4294967294" count="1" selected="0">
            <x v="0"/>
          </reference>
          <reference field="0" count="1" selected="0">
            <x v="31"/>
          </reference>
        </references>
      </pivotArea>
    </chartFormat>
    <chartFormat chart="1" format="32" series="1">
      <pivotArea type="data" outline="0" fieldPosition="0">
        <references count="2">
          <reference field="4294967294" count="1" selected="0">
            <x v="0"/>
          </reference>
          <reference field="0" count="1" selected="0">
            <x v="32"/>
          </reference>
        </references>
      </pivotArea>
    </chartFormat>
    <chartFormat chart="1" format="33" series="1">
      <pivotArea type="data" outline="0" fieldPosition="0">
        <references count="2">
          <reference field="4294967294" count="1" selected="0">
            <x v="0"/>
          </reference>
          <reference field="0" count="1" selected="0">
            <x v="33"/>
          </reference>
        </references>
      </pivotArea>
    </chartFormat>
    <chartFormat chart="1" format="34" series="1">
      <pivotArea type="data" outline="0" fieldPosition="0">
        <references count="2">
          <reference field="4294967294" count="1" selected="0">
            <x v="0"/>
          </reference>
          <reference field="0" count="1" selected="0">
            <x v="34"/>
          </reference>
        </references>
      </pivotArea>
    </chartFormat>
    <chartFormat chart="1" format="35" series="1">
      <pivotArea type="data" outline="0" fieldPosition="0">
        <references count="2">
          <reference field="4294967294" count="1" selected="0">
            <x v="0"/>
          </reference>
          <reference field="0" count="1" selected="0">
            <x v="35"/>
          </reference>
        </references>
      </pivotArea>
    </chartFormat>
    <chartFormat chart="1" format="36" series="1">
      <pivotArea type="data" outline="0" fieldPosition="0">
        <references count="2">
          <reference field="4294967294" count="1" selected="0">
            <x v="0"/>
          </reference>
          <reference field="0" count="1" selected="0">
            <x v="3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43F37A-3424-498B-8E00-7E3EBCCE87BE}" name="PivotTable1" cacheId="0" dataOnRows="1" applyNumberFormats="0" applyBorderFormats="0" applyFontFormats="0" applyPatternFormats="0" applyAlignmentFormats="0" applyWidthHeightFormats="1" dataCaption="Passenger Traffic" updatedVersion="8" minRefreshableVersion="3" useAutoFormatting="1" itemPrintTitles="1" createdVersion="8" indent="0" compact="0" outline="1" outlineData="1" compactData="0" multipleFieldFilters="0" chartFormat="14">
  <location ref="C4:EG20" firstHeaderRow="1" firstDataRow="2" firstDataCol="1"/>
  <pivotFields count="19">
    <pivotField compact="0" showAll="0" defaultSubtotal="0">
      <items count="37">
        <item x="0"/>
        <item x="1"/>
        <item x="2"/>
        <item x="3"/>
        <item x="4"/>
        <item x="5"/>
        <item x="6"/>
        <item x="7"/>
        <item x="8"/>
        <item x="9"/>
        <item x="10"/>
        <item x="11"/>
        <item x="12"/>
        <item h="1" x="36"/>
        <item x="13"/>
        <item x="14"/>
        <item x="15"/>
        <item x="16"/>
        <item x="17"/>
        <item x="18"/>
        <item x="19"/>
        <item x="20"/>
        <item x="21"/>
        <item x="22"/>
        <item x="23"/>
        <item x="24"/>
        <item x="25"/>
        <item x="26"/>
        <item x="27"/>
        <item x="28"/>
        <item x="29"/>
        <item x="30"/>
        <item x="31"/>
        <item x="32"/>
        <item x="33"/>
        <item x="34"/>
        <item x="35"/>
      </items>
    </pivotField>
    <pivotField axis="axisCol" compact="0" showAll="0" defaultSubtotal="0">
      <items count="135">
        <item sd="0" x="94"/>
        <item x="115"/>
        <item x="65"/>
        <item x="116"/>
        <item x="30"/>
        <item x="95"/>
        <item x="71"/>
        <item x="117"/>
        <item x="129"/>
        <item x="50"/>
        <item x="51"/>
        <item x="85"/>
        <item x="118"/>
        <item x="52"/>
        <item x="96"/>
        <item x="31"/>
        <item x="66"/>
        <item x="88"/>
        <item x="32"/>
        <item x="42"/>
        <item x="53"/>
        <item x="99"/>
        <item x="23"/>
        <item x="60"/>
        <item x="22"/>
        <item x="107"/>
        <item x="61"/>
        <item x="108"/>
        <item x="130"/>
        <item x="1"/>
        <item x="19"/>
        <item x="126"/>
        <item x="27"/>
        <item x="47"/>
        <item x="11"/>
        <item x="87"/>
        <item x="26"/>
        <item x="131"/>
        <item x="43"/>
        <item x="20"/>
        <item x="28"/>
        <item x="29"/>
        <item x="72"/>
        <item x="119"/>
        <item x="12"/>
        <item x="67"/>
        <item x="120"/>
        <item x="41"/>
        <item x="7"/>
        <item x="54"/>
        <item x="113"/>
        <item x="114"/>
        <item x="84"/>
        <item x="68"/>
        <item x="69"/>
        <item x="24"/>
        <item x="100"/>
        <item x="101"/>
        <item x="73"/>
        <item x="45"/>
        <item x="33"/>
        <item x="48"/>
        <item x="89"/>
        <item x="90"/>
        <item x="102"/>
        <item x="13"/>
        <item x="74"/>
        <item x="55"/>
        <item x="34"/>
        <item x="62"/>
        <item x="121"/>
        <item x="35"/>
        <item x="70"/>
        <item x="103"/>
        <item x="75"/>
        <item x="132"/>
        <item x="104"/>
        <item x="2"/>
        <item x="122"/>
        <item x="14"/>
        <item x="64"/>
        <item x="86"/>
        <item x="123"/>
        <item x="97"/>
        <item x="109"/>
        <item x="56"/>
        <item x="15"/>
        <item x="76"/>
        <item x="36"/>
        <item x="57"/>
        <item x="77"/>
        <item x="78"/>
        <item x="79"/>
        <item x="106"/>
        <item x="127"/>
        <item x="8"/>
        <item x="98"/>
        <item x="21"/>
        <item x="128"/>
        <item x="37"/>
        <item x="0"/>
        <item x="124"/>
        <item x="93"/>
        <item x="80"/>
        <item x="25"/>
        <item x="3"/>
        <item x="38"/>
        <item x="49"/>
        <item x="91"/>
        <item x="16"/>
        <item x="110"/>
        <item x="44"/>
        <item x="81"/>
        <item x="58"/>
        <item x="82"/>
        <item x="17"/>
        <item x="83"/>
        <item x="46"/>
        <item x="39"/>
        <item x="18"/>
        <item x="9"/>
        <item x="63"/>
        <item x="111"/>
        <item x="4"/>
        <item x="112"/>
        <item x="105"/>
        <item x="92"/>
        <item x="40"/>
        <item x="125"/>
        <item x="59"/>
        <item x="5"/>
        <item x="6"/>
        <item x="10"/>
        <item m="1" x="134"/>
        <item x="133"/>
      </items>
    </pivotField>
    <pivotField compact="0"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dataField="1" compact="0" numFmtId="164" showAll="0" defaultSubtotal="0"/>
    <pivotField compact="0" numFmtId="164" subtotalTop="0" showAll="0" defaultSubtotal="0"/>
  </pivotFields>
  <rowFields count="1">
    <field x="-2"/>
  </rowFields>
  <rowItems count="15">
    <i>
      <x/>
    </i>
    <i i="1">
      <x v="1"/>
    </i>
    <i i="2">
      <x v="2"/>
    </i>
    <i i="3">
      <x v="3"/>
    </i>
    <i i="4">
      <x v="4"/>
    </i>
    <i i="5">
      <x v="5"/>
    </i>
    <i i="6">
      <x v="6"/>
    </i>
    <i i="7">
      <x v="7"/>
    </i>
    <i i="8">
      <x v="8"/>
    </i>
    <i i="9">
      <x v="9"/>
    </i>
    <i i="10">
      <x v="10"/>
    </i>
    <i i="11">
      <x v="11"/>
    </i>
    <i i="12">
      <x v="12"/>
    </i>
    <i i="13">
      <x v="13"/>
    </i>
    <i i="14">
      <x v="14"/>
    </i>
  </rowItems>
  <colFields count="1">
    <field x="1"/>
  </colFields>
  <colItems count="1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t="grand">
      <x/>
    </i>
  </colItems>
  <dataFields count="15">
    <dataField name="Sum of 2009-2010" fld="3" baseField="0" baseItem="0"/>
    <dataField name="Sum of 2010-2011" fld="4" baseField="0" baseItem="0"/>
    <dataField name="Sum of 2011-2012" fld="5" baseField="0" baseItem="0"/>
    <dataField name="Sum of 2012-2013" fld="6" baseField="0" baseItem="0"/>
    <dataField name="Sum of 2013-2014" fld="7" baseField="0" baseItem="0"/>
    <dataField name="Sum of 2014-2015" fld="8" baseField="0" baseItem="0"/>
    <dataField name="Sum of 2015-2016" fld="9" baseField="0" baseItem="0"/>
    <dataField name="Sum of 2016-2017" fld="10" baseField="0" baseItem="0"/>
    <dataField name="Sum of 2017-2018" fld="11" baseField="0" baseItem="0"/>
    <dataField name="Sum of 2018-2019" fld="12" baseField="0" baseItem="0"/>
    <dataField name="Sum of 2019-2020" fld="13" baseField="0" baseItem="0"/>
    <dataField name="Sum of 2020-2021" fld="14" baseField="0" baseItem="0"/>
    <dataField name="Sum of 2021-2022" fld="15" baseField="0" baseItem="0"/>
    <dataField name="Sum of 2022-2023" fld="16" baseField="0" baseItem="0"/>
    <dataField name="Sum of 2023-2024" fld="17" baseField="0" baseItem="0"/>
  </dataFields>
  <formats count="1">
    <format dxfId="9">
      <pivotArea outline="0" collapsedLevelsAreSubtotals="1" fieldPosition="0"/>
    </format>
  </formats>
  <chartFormats count="133">
    <chartFormat chart="8" format="0" series="1">
      <pivotArea type="data" outline="0" fieldPosition="0">
        <references count="2">
          <reference field="4294967294" count="1" selected="0">
            <x v="0"/>
          </reference>
          <reference field="1" count="1" selected="0">
            <x v="0"/>
          </reference>
        </references>
      </pivotArea>
    </chartFormat>
    <chartFormat chart="8" format="1" series="1">
      <pivotArea type="data" outline="0" fieldPosition="0">
        <references count="2">
          <reference field="4294967294" count="1" selected="0">
            <x v="0"/>
          </reference>
          <reference field="1" count="1" selected="0">
            <x v="1"/>
          </reference>
        </references>
      </pivotArea>
    </chartFormat>
    <chartFormat chart="8" format="2" series="1">
      <pivotArea type="data" outline="0" fieldPosition="0">
        <references count="2">
          <reference field="4294967294" count="1" selected="0">
            <x v="0"/>
          </reference>
          <reference field="1" count="1" selected="0">
            <x v="2"/>
          </reference>
        </references>
      </pivotArea>
    </chartFormat>
    <chartFormat chart="8" format="3" series="1">
      <pivotArea type="data" outline="0" fieldPosition="0">
        <references count="2">
          <reference field="4294967294" count="1" selected="0">
            <x v="0"/>
          </reference>
          <reference field="1" count="1" selected="0">
            <x v="3"/>
          </reference>
        </references>
      </pivotArea>
    </chartFormat>
    <chartFormat chart="8" format="4" series="1">
      <pivotArea type="data" outline="0" fieldPosition="0">
        <references count="2">
          <reference field="4294967294" count="1" selected="0">
            <x v="0"/>
          </reference>
          <reference field="1" count="1" selected="0">
            <x v="4"/>
          </reference>
        </references>
      </pivotArea>
    </chartFormat>
    <chartFormat chart="8" format="5" series="1">
      <pivotArea type="data" outline="0" fieldPosition="0">
        <references count="2">
          <reference field="4294967294" count="1" selected="0">
            <x v="0"/>
          </reference>
          <reference field="1" count="1" selected="0">
            <x v="5"/>
          </reference>
        </references>
      </pivotArea>
    </chartFormat>
    <chartFormat chart="8" format="6" series="1">
      <pivotArea type="data" outline="0" fieldPosition="0">
        <references count="2">
          <reference field="4294967294" count="1" selected="0">
            <x v="0"/>
          </reference>
          <reference field="1" count="1" selected="0">
            <x v="6"/>
          </reference>
        </references>
      </pivotArea>
    </chartFormat>
    <chartFormat chart="8" format="7" series="1">
      <pivotArea type="data" outline="0" fieldPosition="0">
        <references count="2">
          <reference field="4294967294" count="1" selected="0">
            <x v="0"/>
          </reference>
          <reference field="1" count="1" selected="0">
            <x v="7"/>
          </reference>
        </references>
      </pivotArea>
    </chartFormat>
    <chartFormat chart="8" format="8" series="1">
      <pivotArea type="data" outline="0" fieldPosition="0">
        <references count="2">
          <reference field="4294967294" count="1" selected="0">
            <x v="0"/>
          </reference>
          <reference field="1" count="1" selected="0">
            <x v="8"/>
          </reference>
        </references>
      </pivotArea>
    </chartFormat>
    <chartFormat chart="8" format="9" series="1">
      <pivotArea type="data" outline="0" fieldPosition="0">
        <references count="2">
          <reference field="4294967294" count="1" selected="0">
            <x v="0"/>
          </reference>
          <reference field="1" count="1" selected="0">
            <x v="9"/>
          </reference>
        </references>
      </pivotArea>
    </chartFormat>
    <chartFormat chart="8" format="10" series="1">
      <pivotArea type="data" outline="0" fieldPosition="0">
        <references count="2">
          <reference field="4294967294" count="1" selected="0">
            <x v="0"/>
          </reference>
          <reference field="1" count="1" selected="0">
            <x v="10"/>
          </reference>
        </references>
      </pivotArea>
    </chartFormat>
    <chartFormat chart="8" format="11" series="1">
      <pivotArea type="data" outline="0" fieldPosition="0">
        <references count="2">
          <reference field="4294967294" count="1" selected="0">
            <x v="0"/>
          </reference>
          <reference field="1" count="1" selected="0">
            <x v="11"/>
          </reference>
        </references>
      </pivotArea>
    </chartFormat>
    <chartFormat chart="8" format="12" series="1">
      <pivotArea type="data" outline="0" fieldPosition="0">
        <references count="2">
          <reference field="4294967294" count="1" selected="0">
            <x v="0"/>
          </reference>
          <reference field="1" count="1" selected="0">
            <x v="12"/>
          </reference>
        </references>
      </pivotArea>
    </chartFormat>
    <chartFormat chart="8" format="13" series="1">
      <pivotArea type="data" outline="0" fieldPosition="0">
        <references count="2">
          <reference field="4294967294" count="1" selected="0">
            <x v="0"/>
          </reference>
          <reference field="1" count="1" selected="0">
            <x v="13"/>
          </reference>
        </references>
      </pivotArea>
    </chartFormat>
    <chartFormat chart="8" format="14" series="1">
      <pivotArea type="data" outline="0" fieldPosition="0">
        <references count="2">
          <reference field="4294967294" count="1" selected="0">
            <x v="0"/>
          </reference>
          <reference field="1" count="1" selected="0">
            <x v="14"/>
          </reference>
        </references>
      </pivotArea>
    </chartFormat>
    <chartFormat chart="8" format="15" series="1">
      <pivotArea type="data" outline="0" fieldPosition="0">
        <references count="2">
          <reference field="4294967294" count="1" selected="0">
            <x v="0"/>
          </reference>
          <reference field="1" count="1" selected="0">
            <x v="15"/>
          </reference>
        </references>
      </pivotArea>
    </chartFormat>
    <chartFormat chart="8" format="16" series="1">
      <pivotArea type="data" outline="0" fieldPosition="0">
        <references count="2">
          <reference field="4294967294" count="1" selected="0">
            <x v="0"/>
          </reference>
          <reference field="1" count="1" selected="0">
            <x v="16"/>
          </reference>
        </references>
      </pivotArea>
    </chartFormat>
    <chartFormat chart="8" format="17" series="1">
      <pivotArea type="data" outline="0" fieldPosition="0">
        <references count="2">
          <reference field="4294967294" count="1" selected="0">
            <x v="0"/>
          </reference>
          <reference field="1" count="1" selected="0">
            <x v="17"/>
          </reference>
        </references>
      </pivotArea>
    </chartFormat>
    <chartFormat chart="8" format="18" series="1">
      <pivotArea type="data" outline="0" fieldPosition="0">
        <references count="2">
          <reference field="4294967294" count="1" selected="0">
            <x v="0"/>
          </reference>
          <reference field="1" count="1" selected="0">
            <x v="18"/>
          </reference>
        </references>
      </pivotArea>
    </chartFormat>
    <chartFormat chart="8" format="19" series="1">
      <pivotArea type="data" outline="0" fieldPosition="0">
        <references count="2">
          <reference field="4294967294" count="1" selected="0">
            <x v="0"/>
          </reference>
          <reference field="1" count="1" selected="0">
            <x v="19"/>
          </reference>
        </references>
      </pivotArea>
    </chartFormat>
    <chartFormat chart="8" format="20" series="1">
      <pivotArea type="data" outline="0" fieldPosition="0">
        <references count="2">
          <reference field="4294967294" count="1" selected="0">
            <x v="0"/>
          </reference>
          <reference field="1" count="1" selected="0">
            <x v="20"/>
          </reference>
        </references>
      </pivotArea>
    </chartFormat>
    <chartFormat chart="8" format="21" series="1">
      <pivotArea type="data" outline="0" fieldPosition="0">
        <references count="2">
          <reference field="4294967294" count="1" selected="0">
            <x v="0"/>
          </reference>
          <reference field="1" count="1" selected="0">
            <x v="21"/>
          </reference>
        </references>
      </pivotArea>
    </chartFormat>
    <chartFormat chart="8" format="22" series="1">
      <pivotArea type="data" outline="0" fieldPosition="0">
        <references count="2">
          <reference field="4294967294" count="1" selected="0">
            <x v="0"/>
          </reference>
          <reference field="1" count="1" selected="0">
            <x v="22"/>
          </reference>
        </references>
      </pivotArea>
    </chartFormat>
    <chartFormat chart="8" format="23" series="1">
      <pivotArea type="data" outline="0" fieldPosition="0">
        <references count="2">
          <reference field="4294967294" count="1" selected="0">
            <x v="0"/>
          </reference>
          <reference field="1" count="1" selected="0">
            <x v="23"/>
          </reference>
        </references>
      </pivotArea>
    </chartFormat>
    <chartFormat chart="8" format="24" series="1">
      <pivotArea type="data" outline="0" fieldPosition="0">
        <references count="2">
          <reference field="4294967294" count="1" selected="0">
            <x v="0"/>
          </reference>
          <reference field="1" count="1" selected="0">
            <x v="24"/>
          </reference>
        </references>
      </pivotArea>
    </chartFormat>
    <chartFormat chart="8" format="25" series="1">
      <pivotArea type="data" outline="0" fieldPosition="0">
        <references count="2">
          <reference field="4294967294" count="1" selected="0">
            <x v="0"/>
          </reference>
          <reference field="1" count="1" selected="0">
            <x v="25"/>
          </reference>
        </references>
      </pivotArea>
    </chartFormat>
    <chartFormat chart="8" format="26" series="1">
      <pivotArea type="data" outline="0" fieldPosition="0">
        <references count="2">
          <reference field="4294967294" count="1" selected="0">
            <x v="0"/>
          </reference>
          <reference field="1" count="1" selected="0">
            <x v="26"/>
          </reference>
        </references>
      </pivotArea>
    </chartFormat>
    <chartFormat chart="8" format="27" series="1">
      <pivotArea type="data" outline="0" fieldPosition="0">
        <references count="2">
          <reference field="4294967294" count="1" selected="0">
            <x v="0"/>
          </reference>
          <reference field="1" count="1" selected="0">
            <x v="27"/>
          </reference>
        </references>
      </pivotArea>
    </chartFormat>
    <chartFormat chart="8" format="28" series="1">
      <pivotArea type="data" outline="0" fieldPosition="0">
        <references count="2">
          <reference field="4294967294" count="1" selected="0">
            <x v="0"/>
          </reference>
          <reference field="1" count="1" selected="0">
            <x v="28"/>
          </reference>
        </references>
      </pivotArea>
    </chartFormat>
    <chartFormat chart="8" format="29" series="1">
      <pivotArea type="data" outline="0" fieldPosition="0">
        <references count="2">
          <reference field="4294967294" count="1" selected="0">
            <x v="0"/>
          </reference>
          <reference field="1" count="1" selected="0">
            <x v="29"/>
          </reference>
        </references>
      </pivotArea>
    </chartFormat>
    <chartFormat chart="8" format="30" series="1">
      <pivotArea type="data" outline="0" fieldPosition="0">
        <references count="2">
          <reference field="4294967294" count="1" selected="0">
            <x v="0"/>
          </reference>
          <reference field="1" count="1" selected="0">
            <x v="30"/>
          </reference>
        </references>
      </pivotArea>
    </chartFormat>
    <chartFormat chart="8" format="31" series="1">
      <pivotArea type="data" outline="0" fieldPosition="0">
        <references count="2">
          <reference field="4294967294" count="1" selected="0">
            <x v="0"/>
          </reference>
          <reference field="1" count="1" selected="0">
            <x v="31"/>
          </reference>
        </references>
      </pivotArea>
    </chartFormat>
    <chartFormat chart="8" format="32" series="1">
      <pivotArea type="data" outline="0" fieldPosition="0">
        <references count="2">
          <reference field="4294967294" count="1" selected="0">
            <x v="0"/>
          </reference>
          <reference field="1" count="1" selected="0">
            <x v="32"/>
          </reference>
        </references>
      </pivotArea>
    </chartFormat>
    <chartFormat chart="8" format="33" series="1">
      <pivotArea type="data" outline="0" fieldPosition="0">
        <references count="2">
          <reference field="4294967294" count="1" selected="0">
            <x v="0"/>
          </reference>
          <reference field="1" count="1" selected="0">
            <x v="33"/>
          </reference>
        </references>
      </pivotArea>
    </chartFormat>
    <chartFormat chart="8" format="34" series="1">
      <pivotArea type="data" outline="0" fieldPosition="0">
        <references count="2">
          <reference field="4294967294" count="1" selected="0">
            <x v="0"/>
          </reference>
          <reference field="1" count="1" selected="0">
            <x v="34"/>
          </reference>
        </references>
      </pivotArea>
    </chartFormat>
    <chartFormat chart="8" format="35" series="1">
      <pivotArea type="data" outline="0" fieldPosition="0">
        <references count="2">
          <reference field="4294967294" count="1" selected="0">
            <x v="0"/>
          </reference>
          <reference field="1" count="1" selected="0">
            <x v="35"/>
          </reference>
        </references>
      </pivotArea>
    </chartFormat>
    <chartFormat chart="8" format="36" series="1">
      <pivotArea type="data" outline="0" fieldPosition="0">
        <references count="2">
          <reference field="4294967294" count="1" selected="0">
            <x v="0"/>
          </reference>
          <reference field="1" count="1" selected="0">
            <x v="36"/>
          </reference>
        </references>
      </pivotArea>
    </chartFormat>
    <chartFormat chart="8" format="37" series="1">
      <pivotArea type="data" outline="0" fieldPosition="0">
        <references count="2">
          <reference field="4294967294" count="1" selected="0">
            <x v="0"/>
          </reference>
          <reference field="1" count="1" selected="0">
            <x v="37"/>
          </reference>
        </references>
      </pivotArea>
    </chartFormat>
    <chartFormat chart="8" format="38" series="1">
      <pivotArea type="data" outline="0" fieldPosition="0">
        <references count="2">
          <reference field="4294967294" count="1" selected="0">
            <x v="0"/>
          </reference>
          <reference field="1" count="1" selected="0">
            <x v="38"/>
          </reference>
        </references>
      </pivotArea>
    </chartFormat>
    <chartFormat chart="8" format="39" series="1">
      <pivotArea type="data" outline="0" fieldPosition="0">
        <references count="2">
          <reference field="4294967294" count="1" selected="0">
            <x v="0"/>
          </reference>
          <reference field="1" count="1" selected="0">
            <x v="39"/>
          </reference>
        </references>
      </pivotArea>
    </chartFormat>
    <chartFormat chart="8" format="40" series="1">
      <pivotArea type="data" outline="0" fieldPosition="0">
        <references count="2">
          <reference field="4294967294" count="1" selected="0">
            <x v="0"/>
          </reference>
          <reference field="1" count="1" selected="0">
            <x v="40"/>
          </reference>
        </references>
      </pivotArea>
    </chartFormat>
    <chartFormat chart="8" format="41" series="1">
      <pivotArea type="data" outline="0" fieldPosition="0">
        <references count="2">
          <reference field="4294967294" count="1" selected="0">
            <x v="0"/>
          </reference>
          <reference field="1" count="1" selected="0">
            <x v="41"/>
          </reference>
        </references>
      </pivotArea>
    </chartFormat>
    <chartFormat chart="8" format="42" series="1">
      <pivotArea type="data" outline="0" fieldPosition="0">
        <references count="2">
          <reference field="4294967294" count="1" selected="0">
            <x v="0"/>
          </reference>
          <reference field="1" count="1" selected="0">
            <x v="42"/>
          </reference>
        </references>
      </pivotArea>
    </chartFormat>
    <chartFormat chart="8" format="43" series="1">
      <pivotArea type="data" outline="0" fieldPosition="0">
        <references count="2">
          <reference field="4294967294" count="1" selected="0">
            <x v="0"/>
          </reference>
          <reference field="1" count="1" selected="0">
            <x v="43"/>
          </reference>
        </references>
      </pivotArea>
    </chartFormat>
    <chartFormat chart="8" format="44" series="1">
      <pivotArea type="data" outline="0" fieldPosition="0">
        <references count="2">
          <reference field="4294967294" count="1" selected="0">
            <x v="0"/>
          </reference>
          <reference field="1" count="1" selected="0">
            <x v="44"/>
          </reference>
        </references>
      </pivotArea>
    </chartFormat>
    <chartFormat chart="8" format="45" series="1">
      <pivotArea type="data" outline="0" fieldPosition="0">
        <references count="2">
          <reference field="4294967294" count="1" selected="0">
            <x v="0"/>
          </reference>
          <reference field="1" count="1" selected="0">
            <x v="45"/>
          </reference>
        </references>
      </pivotArea>
    </chartFormat>
    <chartFormat chart="8" format="46" series="1">
      <pivotArea type="data" outline="0" fieldPosition="0">
        <references count="2">
          <reference field="4294967294" count="1" selected="0">
            <x v="0"/>
          </reference>
          <reference field="1" count="1" selected="0">
            <x v="46"/>
          </reference>
        </references>
      </pivotArea>
    </chartFormat>
    <chartFormat chart="8" format="47" series="1">
      <pivotArea type="data" outline="0" fieldPosition="0">
        <references count="2">
          <reference field="4294967294" count="1" selected="0">
            <x v="0"/>
          </reference>
          <reference field="1" count="1" selected="0">
            <x v="47"/>
          </reference>
        </references>
      </pivotArea>
    </chartFormat>
    <chartFormat chart="8" format="48" series="1">
      <pivotArea type="data" outline="0" fieldPosition="0">
        <references count="2">
          <reference field="4294967294" count="1" selected="0">
            <x v="0"/>
          </reference>
          <reference field="1" count="1" selected="0">
            <x v="48"/>
          </reference>
        </references>
      </pivotArea>
    </chartFormat>
    <chartFormat chart="8" format="49" series="1">
      <pivotArea type="data" outline="0" fieldPosition="0">
        <references count="2">
          <reference field="4294967294" count="1" selected="0">
            <x v="0"/>
          </reference>
          <reference field="1" count="1" selected="0">
            <x v="49"/>
          </reference>
        </references>
      </pivotArea>
    </chartFormat>
    <chartFormat chart="8" format="50" series="1">
      <pivotArea type="data" outline="0" fieldPosition="0">
        <references count="2">
          <reference field="4294967294" count="1" selected="0">
            <x v="0"/>
          </reference>
          <reference field="1" count="1" selected="0">
            <x v="50"/>
          </reference>
        </references>
      </pivotArea>
    </chartFormat>
    <chartFormat chart="8" format="51" series="1">
      <pivotArea type="data" outline="0" fieldPosition="0">
        <references count="2">
          <reference field="4294967294" count="1" selected="0">
            <x v="0"/>
          </reference>
          <reference field="1" count="1" selected="0">
            <x v="51"/>
          </reference>
        </references>
      </pivotArea>
    </chartFormat>
    <chartFormat chart="8" format="52" series="1">
      <pivotArea type="data" outline="0" fieldPosition="0">
        <references count="2">
          <reference field="4294967294" count="1" selected="0">
            <x v="0"/>
          </reference>
          <reference field="1" count="1" selected="0">
            <x v="52"/>
          </reference>
        </references>
      </pivotArea>
    </chartFormat>
    <chartFormat chart="8" format="53" series="1">
      <pivotArea type="data" outline="0" fieldPosition="0">
        <references count="2">
          <reference field="4294967294" count="1" selected="0">
            <x v="0"/>
          </reference>
          <reference field="1" count="1" selected="0">
            <x v="53"/>
          </reference>
        </references>
      </pivotArea>
    </chartFormat>
    <chartFormat chart="8" format="54" series="1">
      <pivotArea type="data" outline="0" fieldPosition="0">
        <references count="2">
          <reference field="4294967294" count="1" selected="0">
            <x v="0"/>
          </reference>
          <reference field="1" count="1" selected="0">
            <x v="54"/>
          </reference>
        </references>
      </pivotArea>
    </chartFormat>
    <chartFormat chart="8" format="55" series="1">
      <pivotArea type="data" outline="0" fieldPosition="0">
        <references count="2">
          <reference field="4294967294" count="1" selected="0">
            <x v="0"/>
          </reference>
          <reference field="1" count="1" selected="0">
            <x v="55"/>
          </reference>
        </references>
      </pivotArea>
    </chartFormat>
    <chartFormat chart="8" format="56" series="1">
      <pivotArea type="data" outline="0" fieldPosition="0">
        <references count="2">
          <reference field="4294967294" count="1" selected="0">
            <x v="0"/>
          </reference>
          <reference field="1" count="1" selected="0">
            <x v="56"/>
          </reference>
        </references>
      </pivotArea>
    </chartFormat>
    <chartFormat chart="8" format="57" series="1">
      <pivotArea type="data" outline="0" fieldPosition="0">
        <references count="2">
          <reference field="4294967294" count="1" selected="0">
            <x v="0"/>
          </reference>
          <reference field="1" count="1" selected="0">
            <x v="57"/>
          </reference>
        </references>
      </pivotArea>
    </chartFormat>
    <chartFormat chart="8" format="58" series="1">
      <pivotArea type="data" outline="0" fieldPosition="0">
        <references count="2">
          <reference field="4294967294" count="1" selected="0">
            <x v="0"/>
          </reference>
          <reference field="1" count="1" selected="0">
            <x v="58"/>
          </reference>
        </references>
      </pivotArea>
    </chartFormat>
    <chartFormat chart="8" format="59" series="1">
      <pivotArea type="data" outline="0" fieldPosition="0">
        <references count="2">
          <reference field="4294967294" count="1" selected="0">
            <x v="0"/>
          </reference>
          <reference field="1" count="1" selected="0">
            <x v="59"/>
          </reference>
        </references>
      </pivotArea>
    </chartFormat>
    <chartFormat chart="8" format="60" series="1">
      <pivotArea type="data" outline="0" fieldPosition="0">
        <references count="2">
          <reference field="4294967294" count="1" selected="0">
            <x v="0"/>
          </reference>
          <reference field="1" count="1" selected="0">
            <x v="60"/>
          </reference>
        </references>
      </pivotArea>
    </chartFormat>
    <chartFormat chart="8" format="61" series="1">
      <pivotArea type="data" outline="0" fieldPosition="0">
        <references count="2">
          <reference field="4294967294" count="1" selected="0">
            <x v="0"/>
          </reference>
          <reference field="1" count="1" selected="0">
            <x v="61"/>
          </reference>
        </references>
      </pivotArea>
    </chartFormat>
    <chartFormat chart="8" format="62" series="1">
      <pivotArea type="data" outline="0" fieldPosition="0">
        <references count="2">
          <reference field="4294967294" count="1" selected="0">
            <x v="0"/>
          </reference>
          <reference field="1" count="1" selected="0">
            <x v="62"/>
          </reference>
        </references>
      </pivotArea>
    </chartFormat>
    <chartFormat chart="8" format="63" series="1">
      <pivotArea type="data" outline="0" fieldPosition="0">
        <references count="2">
          <reference field="4294967294" count="1" selected="0">
            <x v="0"/>
          </reference>
          <reference field="1" count="1" selected="0">
            <x v="63"/>
          </reference>
        </references>
      </pivotArea>
    </chartFormat>
    <chartFormat chart="8" format="64" series="1">
      <pivotArea type="data" outline="0" fieldPosition="0">
        <references count="2">
          <reference field="4294967294" count="1" selected="0">
            <x v="0"/>
          </reference>
          <reference field="1" count="1" selected="0">
            <x v="64"/>
          </reference>
        </references>
      </pivotArea>
    </chartFormat>
    <chartFormat chart="8" format="65" series="1">
      <pivotArea type="data" outline="0" fieldPosition="0">
        <references count="2">
          <reference field="4294967294" count="1" selected="0">
            <x v="0"/>
          </reference>
          <reference field="1" count="1" selected="0">
            <x v="65"/>
          </reference>
        </references>
      </pivotArea>
    </chartFormat>
    <chartFormat chart="8" format="66" series="1">
      <pivotArea type="data" outline="0" fieldPosition="0">
        <references count="2">
          <reference field="4294967294" count="1" selected="0">
            <x v="0"/>
          </reference>
          <reference field="1" count="1" selected="0">
            <x v="66"/>
          </reference>
        </references>
      </pivotArea>
    </chartFormat>
    <chartFormat chart="8" format="67" series="1">
      <pivotArea type="data" outline="0" fieldPosition="0">
        <references count="2">
          <reference field="4294967294" count="1" selected="0">
            <x v="0"/>
          </reference>
          <reference field="1" count="1" selected="0">
            <x v="67"/>
          </reference>
        </references>
      </pivotArea>
    </chartFormat>
    <chartFormat chart="8" format="68" series="1">
      <pivotArea type="data" outline="0" fieldPosition="0">
        <references count="2">
          <reference field="4294967294" count="1" selected="0">
            <x v="0"/>
          </reference>
          <reference field="1" count="1" selected="0">
            <x v="68"/>
          </reference>
        </references>
      </pivotArea>
    </chartFormat>
    <chartFormat chart="8" format="69" series="1">
      <pivotArea type="data" outline="0" fieldPosition="0">
        <references count="2">
          <reference field="4294967294" count="1" selected="0">
            <x v="0"/>
          </reference>
          <reference field="1" count="1" selected="0">
            <x v="69"/>
          </reference>
        </references>
      </pivotArea>
    </chartFormat>
    <chartFormat chart="8" format="70" series="1">
      <pivotArea type="data" outline="0" fieldPosition="0">
        <references count="2">
          <reference field="4294967294" count="1" selected="0">
            <x v="0"/>
          </reference>
          <reference field="1" count="1" selected="0">
            <x v="70"/>
          </reference>
        </references>
      </pivotArea>
    </chartFormat>
    <chartFormat chart="8" format="71" series="1">
      <pivotArea type="data" outline="0" fieldPosition="0">
        <references count="2">
          <reference field="4294967294" count="1" selected="0">
            <x v="0"/>
          </reference>
          <reference field="1" count="1" selected="0">
            <x v="71"/>
          </reference>
        </references>
      </pivotArea>
    </chartFormat>
    <chartFormat chart="8" format="72" series="1">
      <pivotArea type="data" outline="0" fieldPosition="0">
        <references count="2">
          <reference field="4294967294" count="1" selected="0">
            <x v="0"/>
          </reference>
          <reference field="1" count="1" selected="0">
            <x v="72"/>
          </reference>
        </references>
      </pivotArea>
    </chartFormat>
    <chartFormat chart="8" format="73" series="1">
      <pivotArea type="data" outline="0" fieldPosition="0">
        <references count="2">
          <reference field="4294967294" count="1" selected="0">
            <x v="0"/>
          </reference>
          <reference field="1" count="1" selected="0">
            <x v="73"/>
          </reference>
        </references>
      </pivotArea>
    </chartFormat>
    <chartFormat chart="8" format="74" series="1">
      <pivotArea type="data" outline="0" fieldPosition="0">
        <references count="2">
          <reference field="4294967294" count="1" selected="0">
            <x v="0"/>
          </reference>
          <reference field="1" count="1" selected="0">
            <x v="74"/>
          </reference>
        </references>
      </pivotArea>
    </chartFormat>
    <chartFormat chart="8" format="75" series="1">
      <pivotArea type="data" outline="0" fieldPosition="0">
        <references count="2">
          <reference field="4294967294" count="1" selected="0">
            <x v="0"/>
          </reference>
          <reference field="1" count="1" selected="0">
            <x v="75"/>
          </reference>
        </references>
      </pivotArea>
    </chartFormat>
    <chartFormat chart="8" format="76" series="1">
      <pivotArea type="data" outline="0" fieldPosition="0">
        <references count="2">
          <reference field="4294967294" count="1" selected="0">
            <x v="0"/>
          </reference>
          <reference field="1" count="1" selected="0">
            <x v="76"/>
          </reference>
        </references>
      </pivotArea>
    </chartFormat>
    <chartFormat chart="8" format="77" series="1">
      <pivotArea type="data" outline="0" fieldPosition="0">
        <references count="2">
          <reference field="4294967294" count="1" selected="0">
            <x v="0"/>
          </reference>
          <reference field="1" count="1" selected="0">
            <x v="77"/>
          </reference>
        </references>
      </pivotArea>
    </chartFormat>
    <chartFormat chart="8" format="78" series="1">
      <pivotArea type="data" outline="0" fieldPosition="0">
        <references count="2">
          <reference field="4294967294" count="1" selected="0">
            <x v="0"/>
          </reference>
          <reference field="1" count="1" selected="0">
            <x v="78"/>
          </reference>
        </references>
      </pivotArea>
    </chartFormat>
    <chartFormat chart="8" format="79" series="1">
      <pivotArea type="data" outline="0" fieldPosition="0">
        <references count="2">
          <reference field="4294967294" count="1" selected="0">
            <x v="0"/>
          </reference>
          <reference field="1" count="1" selected="0">
            <x v="79"/>
          </reference>
        </references>
      </pivotArea>
    </chartFormat>
    <chartFormat chart="8" format="80" series="1">
      <pivotArea type="data" outline="0" fieldPosition="0">
        <references count="2">
          <reference field="4294967294" count="1" selected="0">
            <x v="0"/>
          </reference>
          <reference field="1" count="1" selected="0">
            <x v="80"/>
          </reference>
        </references>
      </pivotArea>
    </chartFormat>
    <chartFormat chart="8" format="81" series="1">
      <pivotArea type="data" outline="0" fieldPosition="0">
        <references count="2">
          <reference field="4294967294" count="1" selected="0">
            <x v="0"/>
          </reference>
          <reference field="1" count="1" selected="0">
            <x v="81"/>
          </reference>
        </references>
      </pivotArea>
    </chartFormat>
    <chartFormat chart="8" format="82" series="1">
      <pivotArea type="data" outline="0" fieldPosition="0">
        <references count="2">
          <reference field="4294967294" count="1" selected="0">
            <x v="0"/>
          </reference>
          <reference field="1" count="1" selected="0">
            <x v="82"/>
          </reference>
        </references>
      </pivotArea>
    </chartFormat>
    <chartFormat chart="8" format="83" series="1">
      <pivotArea type="data" outline="0" fieldPosition="0">
        <references count="2">
          <reference field="4294967294" count="1" selected="0">
            <x v="0"/>
          </reference>
          <reference field="1" count="1" selected="0">
            <x v="83"/>
          </reference>
        </references>
      </pivotArea>
    </chartFormat>
    <chartFormat chart="8" format="84" series="1">
      <pivotArea type="data" outline="0" fieldPosition="0">
        <references count="2">
          <reference field="4294967294" count="1" selected="0">
            <x v="0"/>
          </reference>
          <reference field="1" count="1" selected="0">
            <x v="84"/>
          </reference>
        </references>
      </pivotArea>
    </chartFormat>
    <chartFormat chart="8" format="85" series="1">
      <pivotArea type="data" outline="0" fieldPosition="0">
        <references count="2">
          <reference field="4294967294" count="1" selected="0">
            <x v="0"/>
          </reference>
          <reference field="1" count="1" selected="0">
            <x v="85"/>
          </reference>
        </references>
      </pivotArea>
    </chartFormat>
    <chartFormat chart="8" format="86" series="1">
      <pivotArea type="data" outline="0" fieldPosition="0">
        <references count="2">
          <reference field="4294967294" count="1" selected="0">
            <x v="0"/>
          </reference>
          <reference field="1" count="1" selected="0">
            <x v="86"/>
          </reference>
        </references>
      </pivotArea>
    </chartFormat>
    <chartFormat chart="8" format="87" series="1">
      <pivotArea type="data" outline="0" fieldPosition="0">
        <references count="2">
          <reference field="4294967294" count="1" selected="0">
            <x v="0"/>
          </reference>
          <reference field="1" count="1" selected="0">
            <x v="87"/>
          </reference>
        </references>
      </pivotArea>
    </chartFormat>
    <chartFormat chart="8" format="88" series="1">
      <pivotArea type="data" outline="0" fieldPosition="0">
        <references count="2">
          <reference field="4294967294" count="1" selected="0">
            <x v="0"/>
          </reference>
          <reference field="1" count="1" selected="0">
            <x v="88"/>
          </reference>
        </references>
      </pivotArea>
    </chartFormat>
    <chartFormat chart="8" format="89" series="1">
      <pivotArea type="data" outline="0" fieldPosition="0">
        <references count="2">
          <reference field="4294967294" count="1" selected="0">
            <x v="0"/>
          </reference>
          <reference field="1" count="1" selected="0">
            <x v="89"/>
          </reference>
        </references>
      </pivotArea>
    </chartFormat>
    <chartFormat chart="8" format="90" series="1">
      <pivotArea type="data" outline="0" fieldPosition="0">
        <references count="2">
          <reference field="4294967294" count="1" selected="0">
            <x v="0"/>
          </reference>
          <reference field="1" count="1" selected="0">
            <x v="90"/>
          </reference>
        </references>
      </pivotArea>
    </chartFormat>
    <chartFormat chart="8" format="91" series="1">
      <pivotArea type="data" outline="0" fieldPosition="0">
        <references count="2">
          <reference field="4294967294" count="1" selected="0">
            <x v="0"/>
          </reference>
          <reference field="1" count="1" selected="0">
            <x v="91"/>
          </reference>
        </references>
      </pivotArea>
    </chartFormat>
    <chartFormat chart="8" format="92" series="1">
      <pivotArea type="data" outline="0" fieldPosition="0">
        <references count="2">
          <reference field="4294967294" count="1" selected="0">
            <x v="0"/>
          </reference>
          <reference field="1" count="1" selected="0">
            <x v="92"/>
          </reference>
        </references>
      </pivotArea>
    </chartFormat>
    <chartFormat chart="8" format="93" series="1">
      <pivotArea type="data" outline="0" fieldPosition="0">
        <references count="2">
          <reference field="4294967294" count="1" selected="0">
            <x v="0"/>
          </reference>
          <reference field="1" count="1" selected="0">
            <x v="93"/>
          </reference>
        </references>
      </pivotArea>
    </chartFormat>
    <chartFormat chart="8" format="94" series="1">
      <pivotArea type="data" outline="0" fieldPosition="0">
        <references count="2">
          <reference field="4294967294" count="1" selected="0">
            <x v="0"/>
          </reference>
          <reference field="1" count="1" selected="0">
            <x v="94"/>
          </reference>
        </references>
      </pivotArea>
    </chartFormat>
    <chartFormat chart="8" format="95" series="1">
      <pivotArea type="data" outline="0" fieldPosition="0">
        <references count="2">
          <reference field="4294967294" count="1" selected="0">
            <x v="0"/>
          </reference>
          <reference field="1" count="1" selected="0">
            <x v="95"/>
          </reference>
        </references>
      </pivotArea>
    </chartFormat>
    <chartFormat chart="8" format="96" series="1">
      <pivotArea type="data" outline="0" fieldPosition="0">
        <references count="2">
          <reference field="4294967294" count="1" selected="0">
            <x v="0"/>
          </reference>
          <reference field="1" count="1" selected="0">
            <x v="96"/>
          </reference>
        </references>
      </pivotArea>
    </chartFormat>
    <chartFormat chart="8" format="97" series="1">
      <pivotArea type="data" outline="0" fieldPosition="0">
        <references count="2">
          <reference field="4294967294" count="1" selected="0">
            <x v="0"/>
          </reference>
          <reference field="1" count="1" selected="0">
            <x v="97"/>
          </reference>
        </references>
      </pivotArea>
    </chartFormat>
    <chartFormat chart="8" format="98" series="1">
      <pivotArea type="data" outline="0" fieldPosition="0">
        <references count="2">
          <reference field="4294967294" count="1" selected="0">
            <x v="0"/>
          </reference>
          <reference field="1" count="1" selected="0">
            <x v="98"/>
          </reference>
        </references>
      </pivotArea>
    </chartFormat>
    <chartFormat chart="8" format="99" series="1">
      <pivotArea type="data" outline="0" fieldPosition="0">
        <references count="2">
          <reference field="4294967294" count="1" selected="0">
            <x v="0"/>
          </reference>
          <reference field="1" count="1" selected="0">
            <x v="99"/>
          </reference>
        </references>
      </pivotArea>
    </chartFormat>
    <chartFormat chart="8" format="100" series="1">
      <pivotArea type="data" outline="0" fieldPosition="0">
        <references count="2">
          <reference field="4294967294" count="1" selected="0">
            <x v="0"/>
          </reference>
          <reference field="1" count="1" selected="0">
            <x v="100"/>
          </reference>
        </references>
      </pivotArea>
    </chartFormat>
    <chartFormat chart="8" format="101" series="1">
      <pivotArea type="data" outline="0" fieldPosition="0">
        <references count="2">
          <reference field="4294967294" count="1" selected="0">
            <x v="0"/>
          </reference>
          <reference field="1" count="1" selected="0">
            <x v="101"/>
          </reference>
        </references>
      </pivotArea>
    </chartFormat>
    <chartFormat chart="8" format="102" series="1">
      <pivotArea type="data" outline="0" fieldPosition="0">
        <references count="2">
          <reference field="4294967294" count="1" selected="0">
            <x v="0"/>
          </reference>
          <reference field="1" count="1" selected="0">
            <x v="102"/>
          </reference>
        </references>
      </pivotArea>
    </chartFormat>
    <chartFormat chart="8" format="103" series="1">
      <pivotArea type="data" outline="0" fieldPosition="0">
        <references count="2">
          <reference field="4294967294" count="1" selected="0">
            <x v="0"/>
          </reference>
          <reference field="1" count="1" selected="0">
            <x v="103"/>
          </reference>
        </references>
      </pivotArea>
    </chartFormat>
    <chartFormat chart="8" format="104" series="1">
      <pivotArea type="data" outline="0" fieldPosition="0">
        <references count="2">
          <reference field="4294967294" count="1" selected="0">
            <x v="0"/>
          </reference>
          <reference field="1" count="1" selected="0">
            <x v="104"/>
          </reference>
        </references>
      </pivotArea>
    </chartFormat>
    <chartFormat chart="8" format="105" series="1">
      <pivotArea type="data" outline="0" fieldPosition="0">
        <references count="2">
          <reference field="4294967294" count="1" selected="0">
            <x v="0"/>
          </reference>
          <reference field="1" count="1" selected="0">
            <x v="105"/>
          </reference>
        </references>
      </pivotArea>
    </chartFormat>
    <chartFormat chart="8" format="106" series="1">
      <pivotArea type="data" outline="0" fieldPosition="0">
        <references count="2">
          <reference field="4294967294" count="1" selected="0">
            <x v="0"/>
          </reference>
          <reference field="1" count="1" selected="0">
            <x v="106"/>
          </reference>
        </references>
      </pivotArea>
    </chartFormat>
    <chartFormat chart="8" format="107" series="1">
      <pivotArea type="data" outline="0" fieldPosition="0">
        <references count="2">
          <reference field="4294967294" count="1" selected="0">
            <x v="0"/>
          </reference>
          <reference field="1" count="1" selected="0">
            <x v="107"/>
          </reference>
        </references>
      </pivotArea>
    </chartFormat>
    <chartFormat chart="8" format="108" series="1">
      <pivotArea type="data" outline="0" fieldPosition="0">
        <references count="2">
          <reference field="4294967294" count="1" selected="0">
            <x v="0"/>
          </reference>
          <reference field="1" count="1" selected="0">
            <x v="108"/>
          </reference>
        </references>
      </pivotArea>
    </chartFormat>
    <chartFormat chart="8" format="109" series="1">
      <pivotArea type="data" outline="0" fieldPosition="0">
        <references count="2">
          <reference field="4294967294" count="1" selected="0">
            <x v="0"/>
          </reference>
          <reference field="1" count="1" selected="0">
            <x v="109"/>
          </reference>
        </references>
      </pivotArea>
    </chartFormat>
    <chartFormat chart="8" format="110" series="1">
      <pivotArea type="data" outline="0" fieldPosition="0">
        <references count="2">
          <reference field="4294967294" count="1" selected="0">
            <x v="0"/>
          </reference>
          <reference field="1" count="1" selected="0">
            <x v="110"/>
          </reference>
        </references>
      </pivotArea>
    </chartFormat>
    <chartFormat chart="8" format="111" series="1">
      <pivotArea type="data" outline="0" fieldPosition="0">
        <references count="2">
          <reference field="4294967294" count="1" selected="0">
            <x v="0"/>
          </reference>
          <reference field="1" count="1" selected="0">
            <x v="111"/>
          </reference>
        </references>
      </pivotArea>
    </chartFormat>
    <chartFormat chart="8" format="112" series="1">
      <pivotArea type="data" outline="0" fieldPosition="0">
        <references count="2">
          <reference field="4294967294" count="1" selected="0">
            <x v="0"/>
          </reference>
          <reference field="1" count="1" selected="0">
            <x v="112"/>
          </reference>
        </references>
      </pivotArea>
    </chartFormat>
    <chartFormat chart="8" format="113" series="1">
      <pivotArea type="data" outline="0" fieldPosition="0">
        <references count="2">
          <reference field="4294967294" count="1" selected="0">
            <x v="0"/>
          </reference>
          <reference field="1" count="1" selected="0">
            <x v="113"/>
          </reference>
        </references>
      </pivotArea>
    </chartFormat>
    <chartFormat chart="8" format="114" series="1">
      <pivotArea type="data" outline="0" fieldPosition="0">
        <references count="2">
          <reference field="4294967294" count="1" selected="0">
            <x v="0"/>
          </reference>
          <reference field="1" count="1" selected="0">
            <x v="114"/>
          </reference>
        </references>
      </pivotArea>
    </chartFormat>
    <chartFormat chart="8" format="115" series="1">
      <pivotArea type="data" outline="0" fieldPosition="0">
        <references count="2">
          <reference field="4294967294" count="1" selected="0">
            <x v="0"/>
          </reference>
          <reference field="1" count="1" selected="0">
            <x v="115"/>
          </reference>
        </references>
      </pivotArea>
    </chartFormat>
    <chartFormat chart="8" format="116" series="1">
      <pivotArea type="data" outline="0" fieldPosition="0">
        <references count="2">
          <reference field="4294967294" count="1" selected="0">
            <x v="0"/>
          </reference>
          <reference field="1" count="1" selected="0">
            <x v="116"/>
          </reference>
        </references>
      </pivotArea>
    </chartFormat>
    <chartFormat chart="8" format="117" series="1">
      <pivotArea type="data" outline="0" fieldPosition="0">
        <references count="2">
          <reference field="4294967294" count="1" selected="0">
            <x v="0"/>
          </reference>
          <reference field="1" count="1" selected="0">
            <x v="117"/>
          </reference>
        </references>
      </pivotArea>
    </chartFormat>
    <chartFormat chart="8" format="118" series="1">
      <pivotArea type="data" outline="0" fieldPosition="0">
        <references count="2">
          <reference field="4294967294" count="1" selected="0">
            <x v="0"/>
          </reference>
          <reference field="1" count="1" selected="0">
            <x v="118"/>
          </reference>
        </references>
      </pivotArea>
    </chartFormat>
    <chartFormat chart="8" format="119" series="1">
      <pivotArea type="data" outline="0" fieldPosition="0">
        <references count="2">
          <reference field="4294967294" count="1" selected="0">
            <x v="0"/>
          </reference>
          <reference field="1" count="1" selected="0">
            <x v="119"/>
          </reference>
        </references>
      </pivotArea>
    </chartFormat>
    <chartFormat chart="8" format="120" series="1">
      <pivotArea type="data" outline="0" fieldPosition="0">
        <references count="2">
          <reference field="4294967294" count="1" selected="0">
            <x v="0"/>
          </reference>
          <reference field="1" count="1" selected="0">
            <x v="120"/>
          </reference>
        </references>
      </pivotArea>
    </chartFormat>
    <chartFormat chart="8" format="121" series="1">
      <pivotArea type="data" outline="0" fieldPosition="0">
        <references count="2">
          <reference field="4294967294" count="1" selected="0">
            <x v="0"/>
          </reference>
          <reference field="1" count="1" selected="0">
            <x v="121"/>
          </reference>
        </references>
      </pivotArea>
    </chartFormat>
    <chartFormat chart="8" format="122" series="1">
      <pivotArea type="data" outline="0" fieldPosition="0">
        <references count="2">
          <reference field="4294967294" count="1" selected="0">
            <x v="0"/>
          </reference>
          <reference field="1" count="1" selected="0">
            <x v="122"/>
          </reference>
        </references>
      </pivotArea>
    </chartFormat>
    <chartFormat chart="8" format="123" series="1">
      <pivotArea type="data" outline="0" fieldPosition="0">
        <references count="2">
          <reference field="4294967294" count="1" selected="0">
            <x v="0"/>
          </reference>
          <reference field="1" count="1" selected="0">
            <x v="123"/>
          </reference>
        </references>
      </pivotArea>
    </chartFormat>
    <chartFormat chart="8" format="124" series="1">
      <pivotArea type="data" outline="0" fieldPosition="0">
        <references count="2">
          <reference field="4294967294" count="1" selected="0">
            <x v="0"/>
          </reference>
          <reference field="1" count="1" selected="0">
            <x v="124"/>
          </reference>
        </references>
      </pivotArea>
    </chartFormat>
    <chartFormat chart="8" format="125" series="1">
      <pivotArea type="data" outline="0" fieldPosition="0">
        <references count="2">
          <reference field="4294967294" count="1" selected="0">
            <x v="0"/>
          </reference>
          <reference field="1" count="1" selected="0">
            <x v="125"/>
          </reference>
        </references>
      </pivotArea>
    </chartFormat>
    <chartFormat chart="8" format="126" series="1">
      <pivotArea type="data" outline="0" fieldPosition="0">
        <references count="2">
          <reference field="4294967294" count="1" selected="0">
            <x v="0"/>
          </reference>
          <reference field="1" count="1" selected="0">
            <x v="126"/>
          </reference>
        </references>
      </pivotArea>
    </chartFormat>
    <chartFormat chart="8" format="127" series="1">
      <pivotArea type="data" outline="0" fieldPosition="0">
        <references count="2">
          <reference field="4294967294" count="1" selected="0">
            <x v="0"/>
          </reference>
          <reference field="1" count="1" selected="0">
            <x v="127"/>
          </reference>
        </references>
      </pivotArea>
    </chartFormat>
    <chartFormat chart="8" format="128" series="1">
      <pivotArea type="data" outline="0" fieldPosition="0">
        <references count="2">
          <reference field="4294967294" count="1" selected="0">
            <x v="0"/>
          </reference>
          <reference field="1" count="1" selected="0">
            <x v="128"/>
          </reference>
        </references>
      </pivotArea>
    </chartFormat>
    <chartFormat chart="8" format="129" series="1">
      <pivotArea type="data" outline="0" fieldPosition="0">
        <references count="2">
          <reference field="4294967294" count="1" selected="0">
            <x v="0"/>
          </reference>
          <reference field="1" count="1" selected="0">
            <x v="129"/>
          </reference>
        </references>
      </pivotArea>
    </chartFormat>
    <chartFormat chart="8" format="130" series="1">
      <pivotArea type="data" outline="0" fieldPosition="0">
        <references count="2">
          <reference field="4294967294" count="1" selected="0">
            <x v="0"/>
          </reference>
          <reference field="1" count="1" selected="0">
            <x v="130"/>
          </reference>
        </references>
      </pivotArea>
    </chartFormat>
    <chartFormat chart="8" format="131" series="1">
      <pivotArea type="data" outline="0" fieldPosition="0">
        <references count="2">
          <reference field="4294967294" count="1" selected="0">
            <x v="0"/>
          </reference>
          <reference field="1" count="1" selected="0">
            <x v="131"/>
          </reference>
        </references>
      </pivotArea>
    </chartFormat>
    <chartFormat chart="8" format="132" series="1">
      <pivotArea type="data" outline="0" fieldPosition="0">
        <references count="2">
          <reference field="4294967294" count="1" selected="0">
            <x v="0"/>
          </reference>
          <reference field="1" count="1" selected="0">
            <x v="13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FBF257-1E7F-4007-92C4-2B0C79F252B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100">
  <location ref="C4:D14" firstHeaderRow="1" firstDataRow="1" firstDataCol="1"/>
  <pivotFields count="19">
    <pivotField compact="0" showAll="0" defaultSubtotal="0">
      <items count="37">
        <item x="0"/>
        <item x="1"/>
        <item x="2"/>
        <item x="3"/>
        <item x="4"/>
        <item x="5"/>
        <item x="6"/>
        <item x="7"/>
        <item x="8"/>
        <item x="9"/>
        <item x="10"/>
        <item x="11"/>
        <item x="12"/>
        <item h="1" x="36"/>
        <item x="13"/>
        <item x="14"/>
        <item x="15"/>
        <item x="16"/>
        <item x="17"/>
        <item x="18"/>
        <item x="19"/>
        <item x="20"/>
        <item x="21"/>
        <item x="22"/>
        <item x="23"/>
        <item x="24"/>
        <item x="25"/>
        <item x="26"/>
        <item x="27"/>
        <item x="28"/>
        <item x="29"/>
        <item x="30"/>
        <item x="31"/>
        <item x="32"/>
        <item x="33"/>
        <item x="34"/>
        <item x="35"/>
      </items>
    </pivotField>
    <pivotField axis="axisRow" compact="0" showAll="0" measureFilter="1" sortType="descending" defaultSubtotal="0">
      <items count="135">
        <item sd="0" x="94"/>
        <item x="115"/>
        <item x="65"/>
        <item x="116"/>
        <item x="30"/>
        <item x="95"/>
        <item x="71"/>
        <item x="117"/>
        <item x="129"/>
        <item x="50"/>
        <item x="51"/>
        <item x="85"/>
        <item x="118"/>
        <item x="52"/>
        <item x="96"/>
        <item x="31"/>
        <item x="66"/>
        <item x="88"/>
        <item x="32"/>
        <item x="42"/>
        <item x="53"/>
        <item x="99"/>
        <item x="23"/>
        <item x="60"/>
        <item x="22"/>
        <item x="107"/>
        <item x="61"/>
        <item x="108"/>
        <item x="130"/>
        <item x="1"/>
        <item x="19"/>
        <item x="126"/>
        <item x="27"/>
        <item x="47"/>
        <item x="11"/>
        <item x="87"/>
        <item x="26"/>
        <item x="131"/>
        <item x="43"/>
        <item x="20"/>
        <item x="28"/>
        <item x="29"/>
        <item x="72"/>
        <item x="119"/>
        <item x="12"/>
        <item x="67"/>
        <item x="120"/>
        <item x="41"/>
        <item x="7"/>
        <item x="54"/>
        <item x="113"/>
        <item x="114"/>
        <item x="84"/>
        <item x="133"/>
        <item x="68"/>
        <item x="69"/>
        <item x="24"/>
        <item x="100"/>
        <item x="101"/>
        <item x="73"/>
        <item x="45"/>
        <item x="33"/>
        <item x="48"/>
        <item x="89"/>
        <item x="90"/>
        <item x="102"/>
        <item x="13"/>
        <item x="74"/>
        <item x="55"/>
        <item x="34"/>
        <item x="62"/>
        <item x="121"/>
        <item x="35"/>
        <item x="70"/>
        <item x="103"/>
        <item x="75"/>
        <item x="132"/>
        <item x="104"/>
        <item x="2"/>
        <item x="122"/>
        <item x="14"/>
        <item x="64"/>
        <item x="86"/>
        <item x="123"/>
        <item x="97"/>
        <item x="109"/>
        <item x="56"/>
        <item x="15"/>
        <item x="76"/>
        <item x="36"/>
        <item x="57"/>
        <item x="77"/>
        <item x="78"/>
        <item x="79"/>
        <item x="106"/>
        <item x="127"/>
        <item x="8"/>
        <item x="98"/>
        <item x="21"/>
        <item x="128"/>
        <item x="37"/>
        <item x="0"/>
        <item x="124"/>
        <item x="93"/>
        <item x="80"/>
        <item x="25"/>
        <item x="3"/>
        <item x="38"/>
        <item x="49"/>
        <item x="91"/>
        <item x="16"/>
        <item x="110"/>
        <item x="44"/>
        <item x="81"/>
        <item x="58"/>
        <item x="82"/>
        <item x="17"/>
        <item x="83"/>
        <item x="46"/>
        <item x="39"/>
        <item x="18"/>
        <item x="9"/>
        <item x="63"/>
        <item x="111"/>
        <item x="4"/>
        <item x="112"/>
        <item x="105"/>
        <item x="92"/>
        <item x="40"/>
        <item x="125"/>
        <item x="59"/>
        <item x="5"/>
        <item x="6"/>
        <item x="10"/>
        <item m="1" x="134"/>
      </items>
      <autoSortScope>
        <pivotArea dataOnly="0" outline="0" fieldPosition="0">
          <references count="1">
            <reference field="4294967294" count="1" selected="0">
              <x v="0"/>
            </reference>
          </references>
        </pivotArea>
      </autoSortScope>
    </pivotField>
    <pivotField compact="0"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dataField="1" compact="0" numFmtId="164" subtotalTop="0" showAll="0" defaultSubtotal="0"/>
  </pivotFields>
  <rowFields count="1">
    <field x="1"/>
  </rowFields>
  <rowItems count="10">
    <i>
      <x v="32"/>
    </i>
    <i>
      <x v="88"/>
    </i>
    <i>
      <x v="9"/>
    </i>
    <i>
      <x v="76"/>
    </i>
    <i>
      <x v="51"/>
    </i>
    <i>
      <x v="25"/>
    </i>
    <i>
      <x v="4"/>
    </i>
    <i>
      <x v="104"/>
    </i>
    <i>
      <x v="40"/>
    </i>
    <i>
      <x v="44"/>
    </i>
  </rowItems>
  <colItems count="1">
    <i/>
  </colItems>
  <dataFields count="1">
    <dataField name="Sum of Total Passenger per airport" fld="18" baseField="0" baseItem="0"/>
  </dataFields>
  <formats count="1">
    <format dxfId="8">
      <pivotArea outline="0" collapsedLevelsAreSubtotals="1" fieldPosition="0"/>
    </format>
  </formats>
  <chartFormats count="1">
    <chartFormat chart="9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9"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8A0D12-7318-4563-824E-E71F588297E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100">
  <location ref="C4:D14" firstHeaderRow="1" firstDataRow="1" firstDataCol="1"/>
  <pivotFields count="19">
    <pivotField compact="0" showAll="0" defaultSubtotal="0">
      <items count="37">
        <item x="0"/>
        <item x="1"/>
        <item x="2"/>
        <item x="3"/>
        <item x="4"/>
        <item x="5"/>
        <item x="6"/>
        <item x="7"/>
        <item x="8"/>
        <item x="9"/>
        <item x="10"/>
        <item x="11"/>
        <item x="12"/>
        <item h="1" x="36"/>
        <item x="13"/>
        <item x="14"/>
        <item x="15"/>
        <item x="16"/>
        <item x="17"/>
        <item x="18"/>
        <item x="19"/>
        <item x="20"/>
        <item x="21"/>
        <item x="22"/>
        <item x="23"/>
        <item x="24"/>
        <item x="25"/>
        <item x="26"/>
        <item x="27"/>
        <item x="28"/>
        <item x="29"/>
        <item x="30"/>
        <item x="31"/>
        <item x="32"/>
        <item x="33"/>
        <item x="34"/>
        <item x="35"/>
      </items>
    </pivotField>
    <pivotField axis="axisRow" compact="0" showAll="0" measureFilter="1" sortType="descending" defaultSubtotal="0">
      <items count="135">
        <item sd="0" x="94"/>
        <item x="115"/>
        <item x="65"/>
        <item x="116"/>
        <item x="30"/>
        <item x="95"/>
        <item x="71"/>
        <item x="117"/>
        <item x="129"/>
        <item x="50"/>
        <item x="51"/>
        <item x="85"/>
        <item x="118"/>
        <item x="52"/>
        <item x="96"/>
        <item x="31"/>
        <item x="66"/>
        <item x="88"/>
        <item x="32"/>
        <item x="42"/>
        <item x="53"/>
        <item x="99"/>
        <item x="23"/>
        <item x="60"/>
        <item x="22"/>
        <item x="107"/>
        <item x="61"/>
        <item x="108"/>
        <item x="130"/>
        <item x="1"/>
        <item x="19"/>
        <item x="126"/>
        <item x="27"/>
        <item x="47"/>
        <item x="11"/>
        <item x="87"/>
        <item x="26"/>
        <item x="131"/>
        <item x="43"/>
        <item x="20"/>
        <item x="28"/>
        <item x="29"/>
        <item x="72"/>
        <item x="119"/>
        <item x="12"/>
        <item x="67"/>
        <item x="120"/>
        <item x="41"/>
        <item x="7"/>
        <item x="54"/>
        <item x="113"/>
        <item x="114"/>
        <item x="84"/>
        <item x="133"/>
        <item x="68"/>
        <item x="69"/>
        <item x="24"/>
        <item x="100"/>
        <item x="101"/>
        <item x="73"/>
        <item x="45"/>
        <item x="33"/>
        <item x="48"/>
        <item x="89"/>
        <item x="90"/>
        <item x="102"/>
        <item x="13"/>
        <item x="74"/>
        <item x="55"/>
        <item x="34"/>
        <item x="62"/>
        <item x="121"/>
        <item x="35"/>
        <item x="70"/>
        <item x="103"/>
        <item x="75"/>
        <item x="132"/>
        <item x="104"/>
        <item x="2"/>
        <item x="122"/>
        <item x="14"/>
        <item x="64"/>
        <item x="86"/>
        <item x="123"/>
        <item x="97"/>
        <item x="109"/>
        <item x="56"/>
        <item x="15"/>
        <item x="76"/>
        <item x="36"/>
        <item x="57"/>
        <item x="77"/>
        <item x="78"/>
        <item x="79"/>
        <item x="106"/>
        <item x="127"/>
        <item x="8"/>
        <item x="98"/>
        <item x="21"/>
        <item x="128"/>
        <item x="37"/>
        <item x="0"/>
        <item x="124"/>
        <item x="93"/>
        <item x="80"/>
        <item x="25"/>
        <item x="3"/>
        <item x="38"/>
        <item x="49"/>
        <item x="91"/>
        <item x="16"/>
        <item x="110"/>
        <item x="44"/>
        <item x="81"/>
        <item x="58"/>
        <item x="82"/>
        <item x="17"/>
        <item x="83"/>
        <item x="46"/>
        <item x="39"/>
        <item x="18"/>
        <item x="9"/>
        <item x="63"/>
        <item x="111"/>
        <item x="4"/>
        <item x="112"/>
        <item x="105"/>
        <item x="92"/>
        <item x="40"/>
        <item x="125"/>
        <item x="59"/>
        <item x="5"/>
        <item x="6"/>
        <item x="10"/>
        <item m="1" x="134"/>
      </items>
      <autoSortScope>
        <pivotArea dataOnly="0" outline="0" fieldPosition="0">
          <references count="1">
            <reference field="4294967294" count="1" selected="0">
              <x v="0"/>
            </reference>
          </references>
        </pivotArea>
      </autoSortScope>
    </pivotField>
    <pivotField compact="0"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compact="0" numFmtId="164" showAll="0" defaultSubtotal="0"/>
    <pivotField dataField="1" compact="0" numFmtId="164" subtotalTop="0" showAll="0" defaultSubtotal="0"/>
  </pivotFields>
  <rowFields count="1">
    <field x="1"/>
  </rowFields>
  <rowItems count="10">
    <i>
      <x v="50"/>
    </i>
    <i>
      <x v="99"/>
    </i>
    <i>
      <x v="89"/>
    </i>
    <i>
      <x v="28"/>
    </i>
    <i>
      <x v="127"/>
    </i>
    <i>
      <x v="77"/>
    </i>
    <i>
      <x v="47"/>
    </i>
    <i>
      <x v="115"/>
    </i>
    <i>
      <x v="133"/>
    </i>
    <i>
      <x v="7"/>
    </i>
  </rowItems>
  <colItems count="1">
    <i/>
  </colItems>
  <dataFields count="1">
    <dataField name="Sum of Total Passenger per airport" fld="18" baseField="0" baseItem="0"/>
  </dataFields>
  <formats count="1">
    <format dxfId="7">
      <pivotArea outline="0" collapsedLevelsAreSubtotals="1" fieldPosition="0"/>
    </format>
  </formats>
  <chartFormats count="136">
    <chartFormat chart="66" format="16" series="1">
      <pivotArea type="data" outline="0" fieldPosition="0">
        <references count="1">
          <reference field="4294967294" count="1" selected="0">
            <x v="0"/>
          </reference>
        </references>
      </pivotArea>
    </chartFormat>
    <chartFormat chart="66" format="18" series="1">
      <pivotArea type="data" outline="0" fieldPosition="0">
        <references count="2">
          <reference field="4294967294" count="1" selected="0">
            <x v="0"/>
          </reference>
          <reference field="1" count="1" selected="0">
            <x v="132"/>
          </reference>
        </references>
      </pivotArea>
    </chartFormat>
    <chartFormat chart="66" format="19" series="1">
      <pivotArea type="data" outline="0" fieldPosition="0">
        <references count="2">
          <reference field="4294967294" count="1" selected="0">
            <x v="0"/>
          </reference>
          <reference field="1" count="1" selected="0">
            <x v="131"/>
          </reference>
        </references>
      </pivotArea>
    </chartFormat>
    <chartFormat chart="66" format="20" series="1">
      <pivotArea type="data" outline="0" fieldPosition="0">
        <references count="2">
          <reference field="4294967294" count="1" selected="0">
            <x v="0"/>
          </reference>
          <reference field="1" count="1" selected="0">
            <x v="130"/>
          </reference>
        </references>
      </pivotArea>
    </chartFormat>
    <chartFormat chart="66" format="21" series="1">
      <pivotArea type="data" outline="0" fieldPosition="0">
        <references count="2">
          <reference field="4294967294" count="1" selected="0">
            <x v="0"/>
          </reference>
          <reference field="1" count="1" selected="0">
            <x v="129"/>
          </reference>
        </references>
      </pivotArea>
    </chartFormat>
    <chartFormat chart="66" format="22" series="1">
      <pivotArea type="data" outline="0" fieldPosition="0">
        <references count="2">
          <reference field="4294967294" count="1" selected="0">
            <x v="0"/>
          </reference>
          <reference field="1" count="1" selected="0">
            <x v="128"/>
          </reference>
        </references>
      </pivotArea>
    </chartFormat>
    <chartFormat chart="66" format="23" series="1">
      <pivotArea type="data" outline="0" fieldPosition="0">
        <references count="2">
          <reference field="4294967294" count="1" selected="0">
            <x v="0"/>
          </reference>
          <reference field="1" count="1" selected="0">
            <x v="127"/>
          </reference>
        </references>
      </pivotArea>
    </chartFormat>
    <chartFormat chart="66" format="24" series="1">
      <pivotArea type="data" outline="0" fieldPosition="0">
        <references count="2">
          <reference field="4294967294" count="1" selected="0">
            <x v="0"/>
          </reference>
          <reference field="1" count="1" selected="0">
            <x v="126"/>
          </reference>
        </references>
      </pivotArea>
    </chartFormat>
    <chartFormat chart="66" format="25" series="1">
      <pivotArea type="data" outline="0" fieldPosition="0">
        <references count="2">
          <reference field="4294967294" count="1" selected="0">
            <x v="0"/>
          </reference>
          <reference field="1" count="1" selected="0">
            <x v="125"/>
          </reference>
        </references>
      </pivotArea>
    </chartFormat>
    <chartFormat chart="66" format="26" series="1">
      <pivotArea type="data" outline="0" fieldPosition="0">
        <references count="2">
          <reference field="4294967294" count="1" selected="0">
            <x v="0"/>
          </reference>
          <reference field="1" count="1" selected="0">
            <x v="124"/>
          </reference>
        </references>
      </pivotArea>
    </chartFormat>
    <chartFormat chart="66" format="27" series="1">
      <pivotArea type="data" outline="0" fieldPosition="0">
        <references count="2">
          <reference field="4294967294" count="1" selected="0">
            <x v="0"/>
          </reference>
          <reference field="1" count="1" selected="0">
            <x v="123"/>
          </reference>
        </references>
      </pivotArea>
    </chartFormat>
    <chartFormat chart="66" format="28" series="1">
      <pivotArea type="data" outline="0" fieldPosition="0">
        <references count="2">
          <reference field="4294967294" count="1" selected="0">
            <x v="0"/>
          </reference>
          <reference field="1" count="1" selected="0">
            <x v="122"/>
          </reference>
        </references>
      </pivotArea>
    </chartFormat>
    <chartFormat chart="66" format="29" series="1">
      <pivotArea type="data" outline="0" fieldPosition="0">
        <references count="2">
          <reference field="4294967294" count="1" selected="0">
            <x v="0"/>
          </reference>
          <reference field="1" count="1" selected="0">
            <x v="121"/>
          </reference>
        </references>
      </pivotArea>
    </chartFormat>
    <chartFormat chart="66" format="30" series="1">
      <pivotArea type="data" outline="0" fieldPosition="0">
        <references count="2">
          <reference field="4294967294" count="1" selected="0">
            <x v="0"/>
          </reference>
          <reference field="1" count="1" selected="0">
            <x v="120"/>
          </reference>
        </references>
      </pivotArea>
    </chartFormat>
    <chartFormat chart="66" format="31" series="1">
      <pivotArea type="data" outline="0" fieldPosition="0">
        <references count="2">
          <reference field="4294967294" count="1" selected="0">
            <x v="0"/>
          </reference>
          <reference field="1" count="1" selected="0">
            <x v="119"/>
          </reference>
        </references>
      </pivotArea>
    </chartFormat>
    <chartFormat chart="66" format="32" series="1">
      <pivotArea type="data" outline="0" fieldPosition="0">
        <references count="2">
          <reference field="4294967294" count="1" selected="0">
            <x v="0"/>
          </reference>
          <reference field="1" count="1" selected="0">
            <x v="118"/>
          </reference>
        </references>
      </pivotArea>
    </chartFormat>
    <chartFormat chart="66" format="33" series="1">
      <pivotArea type="data" outline="0" fieldPosition="0">
        <references count="2">
          <reference field="4294967294" count="1" selected="0">
            <x v="0"/>
          </reference>
          <reference field="1" count="1" selected="0">
            <x v="117"/>
          </reference>
        </references>
      </pivotArea>
    </chartFormat>
    <chartFormat chart="66" format="34" series="1">
      <pivotArea type="data" outline="0" fieldPosition="0">
        <references count="2">
          <reference field="4294967294" count="1" selected="0">
            <x v="0"/>
          </reference>
          <reference field="1" count="1" selected="0">
            <x v="116"/>
          </reference>
        </references>
      </pivotArea>
    </chartFormat>
    <chartFormat chart="66" format="35" series="1">
      <pivotArea type="data" outline="0" fieldPosition="0">
        <references count="2">
          <reference field="4294967294" count="1" selected="0">
            <x v="0"/>
          </reference>
          <reference field="1" count="1" selected="0">
            <x v="115"/>
          </reference>
        </references>
      </pivotArea>
    </chartFormat>
    <chartFormat chart="66" format="36" series="1">
      <pivotArea type="data" outline="0" fieldPosition="0">
        <references count="2">
          <reference field="4294967294" count="1" selected="0">
            <x v="0"/>
          </reference>
          <reference field="1" count="1" selected="0">
            <x v="114"/>
          </reference>
        </references>
      </pivotArea>
    </chartFormat>
    <chartFormat chart="66" format="37" series="1">
      <pivotArea type="data" outline="0" fieldPosition="0">
        <references count="2">
          <reference field="4294967294" count="1" selected="0">
            <x v="0"/>
          </reference>
          <reference field="1" count="1" selected="0">
            <x v="113"/>
          </reference>
        </references>
      </pivotArea>
    </chartFormat>
    <chartFormat chart="66" format="38" series="1">
      <pivotArea type="data" outline="0" fieldPosition="0">
        <references count="2">
          <reference field="4294967294" count="1" selected="0">
            <x v="0"/>
          </reference>
          <reference field="1" count="1" selected="0">
            <x v="112"/>
          </reference>
        </references>
      </pivotArea>
    </chartFormat>
    <chartFormat chart="66" format="39" series="1">
      <pivotArea type="data" outline="0" fieldPosition="0">
        <references count="2">
          <reference field="4294967294" count="1" selected="0">
            <x v="0"/>
          </reference>
          <reference field="1" count="1" selected="0">
            <x v="111"/>
          </reference>
        </references>
      </pivotArea>
    </chartFormat>
    <chartFormat chart="66" format="40" series="1">
      <pivotArea type="data" outline="0" fieldPosition="0">
        <references count="2">
          <reference field="4294967294" count="1" selected="0">
            <x v="0"/>
          </reference>
          <reference field="1" count="1" selected="0">
            <x v="110"/>
          </reference>
        </references>
      </pivotArea>
    </chartFormat>
    <chartFormat chart="66" format="41" series="1">
      <pivotArea type="data" outline="0" fieldPosition="0">
        <references count="2">
          <reference field="4294967294" count="1" selected="0">
            <x v="0"/>
          </reference>
          <reference field="1" count="1" selected="0">
            <x v="109"/>
          </reference>
        </references>
      </pivotArea>
    </chartFormat>
    <chartFormat chart="66" format="42" series="1">
      <pivotArea type="data" outline="0" fieldPosition="0">
        <references count="2">
          <reference field="4294967294" count="1" selected="0">
            <x v="0"/>
          </reference>
          <reference field="1" count="1" selected="0">
            <x v="108"/>
          </reference>
        </references>
      </pivotArea>
    </chartFormat>
    <chartFormat chart="66" format="43" series="1">
      <pivotArea type="data" outline="0" fieldPosition="0">
        <references count="2">
          <reference field="4294967294" count="1" selected="0">
            <x v="0"/>
          </reference>
          <reference field="1" count="1" selected="0">
            <x v="107"/>
          </reference>
        </references>
      </pivotArea>
    </chartFormat>
    <chartFormat chart="66" format="44" series="1">
      <pivotArea type="data" outline="0" fieldPosition="0">
        <references count="2">
          <reference field="4294967294" count="1" selected="0">
            <x v="0"/>
          </reference>
          <reference field="1" count="1" selected="0">
            <x v="106"/>
          </reference>
        </references>
      </pivotArea>
    </chartFormat>
    <chartFormat chart="66" format="45" series="1">
      <pivotArea type="data" outline="0" fieldPosition="0">
        <references count="2">
          <reference field="4294967294" count="1" selected="0">
            <x v="0"/>
          </reference>
          <reference field="1" count="1" selected="0">
            <x v="105"/>
          </reference>
        </references>
      </pivotArea>
    </chartFormat>
    <chartFormat chart="66" format="46" series="1">
      <pivotArea type="data" outline="0" fieldPosition="0">
        <references count="2">
          <reference field="4294967294" count="1" selected="0">
            <x v="0"/>
          </reference>
          <reference field="1" count="1" selected="0">
            <x v="104"/>
          </reference>
        </references>
      </pivotArea>
    </chartFormat>
    <chartFormat chart="66" format="47" series="1">
      <pivotArea type="data" outline="0" fieldPosition="0">
        <references count="2">
          <reference field="4294967294" count="1" selected="0">
            <x v="0"/>
          </reference>
          <reference field="1" count="1" selected="0">
            <x v="103"/>
          </reference>
        </references>
      </pivotArea>
    </chartFormat>
    <chartFormat chart="66" format="48" series="1">
      <pivotArea type="data" outline="0" fieldPosition="0">
        <references count="2">
          <reference field="4294967294" count="1" selected="0">
            <x v="0"/>
          </reference>
          <reference field="1" count="1" selected="0">
            <x v="102"/>
          </reference>
        </references>
      </pivotArea>
    </chartFormat>
    <chartFormat chart="66" format="49" series="1">
      <pivotArea type="data" outline="0" fieldPosition="0">
        <references count="2">
          <reference field="4294967294" count="1" selected="0">
            <x v="0"/>
          </reference>
          <reference field="1" count="1" selected="0">
            <x v="101"/>
          </reference>
        </references>
      </pivotArea>
    </chartFormat>
    <chartFormat chart="66" format="50" series="1">
      <pivotArea type="data" outline="0" fieldPosition="0">
        <references count="2">
          <reference field="4294967294" count="1" selected="0">
            <x v="0"/>
          </reference>
          <reference field="1" count="1" selected="0">
            <x v="100"/>
          </reference>
        </references>
      </pivotArea>
    </chartFormat>
    <chartFormat chart="66" format="51" series="1">
      <pivotArea type="data" outline="0" fieldPosition="0">
        <references count="2">
          <reference field="4294967294" count="1" selected="0">
            <x v="0"/>
          </reference>
          <reference field="1" count="1" selected="0">
            <x v="99"/>
          </reference>
        </references>
      </pivotArea>
    </chartFormat>
    <chartFormat chart="66" format="52" series="1">
      <pivotArea type="data" outline="0" fieldPosition="0">
        <references count="2">
          <reference field="4294967294" count="1" selected="0">
            <x v="0"/>
          </reference>
          <reference field="1" count="1" selected="0">
            <x v="98"/>
          </reference>
        </references>
      </pivotArea>
    </chartFormat>
    <chartFormat chart="66" format="53" series="1">
      <pivotArea type="data" outline="0" fieldPosition="0">
        <references count="2">
          <reference field="4294967294" count="1" selected="0">
            <x v="0"/>
          </reference>
          <reference field="1" count="1" selected="0">
            <x v="97"/>
          </reference>
        </references>
      </pivotArea>
    </chartFormat>
    <chartFormat chart="66" format="54" series="1">
      <pivotArea type="data" outline="0" fieldPosition="0">
        <references count="2">
          <reference field="4294967294" count="1" selected="0">
            <x v="0"/>
          </reference>
          <reference field="1" count="1" selected="0">
            <x v="96"/>
          </reference>
        </references>
      </pivotArea>
    </chartFormat>
    <chartFormat chart="66" format="55" series="1">
      <pivotArea type="data" outline="0" fieldPosition="0">
        <references count="2">
          <reference field="4294967294" count="1" selected="0">
            <x v="0"/>
          </reference>
          <reference field="1" count="1" selected="0">
            <x v="95"/>
          </reference>
        </references>
      </pivotArea>
    </chartFormat>
    <chartFormat chart="66" format="56" series="1">
      <pivotArea type="data" outline="0" fieldPosition="0">
        <references count="2">
          <reference field="4294967294" count="1" selected="0">
            <x v="0"/>
          </reference>
          <reference field="1" count="1" selected="0">
            <x v="94"/>
          </reference>
        </references>
      </pivotArea>
    </chartFormat>
    <chartFormat chart="66" format="57" series="1">
      <pivotArea type="data" outline="0" fieldPosition="0">
        <references count="2">
          <reference field="4294967294" count="1" selected="0">
            <x v="0"/>
          </reference>
          <reference field="1" count="1" selected="0">
            <x v="93"/>
          </reference>
        </references>
      </pivotArea>
    </chartFormat>
    <chartFormat chart="66" format="58" series="1">
      <pivotArea type="data" outline="0" fieldPosition="0">
        <references count="2">
          <reference field="4294967294" count="1" selected="0">
            <x v="0"/>
          </reference>
          <reference field="1" count="1" selected="0">
            <x v="92"/>
          </reference>
        </references>
      </pivotArea>
    </chartFormat>
    <chartFormat chart="66" format="59" series="1">
      <pivotArea type="data" outline="0" fieldPosition="0">
        <references count="2">
          <reference field="4294967294" count="1" selected="0">
            <x v="0"/>
          </reference>
          <reference field="1" count="1" selected="0">
            <x v="91"/>
          </reference>
        </references>
      </pivotArea>
    </chartFormat>
    <chartFormat chart="66" format="60" series="1">
      <pivotArea type="data" outline="0" fieldPosition="0">
        <references count="2">
          <reference field="4294967294" count="1" selected="0">
            <x v="0"/>
          </reference>
          <reference field="1" count="1" selected="0">
            <x v="90"/>
          </reference>
        </references>
      </pivotArea>
    </chartFormat>
    <chartFormat chart="66" format="61" series="1">
      <pivotArea type="data" outline="0" fieldPosition="0">
        <references count="2">
          <reference field="4294967294" count="1" selected="0">
            <x v="0"/>
          </reference>
          <reference field="1" count="1" selected="0">
            <x v="89"/>
          </reference>
        </references>
      </pivotArea>
    </chartFormat>
    <chartFormat chart="66" format="62" series="1">
      <pivotArea type="data" outline="0" fieldPosition="0">
        <references count="2">
          <reference field="4294967294" count="1" selected="0">
            <x v="0"/>
          </reference>
          <reference field="1" count="1" selected="0">
            <x v="88"/>
          </reference>
        </references>
      </pivotArea>
    </chartFormat>
    <chartFormat chart="66" format="63" series="1">
      <pivotArea type="data" outline="0" fieldPosition="0">
        <references count="2">
          <reference field="4294967294" count="1" selected="0">
            <x v="0"/>
          </reference>
          <reference field="1" count="1" selected="0">
            <x v="87"/>
          </reference>
        </references>
      </pivotArea>
    </chartFormat>
    <chartFormat chart="66" format="64" series="1">
      <pivotArea type="data" outline="0" fieldPosition="0">
        <references count="2">
          <reference field="4294967294" count="1" selected="0">
            <x v="0"/>
          </reference>
          <reference field="1" count="1" selected="0">
            <x v="86"/>
          </reference>
        </references>
      </pivotArea>
    </chartFormat>
    <chartFormat chart="66" format="65" series="1">
      <pivotArea type="data" outline="0" fieldPosition="0">
        <references count="2">
          <reference field="4294967294" count="1" selected="0">
            <x v="0"/>
          </reference>
          <reference field="1" count="1" selected="0">
            <x v="85"/>
          </reference>
        </references>
      </pivotArea>
    </chartFormat>
    <chartFormat chart="66" format="66" series="1">
      <pivotArea type="data" outline="0" fieldPosition="0">
        <references count="2">
          <reference field="4294967294" count="1" selected="0">
            <x v="0"/>
          </reference>
          <reference field="1" count="1" selected="0">
            <x v="84"/>
          </reference>
        </references>
      </pivotArea>
    </chartFormat>
    <chartFormat chart="66" format="67" series="1">
      <pivotArea type="data" outline="0" fieldPosition="0">
        <references count="2">
          <reference field="4294967294" count="1" selected="0">
            <x v="0"/>
          </reference>
          <reference field="1" count="1" selected="0">
            <x v="83"/>
          </reference>
        </references>
      </pivotArea>
    </chartFormat>
    <chartFormat chart="66" format="68" series="1">
      <pivotArea type="data" outline="0" fieldPosition="0">
        <references count="2">
          <reference field="4294967294" count="1" selected="0">
            <x v="0"/>
          </reference>
          <reference field="1" count="1" selected="0">
            <x v="82"/>
          </reference>
        </references>
      </pivotArea>
    </chartFormat>
    <chartFormat chart="66" format="69" series="1">
      <pivotArea type="data" outline="0" fieldPosition="0">
        <references count="2">
          <reference field="4294967294" count="1" selected="0">
            <x v="0"/>
          </reference>
          <reference field="1" count="1" selected="0">
            <x v="81"/>
          </reference>
        </references>
      </pivotArea>
    </chartFormat>
    <chartFormat chart="66" format="70" series="1">
      <pivotArea type="data" outline="0" fieldPosition="0">
        <references count="2">
          <reference field="4294967294" count="1" selected="0">
            <x v="0"/>
          </reference>
          <reference field="1" count="1" selected="0">
            <x v="80"/>
          </reference>
        </references>
      </pivotArea>
    </chartFormat>
    <chartFormat chart="66" format="71" series="1">
      <pivotArea type="data" outline="0" fieldPosition="0">
        <references count="2">
          <reference field="4294967294" count="1" selected="0">
            <x v="0"/>
          </reference>
          <reference field="1" count="1" selected="0">
            <x v="79"/>
          </reference>
        </references>
      </pivotArea>
    </chartFormat>
    <chartFormat chart="66" format="72" series="1">
      <pivotArea type="data" outline="0" fieldPosition="0">
        <references count="2">
          <reference field="4294967294" count="1" selected="0">
            <x v="0"/>
          </reference>
          <reference field="1" count="1" selected="0">
            <x v="78"/>
          </reference>
        </references>
      </pivotArea>
    </chartFormat>
    <chartFormat chart="66" format="73" series="1">
      <pivotArea type="data" outline="0" fieldPosition="0">
        <references count="2">
          <reference field="4294967294" count="1" selected="0">
            <x v="0"/>
          </reference>
          <reference field="1" count="1" selected="0">
            <x v="77"/>
          </reference>
        </references>
      </pivotArea>
    </chartFormat>
    <chartFormat chart="66" format="74" series="1">
      <pivotArea type="data" outline="0" fieldPosition="0">
        <references count="2">
          <reference field="4294967294" count="1" selected="0">
            <x v="0"/>
          </reference>
          <reference field="1" count="1" selected="0">
            <x v="76"/>
          </reference>
        </references>
      </pivotArea>
    </chartFormat>
    <chartFormat chart="66" format="75" series="1">
      <pivotArea type="data" outline="0" fieldPosition="0">
        <references count="2">
          <reference field="4294967294" count="1" selected="0">
            <x v="0"/>
          </reference>
          <reference field="1" count="1" selected="0">
            <x v="75"/>
          </reference>
        </references>
      </pivotArea>
    </chartFormat>
    <chartFormat chart="66" format="76" series="1">
      <pivotArea type="data" outline="0" fieldPosition="0">
        <references count="2">
          <reference field="4294967294" count="1" selected="0">
            <x v="0"/>
          </reference>
          <reference field="1" count="1" selected="0">
            <x v="74"/>
          </reference>
        </references>
      </pivotArea>
    </chartFormat>
    <chartFormat chart="66" format="77" series="1">
      <pivotArea type="data" outline="0" fieldPosition="0">
        <references count="2">
          <reference field="4294967294" count="1" selected="0">
            <x v="0"/>
          </reference>
          <reference field="1" count="1" selected="0">
            <x v="73"/>
          </reference>
        </references>
      </pivotArea>
    </chartFormat>
    <chartFormat chart="66" format="78" series="1">
      <pivotArea type="data" outline="0" fieldPosition="0">
        <references count="2">
          <reference field="4294967294" count="1" selected="0">
            <x v="0"/>
          </reference>
          <reference field="1" count="1" selected="0">
            <x v="72"/>
          </reference>
        </references>
      </pivotArea>
    </chartFormat>
    <chartFormat chart="66" format="79" series="1">
      <pivotArea type="data" outline="0" fieldPosition="0">
        <references count="2">
          <reference field="4294967294" count="1" selected="0">
            <x v="0"/>
          </reference>
          <reference field="1" count="1" selected="0">
            <x v="71"/>
          </reference>
        </references>
      </pivotArea>
    </chartFormat>
    <chartFormat chart="66" format="80" series="1">
      <pivotArea type="data" outline="0" fieldPosition="0">
        <references count="2">
          <reference field="4294967294" count="1" selected="0">
            <x v="0"/>
          </reference>
          <reference field="1" count="1" selected="0">
            <x v="70"/>
          </reference>
        </references>
      </pivotArea>
    </chartFormat>
    <chartFormat chart="66" format="81" series="1">
      <pivotArea type="data" outline="0" fieldPosition="0">
        <references count="2">
          <reference field="4294967294" count="1" selected="0">
            <x v="0"/>
          </reference>
          <reference field="1" count="1" selected="0">
            <x v="69"/>
          </reference>
        </references>
      </pivotArea>
    </chartFormat>
    <chartFormat chart="66" format="82" series="1">
      <pivotArea type="data" outline="0" fieldPosition="0">
        <references count="2">
          <reference field="4294967294" count="1" selected="0">
            <x v="0"/>
          </reference>
          <reference field="1" count="1" selected="0">
            <x v="68"/>
          </reference>
        </references>
      </pivotArea>
    </chartFormat>
    <chartFormat chart="66" format="83" series="1">
      <pivotArea type="data" outline="0" fieldPosition="0">
        <references count="2">
          <reference field="4294967294" count="1" selected="0">
            <x v="0"/>
          </reference>
          <reference field="1" count="1" selected="0">
            <x v="67"/>
          </reference>
        </references>
      </pivotArea>
    </chartFormat>
    <chartFormat chart="66" format="84" series="1">
      <pivotArea type="data" outline="0" fieldPosition="0">
        <references count="2">
          <reference field="4294967294" count="1" selected="0">
            <x v="0"/>
          </reference>
          <reference field="1" count="1" selected="0">
            <x v="66"/>
          </reference>
        </references>
      </pivotArea>
    </chartFormat>
    <chartFormat chart="66" format="85" series="1">
      <pivotArea type="data" outline="0" fieldPosition="0">
        <references count="2">
          <reference field="4294967294" count="1" selected="0">
            <x v="0"/>
          </reference>
          <reference field="1" count="1" selected="0">
            <x v="65"/>
          </reference>
        </references>
      </pivotArea>
    </chartFormat>
    <chartFormat chart="66" format="86" series="1">
      <pivotArea type="data" outline="0" fieldPosition="0">
        <references count="2">
          <reference field="4294967294" count="1" selected="0">
            <x v="0"/>
          </reference>
          <reference field="1" count="1" selected="0">
            <x v="64"/>
          </reference>
        </references>
      </pivotArea>
    </chartFormat>
    <chartFormat chart="66" format="87" series="1">
      <pivotArea type="data" outline="0" fieldPosition="0">
        <references count="2">
          <reference field="4294967294" count="1" selected="0">
            <x v="0"/>
          </reference>
          <reference field="1" count="1" selected="0">
            <x v="63"/>
          </reference>
        </references>
      </pivotArea>
    </chartFormat>
    <chartFormat chart="66" format="88" series="1">
      <pivotArea type="data" outline="0" fieldPosition="0">
        <references count="2">
          <reference field="4294967294" count="1" selected="0">
            <x v="0"/>
          </reference>
          <reference field="1" count="1" selected="0">
            <x v="62"/>
          </reference>
        </references>
      </pivotArea>
    </chartFormat>
    <chartFormat chart="66" format="89" series="1">
      <pivotArea type="data" outline="0" fieldPosition="0">
        <references count="2">
          <reference field="4294967294" count="1" selected="0">
            <x v="0"/>
          </reference>
          <reference field="1" count="1" selected="0">
            <x v="61"/>
          </reference>
        </references>
      </pivotArea>
    </chartFormat>
    <chartFormat chart="66" format="90" series="1">
      <pivotArea type="data" outline="0" fieldPosition="0">
        <references count="2">
          <reference field="4294967294" count="1" selected="0">
            <x v="0"/>
          </reference>
          <reference field="1" count="1" selected="0">
            <x v="60"/>
          </reference>
        </references>
      </pivotArea>
    </chartFormat>
    <chartFormat chart="66" format="91" series="1">
      <pivotArea type="data" outline="0" fieldPosition="0">
        <references count="2">
          <reference field="4294967294" count="1" selected="0">
            <x v="0"/>
          </reference>
          <reference field="1" count="1" selected="0">
            <x v="59"/>
          </reference>
        </references>
      </pivotArea>
    </chartFormat>
    <chartFormat chart="66" format="92" series="1">
      <pivotArea type="data" outline="0" fieldPosition="0">
        <references count="2">
          <reference field="4294967294" count="1" selected="0">
            <x v="0"/>
          </reference>
          <reference field="1" count="1" selected="0">
            <x v="58"/>
          </reference>
        </references>
      </pivotArea>
    </chartFormat>
    <chartFormat chart="66" format="93" series="1">
      <pivotArea type="data" outline="0" fieldPosition="0">
        <references count="2">
          <reference field="4294967294" count="1" selected="0">
            <x v="0"/>
          </reference>
          <reference field="1" count="1" selected="0">
            <x v="57"/>
          </reference>
        </references>
      </pivotArea>
    </chartFormat>
    <chartFormat chart="66" format="94" series="1">
      <pivotArea type="data" outline="0" fieldPosition="0">
        <references count="2">
          <reference field="4294967294" count="1" selected="0">
            <x v="0"/>
          </reference>
          <reference field="1" count="1" selected="0">
            <x v="56"/>
          </reference>
        </references>
      </pivotArea>
    </chartFormat>
    <chartFormat chart="66" format="95" series="1">
      <pivotArea type="data" outline="0" fieldPosition="0">
        <references count="2">
          <reference field="4294967294" count="1" selected="0">
            <x v="0"/>
          </reference>
          <reference field="1" count="1" selected="0">
            <x v="55"/>
          </reference>
        </references>
      </pivotArea>
    </chartFormat>
    <chartFormat chart="66" format="96" series="1">
      <pivotArea type="data" outline="0" fieldPosition="0">
        <references count="2">
          <reference field="4294967294" count="1" selected="0">
            <x v="0"/>
          </reference>
          <reference field="1" count="1" selected="0">
            <x v="54"/>
          </reference>
        </references>
      </pivotArea>
    </chartFormat>
    <chartFormat chart="66" format="97" series="1">
      <pivotArea type="data" outline="0" fieldPosition="0">
        <references count="2">
          <reference field="4294967294" count="1" selected="0">
            <x v="0"/>
          </reference>
          <reference field="1" count="1" selected="0">
            <x v="53"/>
          </reference>
        </references>
      </pivotArea>
    </chartFormat>
    <chartFormat chart="66" format="98" series="1">
      <pivotArea type="data" outline="0" fieldPosition="0">
        <references count="2">
          <reference field="4294967294" count="1" selected="0">
            <x v="0"/>
          </reference>
          <reference field="1" count="1" selected="0">
            <x v="52"/>
          </reference>
        </references>
      </pivotArea>
    </chartFormat>
    <chartFormat chart="66" format="99" series="1">
      <pivotArea type="data" outline="0" fieldPosition="0">
        <references count="2">
          <reference field="4294967294" count="1" selected="0">
            <x v="0"/>
          </reference>
          <reference field="1" count="1" selected="0">
            <x v="51"/>
          </reference>
        </references>
      </pivotArea>
    </chartFormat>
    <chartFormat chart="66" format="100" series="1">
      <pivotArea type="data" outline="0" fieldPosition="0">
        <references count="2">
          <reference field="4294967294" count="1" selected="0">
            <x v="0"/>
          </reference>
          <reference field="1" count="1" selected="0">
            <x v="50"/>
          </reference>
        </references>
      </pivotArea>
    </chartFormat>
    <chartFormat chart="66" format="101" series="1">
      <pivotArea type="data" outline="0" fieldPosition="0">
        <references count="2">
          <reference field="4294967294" count="1" selected="0">
            <x v="0"/>
          </reference>
          <reference field="1" count="1" selected="0">
            <x v="49"/>
          </reference>
        </references>
      </pivotArea>
    </chartFormat>
    <chartFormat chart="66" format="102" series="1">
      <pivotArea type="data" outline="0" fieldPosition="0">
        <references count="2">
          <reference field="4294967294" count="1" selected="0">
            <x v="0"/>
          </reference>
          <reference field="1" count="1" selected="0">
            <x v="48"/>
          </reference>
        </references>
      </pivotArea>
    </chartFormat>
    <chartFormat chart="66" format="103" series="1">
      <pivotArea type="data" outline="0" fieldPosition="0">
        <references count="2">
          <reference field="4294967294" count="1" selected="0">
            <x v="0"/>
          </reference>
          <reference field="1" count="1" selected="0">
            <x v="47"/>
          </reference>
        </references>
      </pivotArea>
    </chartFormat>
    <chartFormat chart="66" format="104" series="1">
      <pivotArea type="data" outline="0" fieldPosition="0">
        <references count="2">
          <reference field="4294967294" count="1" selected="0">
            <x v="0"/>
          </reference>
          <reference field="1" count="1" selected="0">
            <x v="46"/>
          </reference>
        </references>
      </pivotArea>
    </chartFormat>
    <chartFormat chart="66" format="105" series="1">
      <pivotArea type="data" outline="0" fieldPosition="0">
        <references count="2">
          <reference field="4294967294" count="1" selected="0">
            <x v="0"/>
          </reference>
          <reference field="1" count="1" selected="0">
            <x v="45"/>
          </reference>
        </references>
      </pivotArea>
    </chartFormat>
    <chartFormat chart="66" format="106" series="1">
      <pivotArea type="data" outline="0" fieldPosition="0">
        <references count="2">
          <reference field="4294967294" count="1" selected="0">
            <x v="0"/>
          </reference>
          <reference field="1" count="1" selected="0">
            <x v="44"/>
          </reference>
        </references>
      </pivotArea>
    </chartFormat>
    <chartFormat chart="66" format="107" series="1">
      <pivotArea type="data" outline="0" fieldPosition="0">
        <references count="2">
          <reference field="4294967294" count="1" selected="0">
            <x v="0"/>
          </reference>
          <reference field="1" count="1" selected="0">
            <x v="43"/>
          </reference>
        </references>
      </pivotArea>
    </chartFormat>
    <chartFormat chart="66" format="108" series="1">
      <pivotArea type="data" outline="0" fieldPosition="0">
        <references count="2">
          <reference field="4294967294" count="1" selected="0">
            <x v="0"/>
          </reference>
          <reference field="1" count="1" selected="0">
            <x v="42"/>
          </reference>
        </references>
      </pivotArea>
    </chartFormat>
    <chartFormat chart="66" format="109" series="1">
      <pivotArea type="data" outline="0" fieldPosition="0">
        <references count="2">
          <reference field="4294967294" count="1" selected="0">
            <x v="0"/>
          </reference>
          <reference field="1" count="1" selected="0">
            <x v="41"/>
          </reference>
        </references>
      </pivotArea>
    </chartFormat>
    <chartFormat chart="66" format="110" series="1">
      <pivotArea type="data" outline="0" fieldPosition="0">
        <references count="2">
          <reference field="4294967294" count="1" selected="0">
            <x v="0"/>
          </reference>
          <reference field="1" count="1" selected="0">
            <x v="40"/>
          </reference>
        </references>
      </pivotArea>
    </chartFormat>
    <chartFormat chart="66" format="111" series="1">
      <pivotArea type="data" outline="0" fieldPosition="0">
        <references count="2">
          <reference field="4294967294" count="1" selected="0">
            <x v="0"/>
          </reference>
          <reference field="1" count="1" selected="0">
            <x v="39"/>
          </reference>
        </references>
      </pivotArea>
    </chartFormat>
    <chartFormat chart="66" format="112" series="1">
      <pivotArea type="data" outline="0" fieldPosition="0">
        <references count="2">
          <reference field="4294967294" count="1" selected="0">
            <x v="0"/>
          </reference>
          <reference field="1" count="1" selected="0">
            <x v="38"/>
          </reference>
        </references>
      </pivotArea>
    </chartFormat>
    <chartFormat chart="66" format="113" series="1">
      <pivotArea type="data" outline="0" fieldPosition="0">
        <references count="2">
          <reference field="4294967294" count="1" selected="0">
            <x v="0"/>
          </reference>
          <reference field="1" count="1" selected="0">
            <x v="37"/>
          </reference>
        </references>
      </pivotArea>
    </chartFormat>
    <chartFormat chart="66" format="114" series="1">
      <pivotArea type="data" outline="0" fieldPosition="0">
        <references count="2">
          <reference field="4294967294" count="1" selected="0">
            <x v="0"/>
          </reference>
          <reference field="1" count="1" selected="0">
            <x v="36"/>
          </reference>
        </references>
      </pivotArea>
    </chartFormat>
    <chartFormat chart="66" format="115" series="1">
      <pivotArea type="data" outline="0" fieldPosition="0">
        <references count="2">
          <reference field="4294967294" count="1" selected="0">
            <x v="0"/>
          </reference>
          <reference field="1" count="1" selected="0">
            <x v="35"/>
          </reference>
        </references>
      </pivotArea>
    </chartFormat>
    <chartFormat chart="66" format="116" series="1">
      <pivotArea type="data" outline="0" fieldPosition="0">
        <references count="2">
          <reference field="4294967294" count="1" selected="0">
            <x v="0"/>
          </reference>
          <reference field="1" count="1" selected="0">
            <x v="34"/>
          </reference>
        </references>
      </pivotArea>
    </chartFormat>
    <chartFormat chart="66" format="117" series="1">
      <pivotArea type="data" outline="0" fieldPosition="0">
        <references count="2">
          <reference field="4294967294" count="1" selected="0">
            <x v="0"/>
          </reference>
          <reference field="1" count="1" selected="0">
            <x v="33"/>
          </reference>
        </references>
      </pivotArea>
    </chartFormat>
    <chartFormat chart="66" format="118" series="1">
      <pivotArea type="data" outline="0" fieldPosition="0">
        <references count="2">
          <reference field="4294967294" count="1" selected="0">
            <x v="0"/>
          </reference>
          <reference field="1" count="1" selected="0">
            <x v="32"/>
          </reference>
        </references>
      </pivotArea>
    </chartFormat>
    <chartFormat chart="66" format="119" series="1">
      <pivotArea type="data" outline="0" fieldPosition="0">
        <references count="2">
          <reference field="4294967294" count="1" selected="0">
            <x v="0"/>
          </reference>
          <reference field="1" count="1" selected="0">
            <x v="31"/>
          </reference>
        </references>
      </pivotArea>
    </chartFormat>
    <chartFormat chart="66" format="120" series="1">
      <pivotArea type="data" outline="0" fieldPosition="0">
        <references count="2">
          <reference field="4294967294" count="1" selected="0">
            <x v="0"/>
          </reference>
          <reference field="1" count="1" selected="0">
            <x v="30"/>
          </reference>
        </references>
      </pivotArea>
    </chartFormat>
    <chartFormat chart="66" format="121" series="1">
      <pivotArea type="data" outline="0" fieldPosition="0">
        <references count="2">
          <reference field="4294967294" count="1" selected="0">
            <x v="0"/>
          </reference>
          <reference field="1" count="1" selected="0">
            <x v="29"/>
          </reference>
        </references>
      </pivotArea>
    </chartFormat>
    <chartFormat chart="66" format="122" series="1">
      <pivotArea type="data" outline="0" fieldPosition="0">
        <references count="2">
          <reference field="4294967294" count="1" selected="0">
            <x v="0"/>
          </reference>
          <reference field="1" count="1" selected="0">
            <x v="28"/>
          </reference>
        </references>
      </pivotArea>
    </chartFormat>
    <chartFormat chart="66" format="123" series="1">
      <pivotArea type="data" outline="0" fieldPosition="0">
        <references count="2">
          <reference field="4294967294" count="1" selected="0">
            <x v="0"/>
          </reference>
          <reference field="1" count="1" selected="0">
            <x v="27"/>
          </reference>
        </references>
      </pivotArea>
    </chartFormat>
    <chartFormat chart="66" format="124" series="1">
      <pivotArea type="data" outline="0" fieldPosition="0">
        <references count="2">
          <reference field="4294967294" count="1" selected="0">
            <x v="0"/>
          </reference>
          <reference field="1" count="1" selected="0">
            <x v="26"/>
          </reference>
        </references>
      </pivotArea>
    </chartFormat>
    <chartFormat chart="66" format="125" series="1">
      <pivotArea type="data" outline="0" fieldPosition="0">
        <references count="2">
          <reference field="4294967294" count="1" selected="0">
            <x v="0"/>
          </reference>
          <reference field="1" count="1" selected="0">
            <x v="25"/>
          </reference>
        </references>
      </pivotArea>
    </chartFormat>
    <chartFormat chart="66" format="126" series="1">
      <pivotArea type="data" outline="0" fieldPosition="0">
        <references count="2">
          <reference field="4294967294" count="1" selected="0">
            <x v="0"/>
          </reference>
          <reference field="1" count="1" selected="0">
            <x v="24"/>
          </reference>
        </references>
      </pivotArea>
    </chartFormat>
    <chartFormat chart="66" format="127" series="1">
      <pivotArea type="data" outline="0" fieldPosition="0">
        <references count="2">
          <reference field="4294967294" count="1" selected="0">
            <x v="0"/>
          </reference>
          <reference field="1" count="1" selected="0">
            <x v="23"/>
          </reference>
        </references>
      </pivotArea>
    </chartFormat>
    <chartFormat chart="66" format="128" series="1">
      <pivotArea type="data" outline="0" fieldPosition="0">
        <references count="2">
          <reference field="4294967294" count="1" selected="0">
            <x v="0"/>
          </reference>
          <reference field="1" count="1" selected="0">
            <x v="22"/>
          </reference>
        </references>
      </pivotArea>
    </chartFormat>
    <chartFormat chart="66" format="129" series="1">
      <pivotArea type="data" outline="0" fieldPosition="0">
        <references count="2">
          <reference field="4294967294" count="1" selected="0">
            <x v="0"/>
          </reference>
          <reference field="1" count="1" selected="0">
            <x v="21"/>
          </reference>
        </references>
      </pivotArea>
    </chartFormat>
    <chartFormat chart="66" format="130" series="1">
      <pivotArea type="data" outline="0" fieldPosition="0">
        <references count="2">
          <reference field="4294967294" count="1" selected="0">
            <x v="0"/>
          </reference>
          <reference field="1" count="1" selected="0">
            <x v="20"/>
          </reference>
        </references>
      </pivotArea>
    </chartFormat>
    <chartFormat chart="66" format="131" series="1">
      <pivotArea type="data" outline="0" fieldPosition="0">
        <references count="2">
          <reference field="4294967294" count="1" selected="0">
            <x v="0"/>
          </reference>
          <reference field="1" count="1" selected="0">
            <x v="19"/>
          </reference>
        </references>
      </pivotArea>
    </chartFormat>
    <chartFormat chart="66" format="132" series="1">
      <pivotArea type="data" outline="0" fieldPosition="0">
        <references count="2">
          <reference field="4294967294" count="1" selected="0">
            <x v="0"/>
          </reference>
          <reference field="1" count="1" selected="0">
            <x v="18"/>
          </reference>
        </references>
      </pivotArea>
    </chartFormat>
    <chartFormat chart="66" format="133" series="1">
      <pivotArea type="data" outline="0" fieldPosition="0">
        <references count="2">
          <reference field="4294967294" count="1" selected="0">
            <x v="0"/>
          </reference>
          <reference field="1" count="1" selected="0">
            <x v="17"/>
          </reference>
        </references>
      </pivotArea>
    </chartFormat>
    <chartFormat chart="66" format="134" series="1">
      <pivotArea type="data" outline="0" fieldPosition="0">
        <references count="2">
          <reference field="4294967294" count="1" selected="0">
            <x v="0"/>
          </reference>
          <reference field="1" count="1" selected="0">
            <x v="16"/>
          </reference>
        </references>
      </pivotArea>
    </chartFormat>
    <chartFormat chart="66" format="135" series="1">
      <pivotArea type="data" outline="0" fieldPosition="0">
        <references count="2">
          <reference field="4294967294" count="1" selected="0">
            <x v="0"/>
          </reference>
          <reference field="1" count="1" selected="0">
            <x v="15"/>
          </reference>
        </references>
      </pivotArea>
    </chartFormat>
    <chartFormat chart="66" format="136" series="1">
      <pivotArea type="data" outline="0" fieldPosition="0">
        <references count="2">
          <reference field="4294967294" count="1" selected="0">
            <x v="0"/>
          </reference>
          <reference field="1" count="1" selected="0">
            <x v="14"/>
          </reference>
        </references>
      </pivotArea>
    </chartFormat>
    <chartFormat chart="66" format="137" series="1">
      <pivotArea type="data" outline="0" fieldPosition="0">
        <references count="2">
          <reference field="4294967294" count="1" selected="0">
            <x v="0"/>
          </reference>
          <reference field="1" count="1" selected="0">
            <x v="13"/>
          </reference>
        </references>
      </pivotArea>
    </chartFormat>
    <chartFormat chart="66" format="138" series="1">
      <pivotArea type="data" outline="0" fieldPosition="0">
        <references count="2">
          <reference field="4294967294" count="1" selected="0">
            <x v="0"/>
          </reference>
          <reference field="1" count="1" selected="0">
            <x v="12"/>
          </reference>
        </references>
      </pivotArea>
    </chartFormat>
    <chartFormat chart="66" format="139" series="1">
      <pivotArea type="data" outline="0" fieldPosition="0">
        <references count="2">
          <reference field="4294967294" count="1" selected="0">
            <x v="0"/>
          </reference>
          <reference field="1" count="1" selected="0">
            <x v="11"/>
          </reference>
        </references>
      </pivotArea>
    </chartFormat>
    <chartFormat chart="66" format="140" series="1">
      <pivotArea type="data" outline="0" fieldPosition="0">
        <references count="2">
          <reference field="4294967294" count="1" selected="0">
            <x v="0"/>
          </reference>
          <reference field="1" count="1" selected="0">
            <x v="10"/>
          </reference>
        </references>
      </pivotArea>
    </chartFormat>
    <chartFormat chart="66" format="141" series="1">
      <pivotArea type="data" outline="0" fieldPosition="0">
        <references count="2">
          <reference field="4294967294" count="1" selected="0">
            <x v="0"/>
          </reference>
          <reference field="1" count="1" selected="0">
            <x v="9"/>
          </reference>
        </references>
      </pivotArea>
    </chartFormat>
    <chartFormat chart="66" format="142" series="1">
      <pivotArea type="data" outline="0" fieldPosition="0">
        <references count="2">
          <reference field="4294967294" count="1" selected="0">
            <x v="0"/>
          </reference>
          <reference field="1" count="1" selected="0">
            <x v="8"/>
          </reference>
        </references>
      </pivotArea>
    </chartFormat>
    <chartFormat chart="66" format="143" series="1">
      <pivotArea type="data" outline="0" fieldPosition="0">
        <references count="2">
          <reference field="4294967294" count="1" selected="0">
            <x v="0"/>
          </reference>
          <reference field="1" count="1" selected="0">
            <x v="7"/>
          </reference>
        </references>
      </pivotArea>
    </chartFormat>
    <chartFormat chart="66" format="144" series="1">
      <pivotArea type="data" outline="0" fieldPosition="0">
        <references count="2">
          <reference field="4294967294" count="1" selected="0">
            <x v="0"/>
          </reference>
          <reference field="1" count="1" selected="0">
            <x v="6"/>
          </reference>
        </references>
      </pivotArea>
    </chartFormat>
    <chartFormat chart="66" format="145" series="1">
      <pivotArea type="data" outline="0" fieldPosition="0">
        <references count="2">
          <reference field="4294967294" count="1" selected="0">
            <x v="0"/>
          </reference>
          <reference field="1" count="1" selected="0">
            <x v="5"/>
          </reference>
        </references>
      </pivotArea>
    </chartFormat>
    <chartFormat chart="66" format="146" series="1">
      <pivotArea type="data" outline="0" fieldPosition="0">
        <references count="2">
          <reference field="4294967294" count="1" selected="0">
            <x v="0"/>
          </reference>
          <reference field="1" count="1" selected="0">
            <x v="4"/>
          </reference>
        </references>
      </pivotArea>
    </chartFormat>
    <chartFormat chart="66" format="147" series="1">
      <pivotArea type="data" outline="0" fieldPosition="0">
        <references count="2">
          <reference field="4294967294" count="1" selected="0">
            <x v="0"/>
          </reference>
          <reference field="1" count="1" selected="0">
            <x v="3"/>
          </reference>
        </references>
      </pivotArea>
    </chartFormat>
    <chartFormat chart="66" format="148" series="1">
      <pivotArea type="data" outline="0" fieldPosition="0">
        <references count="2">
          <reference field="4294967294" count="1" selected="0">
            <x v="0"/>
          </reference>
          <reference field="1" count="1" selected="0">
            <x v="2"/>
          </reference>
        </references>
      </pivotArea>
    </chartFormat>
    <chartFormat chart="66" format="149" series="1">
      <pivotArea type="data" outline="0" fieldPosition="0">
        <references count="2">
          <reference field="4294967294" count="1" selected="0">
            <x v="0"/>
          </reference>
          <reference field="1" count="1" selected="0">
            <x v="1"/>
          </reference>
        </references>
      </pivotArea>
    </chartFormat>
    <chartFormat chart="66" format="150" series="1">
      <pivotArea type="data" outline="0" fieldPosition="0">
        <references count="2">
          <reference field="4294967294" count="1" selected="0">
            <x v="0"/>
          </reference>
          <reference field="1" count="1" selected="0">
            <x v="0"/>
          </reference>
        </references>
      </pivotArea>
    </chartFormat>
    <chartFormat chart="91" format="0" series="1">
      <pivotArea type="data" outline="0" fieldPosition="0">
        <references count="1">
          <reference field="4294967294" count="1" selected="0">
            <x v="0"/>
          </reference>
        </references>
      </pivotArea>
    </chartFormat>
    <chartFormat chart="9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0"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0F990D-39AD-4F9D-9B87-D547CCA33882}" name="PivotTable1" cacheId="0" dataOnRows="1" applyNumberFormats="0" applyBorderFormats="0" applyFontFormats="0" applyPatternFormats="0" applyAlignmentFormats="0" applyWidthHeightFormats="1" dataCaption="Pasenger traffic" updatedVersion="8" minRefreshableVersion="3" useAutoFormatting="1" itemPrintTitles="1" createdVersion="8" indent="0" outline="1" outlineData="1" multipleFieldFilters="0" chartFormat="22" colHeaderCaption="Airports under UDAN">
  <location ref="N8:BR22" firstHeaderRow="1" firstDataRow="2" firstDataCol="1"/>
  <pivotFields count="19">
    <pivotField showAll="0">
      <items count="38">
        <item x="0"/>
        <item x="1"/>
        <item x="2"/>
        <item x="3"/>
        <item x="4"/>
        <item x="5"/>
        <item x="6"/>
        <item x="7"/>
        <item x="8"/>
        <item x="9"/>
        <item x="10"/>
        <item x="11"/>
        <item x="12"/>
        <item x="36"/>
        <item x="13"/>
        <item x="14"/>
        <item x="15"/>
        <item x="16"/>
        <item x="17"/>
        <item x="18"/>
        <item x="19"/>
        <item x="20"/>
        <item x="21"/>
        <item x="22"/>
        <item x="23"/>
        <item x="24"/>
        <item x="25"/>
        <item x="26"/>
        <item x="27"/>
        <item x="28"/>
        <item x="29"/>
        <item x="30"/>
        <item x="31"/>
        <item x="32"/>
        <item x="33"/>
        <item x="34"/>
        <item x="35"/>
        <item t="default"/>
      </items>
    </pivotField>
    <pivotField axis="axisCol" showAll="0">
      <items count="136">
        <item x="94"/>
        <item h="1" x="115"/>
        <item h="1" x="65"/>
        <item x="116"/>
        <item h="1" x="30"/>
        <item h="1" x="95"/>
        <item h="1" x="71"/>
        <item h="1" x="117"/>
        <item h="1" x="129"/>
        <item h="1" x="50"/>
        <item h="1" x="51"/>
        <item h="1" x="85"/>
        <item x="118"/>
        <item x="52"/>
        <item x="96"/>
        <item x="31"/>
        <item h="1" x="66"/>
        <item h="1" x="88"/>
        <item h="1" x="32"/>
        <item h="1" x="42"/>
        <item x="53"/>
        <item x="99"/>
        <item x="23"/>
        <item h="1" x="60"/>
        <item h="1" x="22"/>
        <item h="1" x="107"/>
        <item h="1" x="61"/>
        <item h="1" x="108"/>
        <item h="1" x="130"/>
        <item h="1" x="1"/>
        <item x="19"/>
        <item h="1" x="126"/>
        <item h="1" x="27"/>
        <item x="47"/>
        <item h="1" x="11"/>
        <item x="87"/>
        <item x="26"/>
        <item x="131"/>
        <item h="1" x="43"/>
        <item h="1" x="20"/>
        <item h="1" x="28"/>
        <item h="1" x="29"/>
        <item x="72"/>
        <item h="1" x="119"/>
        <item h="1" x="12"/>
        <item x="67"/>
        <item x="120"/>
        <item x="41"/>
        <item x="7"/>
        <item x="54"/>
        <item h="1" x="113"/>
        <item h="1" x="114"/>
        <item h="1" x="84"/>
        <item h="1" x="68"/>
        <item h="1" x="69"/>
        <item x="24"/>
        <item h="1" x="100"/>
        <item x="101"/>
        <item x="73"/>
        <item h="1" x="45"/>
        <item x="33"/>
        <item h="1" x="48"/>
        <item x="89"/>
        <item x="90"/>
        <item h="1" x="102"/>
        <item x="13"/>
        <item h="1" x="74"/>
        <item x="55"/>
        <item x="34"/>
        <item x="62"/>
        <item x="121"/>
        <item x="35"/>
        <item h="1" x="70"/>
        <item x="103"/>
        <item x="75"/>
        <item h="1" x="132"/>
        <item h="1" x="104"/>
        <item x="2"/>
        <item x="122"/>
        <item x="14"/>
        <item h="1" x="64"/>
        <item h="1" x="86"/>
        <item h="1" x="123"/>
        <item x="97"/>
        <item h="1" x="109"/>
        <item h="1" x="56"/>
        <item h="1" x="15"/>
        <item h="1" x="76"/>
        <item x="36"/>
        <item x="57"/>
        <item h="1" x="77"/>
        <item x="78"/>
        <item x="79"/>
        <item x="106"/>
        <item x="127"/>
        <item x="8"/>
        <item x="98"/>
        <item h="1" x="21"/>
        <item x="128"/>
        <item h="1" x="37"/>
        <item h="1" x="0"/>
        <item x="124"/>
        <item h="1" x="93"/>
        <item h="1" x="80"/>
        <item h="1" x="25"/>
        <item h="1" x="3"/>
        <item h="1" x="38"/>
        <item h="1" x="49"/>
        <item x="91"/>
        <item x="16"/>
        <item x="110"/>
        <item x="44"/>
        <item h="1" x="81"/>
        <item h="1" x="58"/>
        <item h="1" x="82"/>
        <item h="1" x="17"/>
        <item x="83"/>
        <item h="1" x="46"/>
        <item h="1" x="39"/>
        <item x="18"/>
        <item x="9"/>
        <item h="1" x="63"/>
        <item h="1" x="111"/>
        <item h="1" x="4"/>
        <item h="1" x="112"/>
        <item h="1" x="105"/>
        <item h="1" x="92"/>
        <item h="1" x="40"/>
        <item h="1" x="125"/>
        <item h="1" x="59"/>
        <item h="1" x="5"/>
        <item h="1" x="6"/>
        <item h="1" x="10"/>
        <item h="1" m="1" x="134"/>
        <item h="1" x="133"/>
        <item t="default"/>
      </items>
    </pivotField>
    <pivotField showAll="0"/>
    <pivotField numFmtId="164" showAll="0"/>
    <pivotField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s>
  <rowFields count="1">
    <field x="-2"/>
  </rowFields>
  <rowItems count="13">
    <i>
      <x/>
    </i>
    <i i="1">
      <x v="1"/>
    </i>
    <i i="2">
      <x v="2"/>
    </i>
    <i i="3">
      <x v="3"/>
    </i>
    <i i="4">
      <x v="4"/>
    </i>
    <i i="5">
      <x v="5"/>
    </i>
    <i i="6">
      <x v="6"/>
    </i>
    <i i="7">
      <x v="7"/>
    </i>
    <i i="8">
      <x v="8"/>
    </i>
    <i i="9">
      <x v="9"/>
    </i>
    <i i="10">
      <x v="10"/>
    </i>
    <i i="11">
      <x v="11"/>
    </i>
    <i i="12">
      <x v="12"/>
    </i>
  </rowItems>
  <colFields count="1">
    <field x="1"/>
  </colFields>
  <colItems count="56">
    <i>
      <x/>
    </i>
    <i>
      <x v="3"/>
    </i>
    <i>
      <x v="12"/>
    </i>
    <i>
      <x v="13"/>
    </i>
    <i>
      <x v="14"/>
    </i>
    <i>
      <x v="15"/>
    </i>
    <i>
      <x v="20"/>
    </i>
    <i>
      <x v="21"/>
    </i>
    <i>
      <x v="22"/>
    </i>
    <i>
      <x v="30"/>
    </i>
    <i>
      <x v="33"/>
    </i>
    <i>
      <x v="35"/>
    </i>
    <i>
      <x v="36"/>
    </i>
    <i>
      <x v="37"/>
    </i>
    <i>
      <x v="42"/>
    </i>
    <i>
      <x v="45"/>
    </i>
    <i>
      <x v="46"/>
    </i>
    <i>
      <x v="47"/>
    </i>
    <i>
      <x v="48"/>
    </i>
    <i>
      <x v="49"/>
    </i>
    <i>
      <x v="55"/>
    </i>
    <i>
      <x v="57"/>
    </i>
    <i>
      <x v="58"/>
    </i>
    <i>
      <x v="60"/>
    </i>
    <i>
      <x v="62"/>
    </i>
    <i>
      <x v="63"/>
    </i>
    <i>
      <x v="65"/>
    </i>
    <i>
      <x v="67"/>
    </i>
    <i>
      <x v="68"/>
    </i>
    <i>
      <x v="69"/>
    </i>
    <i>
      <x v="70"/>
    </i>
    <i>
      <x v="71"/>
    </i>
    <i>
      <x v="73"/>
    </i>
    <i>
      <x v="74"/>
    </i>
    <i>
      <x v="77"/>
    </i>
    <i>
      <x v="78"/>
    </i>
    <i>
      <x v="79"/>
    </i>
    <i>
      <x v="83"/>
    </i>
    <i>
      <x v="88"/>
    </i>
    <i>
      <x v="89"/>
    </i>
    <i>
      <x v="91"/>
    </i>
    <i>
      <x v="92"/>
    </i>
    <i>
      <x v="93"/>
    </i>
    <i>
      <x v="94"/>
    </i>
    <i>
      <x v="95"/>
    </i>
    <i>
      <x v="96"/>
    </i>
    <i>
      <x v="98"/>
    </i>
    <i>
      <x v="101"/>
    </i>
    <i>
      <x v="108"/>
    </i>
    <i>
      <x v="109"/>
    </i>
    <i>
      <x v="110"/>
    </i>
    <i>
      <x v="111"/>
    </i>
    <i>
      <x v="116"/>
    </i>
    <i>
      <x v="119"/>
    </i>
    <i>
      <x v="120"/>
    </i>
    <i t="grand">
      <x/>
    </i>
  </colItems>
  <dataFields count="13">
    <dataField name="Sum of 2011-2012" fld="5" baseField="0" baseItem="0"/>
    <dataField name="Sum of 2012-2013" fld="6" baseField="0" baseItem="0"/>
    <dataField name="Sum of 2013-2014" fld="7" baseField="0" baseItem="0"/>
    <dataField name="Sum of 2014-2015" fld="8" baseField="0" baseItem="0"/>
    <dataField name="Sum of 2015-2016" fld="9" baseField="0" baseItem="0"/>
    <dataField name="Sum of 2016-2017" fld="10" baseField="0" baseItem="0"/>
    <dataField name="Sum of 2017-2018" fld="11" baseField="0" baseItem="0"/>
    <dataField name="Sum of 2018-2019" fld="12" baseField="0" baseItem="0"/>
    <dataField name="Sum of 2019-2020" fld="13" baseField="0" baseItem="0"/>
    <dataField name="Sum of 2020-2021" fld="14" baseField="0" baseItem="0"/>
    <dataField name="Sum of 2021-2022" fld="15" baseField="0" baseItem="0"/>
    <dataField name="Sum of 2022-2023" fld="16" baseField="0" baseItem="0"/>
    <dataField name="Sum of 2023-2024" fld="17" baseField="0" baseItem="0"/>
  </dataFields>
  <formats count="1">
    <format dxfId="6">
      <pivotArea outline="0" collapsedLevelsAreSubtotals="1" fieldPosition="0"/>
    </format>
  </formats>
  <chartFormats count="198">
    <chartFormat chart="3" format="619" series="1">
      <pivotArea type="data" outline="0" fieldPosition="0">
        <references count="2">
          <reference field="4294967294" count="1" selected="0">
            <x v="4"/>
          </reference>
          <reference field="1" count="1" selected="0">
            <x v="0"/>
          </reference>
        </references>
      </pivotArea>
    </chartFormat>
    <chartFormat chart="3" format="620" series="1">
      <pivotArea type="data" outline="0" fieldPosition="0">
        <references count="2">
          <reference field="4294967294" count="1" selected="0">
            <x v="4"/>
          </reference>
          <reference field="1" count="1" selected="0">
            <x v="3"/>
          </reference>
        </references>
      </pivotArea>
    </chartFormat>
    <chartFormat chart="3" format="621" series="1">
      <pivotArea type="data" outline="0" fieldPosition="0">
        <references count="2">
          <reference field="4294967294" count="1" selected="0">
            <x v="4"/>
          </reference>
          <reference field="1" count="1" selected="0">
            <x v="12"/>
          </reference>
        </references>
      </pivotArea>
    </chartFormat>
    <chartFormat chart="3" format="622" series="1">
      <pivotArea type="data" outline="0" fieldPosition="0">
        <references count="2">
          <reference field="4294967294" count="1" selected="0">
            <x v="4"/>
          </reference>
          <reference field="1" count="1" selected="0">
            <x v="13"/>
          </reference>
        </references>
      </pivotArea>
    </chartFormat>
    <chartFormat chart="3" format="623" series="1">
      <pivotArea type="data" outline="0" fieldPosition="0">
        <references count="2">
          <reference field="4294967294" count="1" selected="0">
            <x v="4"/>
          </reference>
          <reference field="1" count="1" selected="0">
            <x v="14"/>
          </reference>
        </references>
      </pivotArea>
    </chartFormat>
    <chartFormat chart="3" format="624" series="1">
      <pivotArea type="data" outline="0" fieldPosition="0">
        <references count="2">
          <reference field="4294967294" count="1" selected="0">
            <x v="4"/>
          </reference>
          <reference field="1" count="1" selected="0">
            <x v="15"/>
          </reference>
        </references>
      </pivotArea>
    </chartFormat>
    <chartFormat chart="3" format="625" series="1">
      <pivotArea type="data" outline="0" fieldPosition="0">
        <references count="2">
          <reference field="4294967294" count="1" selected="0">
            <x v="4"/>
          </reference>
          <reference field="1" count="1" selected="0">
            <x v="20"/>
          </reference>
        </references>
      </pivotArea>
    </chartFormat>
    <chartFormat chart="3" format="626" series="1">
      <pivotArea type="data" outline="0" fieldPosition="0">
        <references count="2">
          <reference field="4294967294" count="1" selected="0">
            <x v="4"/>
          </reference>
          <reference field="1" count="1" selected="0">
            <x v="21"/>
          </reference>
        </references>
      </pivotArea>
    </chartFormat>
    <chartFormat chart="3" format="627" series="1">
      <pivotArea type="data" outline="0" fieldPosition="0">
        <references count="2">
          <reference field="4294967294" count="1" selected="0">
            <x v="4"/>
          </reference>
          <reference field="1" count="1" selected="0">
            <x v="22"/>
          </reference>
        </references>
      </pivotArea>
    </chartFormat>
    <chartFormat chart="3" format="628" series="1">
      <pivotArea type="data" outline="0" fieldPosition="0">
        <references count="2">
          <reference field="4294967294" count="1" selected="0">
            <x v="4"/>
          </reference>
          <reference field="1" count="1" selected="0">
            <x v="30"/>
          </reference>
        </references>
      </pivotArea>
    </chartFormat>
    <chartFormat chart="3" format="629" series="1">
      <pivotArea type="data" outline="0" fieldPosition="0">
        <references count="2">
          <reference field="4294967294" count="1" selected="0">
            <x v="4"/>
          </reference>
          <reference field="1" count="1" selected="0">
            <x v="33"/>
          </reference>
        </references>
      </pivotArea>
    </chartFormat>
    <chartFormat chart="3" format="630" series="1">
      <pivotArea type="data" outline="0" fieldPosition="0">
        <references count="2">
          <reference field="4294967294" count="1" selected="0">
            <x v="4"/>
          </reference>
          <reference field="1" count="1" selected="0">
            <x v="35"/>
          </reference>
        </references>
      </pivotArea>
    </chartFormat>
    <chartFormat chart="3" format="631" series="1">
      <pivotArea type="data" outline="0" fieldPosition="0">
        <references count="2">
          <reference field="4294967294" count="1" selected="0">
            <x v="4"/>
          </reference>
          <reference field="1" count="1" selected="0">
            <x v="36"/>
          </reference>
        </references>
      </pivotArea>
    </chartFormat>
    <chartFormat chart="3" format="632" series="1">
      <pivotArea type="data" outline="0" fieldPosition="0">
        <references count="2">
          <reference field="4294967294" count="1" selected="0">
            <x v="4"/>
          </reference>
          <reference field="1" count="1" selected="0">
            <x v="45"/>
          </reference>
        </references>
      </pivotArea>
    </chartFormat>
    <chartFormat chart="3" format="633" series="1">
      <pivotArea type="data" outline="0" fieldPosition="0">
        <references count="2">
          <reference field="4294967294" count="1" selected="0">
            <x v="4"/>
          </reference>
          <reference field="1" count="1" selected="0">
            <x v="46"/>
          </reference>
        </references>
      </pivotArea>
    </chartFormat>
    <chartFormat chart="3" format="634" series="1">
      <pivotArea type="data" outline="0" fieldPosition="0">
        <references count="2">
          <reference field="4294967294" count="1" selected="0">
            <x v="4"/>
          </reference>
          <reference field="1" count="1" selected="0">
            <x v="47"/>
          </reference>
        </references>
      </pivotArea>
    </chartFormat>
    <chartFormat chart="3" format="635" series="1">
      <pivotArea type="data" outline="0" fieldPosition="0">
        <references count="2">
          <reference field="4294967294" count="1" selected="0">
            <x v="4"/>
          </reference>
          <reference field="1" count="1" selected="0">
            <x v="48"/>
          </reference>
        </references>
      </pivotArea>
    </chartFormat>
    <chartFormat chart="3" format="636" series="1">
      <pivotArea type="data" outline="0" fieldPosition="0">
        <references count="2">
          <reference field="4294967294" count="1" selected="0">
            <x v="4"/>
          </reference>
          <reference field="1" count="1" selected="0">
            <x v="49"/>
          </reference>
        </references>
      </pivotArea>
    </chartFormat>
    <chartFormat chart="3" format="637" series="1">
      <pivotArea type="data" outline="0" fieldPosition="0">
        <references count="2">
          <reference field="4294967294" count="1" selected="0">
            <x v="4"/>
          </reference>
          <reference field="1" count="1" selected="0">
            <x v="55"/>
          </reference>
        </references>
      </pivotArea>
    </chartFormat>
    <chartFormat chart="3" format="638" series="1">
      <pivotArea type="data" outline="0" fieldPosition="0">
        <references count="2">
          <reference field="4294967294" count="1" selected="0">
            <x v="4"/>
          </reference>
          <reference field="1" count="1" selected="0">
            <x v="57"/>
          </reference>
        </references>
      </pivotArea>
    </chartFormat>
    <chartFormat chart="3" format="639" series="1">
      <pivotArea type="data" outline="0" fieldPosition="0">
        <references count="2">
          <reference field="4294967294" count="1" selected="0">
            <x v="4"/>
          </reference>
          <reference field="1" count="1" selected="0">
            <x v="58"/>
          </reference>
        </references>
      </pivotArea>
    </chartFormat>
    <chartFormat chart="3" format="640" series="1">
      <pivotArea type="data" outline="0" fieldPosition="0">
        <references count="2">
          <reference field="4294967294" count="1" selected="0">
            <x v="4"/>
          </reference>
          <reference field="1" count="1" selected="0">
            <x v="60"/>
          </reference>
        </references>
      </pivotArea>
    </chartFormat>
    <chartFormat chart="3" format="641" series="1">
      <pivotArea type="data" outline="0" fieldPosition="0">
        <references count="2">
          <reference field="4294967294" count="1" selected="0">
            <x v="4"/>
          </reference>
          <reference field="1" count="1" selected="0">
            <x v="61"/>
          </reference>
        </references>
      </pivotArea>
    </chartFormat>
    <chartFormat chart="3" format="642" series="1">
      <pivotArea type="data" outline="0" fieldPosition="0">
        <references count="2">
          <reference field="4294967294" count="1" selected="0">
            <x v="4"/>
          </reference>
          <reference field="1" count="1" selected="0">
            <x v="62"/>
          </reference>
        </references>
      </pivotArea>
    </chartFormat>
    <chartFormat chart="3" format="643" series="1">
      <pivotArea type="data" outline="0" fieldPosition="0">
        <references count="2">
          <reference field="4294967294" count="1" selected="0">
            <x v="4"/>
          </reference>
          <reference field="1" count="1" selected="0">
            <x v="63"/>
          </reference>
        </references>
      </pivotArea>
    </chartFormat>
    <chartFormat chart="3" format="644" series="1">
      <pivotArea type="data" outline="0" fieldPosition="0">
        <references count="2">
          <reference field="4294967294" count="1" selected="0">
            <x v="4"/>
          </reference>
          <reference field="1" count="1" selected="0">
            <x v="65"/>
          </reference>
        </references>
      </pivotArea>
    </chartFormat>
    <chartFormat chart="3" format="645" series="1">
      <pivotArea type="data" outline="0" fieldPosition="0">
        <references count="2">
          <reference field="4294967294" count="1" selected="0">
            <x v="4"/>
          </reference>
          <reference field="1" count="1" selected="0">
            <x v="67"/>
          </reference>
        </references>
      </pivotArea>
    </chartFormat>
    <chartFormat chart="3" format="646" series="1">
      <pivotArea type="data" outline="0" fieldPosition="0">
        <references count="2">
          <reference field="4294967294" count="1" selected="0">
            <x v="4"/>
          </reference>
          <reference field="1" count="1" selected="0">
            <x v="68"/>
          </reference>
        </references>
      </pivotArea>
    </chartFormat>
    <chartFormat chart="3" format="647" series="1">
      <pivotArea type="data" outline="0" fieldPosition="0">
        <references count="2">
          <reference field="4294967294" count="1" selected="0">
            <x v="4"/>
          </reference>
          <reference field="1" count="1" selected="0">
            <x v="69"/>
          </reference>
        </references>
      </pivotArea>
    </chartFormat>
    <chartFormat chart="3" format="648" series="1">
      <pivotArea type="data" outline="0" fieldPosition="0">
        <references count="2">
          <reference field="4294967294" count="1" selected="0">
            <x v="4"/>
          </reference>
          <reference field="1" count="1" selected="0">
            <x v="70"/>
          </reference>
        </references>
      </pivotArea>
    </chartFormat>
    <chartFormat chart="3" format="649" series="1">
      <pivotArea type="data" outline="0" fieldPosition="0">
        <references count="2">
          <reference field="4294967294" count="1" selected="0">
            <x v="4"/>
          </reference>
          <reference field="1" count="1" selected="0">
            <x v="71"/>
          </reference>
        </references>
      </pivotArea>
    </chartFormat>
    <chartFormat chart="3" format="650" series="1">
      <pivotArea type="data" outline="0" fieldPosition="0">
        <references count="2">
          <reference field="4294967294" count="1" selected="0">
            <x v="4"/>
          </reference>
          <reference field="1" count="1" selected="0">
            <x v="73"/>
          </reference>
        </references>
      </pivotArea>
    </chartFormat>
    <chartFormat chart="3" format="651" series="1">
      <pivotArea type="data" outline="0" fieldPosition="0">
        <references count="2">
          <reference field="4294967294" count="1" selected="0">
            <x v="4"/>
          </reference>
          <reference field="1" count="1" selected="0">
            <x v="74"/>
          </reference>
        </references>
      </pivotArea>
    </chartFormat>
    <chartFormat chart="3" format="652" series="1">
      <pivotArea type="data" outline="0" fieldPosition="0">
        <references count="2">
          <reference field="4294967294" count="1" selected="0">
            <x v="4"/>
          </reference>
          <reference field="1" count="1" selected="0">
            <x v="77"/>
          </reference>
        </references>
      </pivotArea>
    </chartFormat>
    <chartFormat chart="3" format="653" series="1">
      <pivotArea type="data" outline="0" fieldPosition="0">
        <references count="2">
          <reference field="4294967294" count="1" selected="0">
            <x v="4"/>
          </reference>
          <reference field="1" count="1" selected="0">
            <x v="78"/>
          </reference>
        </references>
      </pivotArea>
    </chartFormat>
    <chartFormat chart="3" format="654" series="1">
      <pivotArea type="data" outline="0" fieldPosition="0">
        <references count="2">
          <reference field="4294967294" count="1" selected="0">
            <x v="4"/>
          </reference>
          <reference field="1" count="1" selected="0">
            <x v="79"/>
          </reference>
        </references>
      </pivotArea>
    </chartFormat>
    <chartFormat chart="3" format="655" series="1">
      <pivotArea type="data" outline="0" fieldPosition="0">
        <references count="2">
          <reference field="4294967294" count="1" selected="0">
            <x v="4"/>
          </reference>
          <reference field="1" count="1" selected="0">
            <x v="83"/>
          </reference>
        </references>
      </pivotArea>
    </chartFormat>
    <chartFormat chart="3" format="656" series="1">
      <pivotArea type="data" outline="0" fieldPosition="0">
        <references count="2">
          <reference field="4294967294" count="1" selected="0">
            <x v="4"/>
          </reference>
          <reference field="1" count="1" selected="0">
            <x v="88"/>
          </reference>
        </references>
      </pivotArea>
    </chartFormat>
    <chartFormat chart="3" format="657" series="1">
      <pivotArea type="data" outline="0" fieldPosition="0">
        <references count="2">
          <reference field="4294967294" count="1" selected="0">
            <x v="4"/>
          </reference>
          <reference field="1" count="1" selected="0">
            <x v="89"/>
          </reference>
        </references>
      </pivotArea>
    </chartFormat>
    <chartFormat chart="3" format="658" series="1">
      <pivotArea type="data" outline="0" fieldPosition="0">
        <references count="2">
          <reference field="4294967294" count="1" selected="0">
            <x v="4"/>
          </reference>
          <reference field="1" count="1" selected="0">
            <x v="91"/>
          </reference>
        </references>
      </pivotArea>
    </chartFormat>
    <chartFormat chart="3" format="659" series="1">
      <pivotArea type="data" outline="0" fieldPosition="0">
        <references count="2">
          <reference field="4294967294" count="1" selected="0">
            <x v="4"/>
          </reference>
          <reference field="1" count="1" selected="0">
            <x v="93"/>
          </reference>
        </references>
      </pivotArea>
    </chartFormat>
    <chartFormat chart="3" format="660" series="1">
      <pivotArea type="data" outline="0" fieldPosition="0">
        <references count="2">
          <reference field="4294967294" count="1" selected="0">
            <x v="4"/>
          </reference>
          <reference field="1" count="1" selected="0">
            <x v="94"/>
          </reference>
        </references>
      </pivotArea>
    </chartFormat>
    <chartFormat chart="3" format="661" series="1">
      <pivotArea type="data" outline="0" fieldPosition="0">
        <references count="2">
          <reference field="4294967294" count="1" selected="0">
            <x v="4"/>
          </reference>
          <reference field="1" count="1" selected="0">
            <x v="95"/>
          </reference>
        </references>
      </pivotArea>
    </chartFormat>
    <chartFormat chart="3" format="662" series="1">
      <pivotArea type="data" outline="0" fieldPosition="0">
        <references count="2">
          <reference field="4294967294" count="1" selected="0">
            <x v="4"/>
          </reference>
          <reference field="1" count="1" selected="0">
            <x v="96"/>
          </reference>
        </references>
      </pivotArea>
    </chartFormat>
    <chartFormat chart="3" format="663" series="1">
      <pivotArea type="data" outline="0" fieldPosition="0">
        <references count="2">
          <reference field="4294967294" count="1" selected="0">
            <x v="4"/>
          </reference>
          <reference field="1" count="1" selected="0">
            <x v="98"/>
          </reference>
        </references>
      </pivotArea>
    </chartFormat>
    <chartFormat chart="3" format="664" series="1">
      <pivotArea type="data" outline="0" fieldPosition="0">
        <references count="2">
          <reference field="4294967294" count="1" selected="0">
            <x v="4"/>
          </reference>
          <reference field="1" count="1" selected="0">
            <x v="99"/>
          </reference>
        </references>
      </pivotArea>
    </chartFormat>
    <chartFormat chart="3" format="665" series="1">
      <pivotArea type="data" outline="0" fieldPosition="0">
        <references count="2">
          <reference field="4294967294" count="1" selected="0">
            <x v="4"/>
          </reference>
          <reference field="1" count="1" selected="0">
            <x v="101"/>
          </reference>
        </references>
      </pivotArea>
    </chartFormat>
    <chartFormat chart="3" format="666" series="1">
      <pivotArea type="data" outline="0" fieldPosition="0">
        <references count="2">
          <reference field="4294967294" count="1" selected="0">
            <x v="4"/>
          </reference>
          <reference field="1" count="1" selected="0">
            <x v="102"/>
          </reference>
        </references>
      </pivotArea>
    </chartFormat>
    <chartFormat chart="3" format="667" series="1">
      <pivotArea type="data" outline="0" fieldPosition="0">
        <references count="2">
          <reference field="4294967294" count="1" selected="0">
            <x v="4"/>
          </reference>
          <reference field="1" count="1" selected="0">
            <x v="108"/>
          </reference>
        </references>
      </pivotArea>
    </chartFormat>
    <chartFormat chart="3" format="668" series="1">
      <pivotArea type="data" outline="0" fieldPosition="0">
        <references count="2">
          <reference field="4294967294" count="1" selected="0">
            <x v="4"/>
          </reference>
          <reference field="1" count="1" selected="0">
            <x v="109"/>
          </reference>
        </references>
      </pivotArea>
    </chartFormat>
    <chartFormat chart="3" format="669" series="1">
      <pivotArea type="data" outline="0" fieldPosition="0">
        <references count="2">
          <reference field="4294967294" count="1" selected="0">
            <x v="4"/>
          </reference>
          <reference field="1" count="1" selected="0">
            <x v="110"/>
          </reference>
        </references>
      </pivotArea>
    </chartFormat>
    <chartFormat chart="3" format="670" series="1">
      <pivotArea type="data" outline="0" fieldPosition="0">
        <references count="2">
          <reference field="4294967294" count="1" selected="0">
            <x v="4"/>
          </reference>
          <reference field="1" count="1" selected="0">
            <x v="111"/>
          </reference>
        </references>
      </pivotArea>
    </chartFormat>
    <chartFormat chart="3" format="671" series="1">
      <pivotArea type="data" outline="0" fieldPosition="0">
        <references count="2">
          <reference field="4294967294" count="1" selected="0">
            <x v="4"/>
          </reference>
          <reference field="1" count="1" selected="0">
            <x v="116"/>
          </reference>
        </references>
      </pivotArea>
    </chartFormat>
    <chartFormat chart="3" format="672" series="1">
      <pivotArea type="data" outline="0" fieldPosition="0">
        <references count="2">
          <reference field="4294967294" count="1" selected="0">
            <x v="4"/>
          </reference>
          <reference field="1" count="1" selected="0">
            <x v="119"/>
          </reference>
        </references>
      </pivotArea>
    </chartFormat>
    <chartFormat chart="3" format="673" series="1">
      <pivotArea type="data" outline="0" fieldPosition="0">
        <references count="2">
          <reference field="4294967294" count="1" selected="0">
            <x v="4"/>
          </reference>
          <reference field="1" count="1" selected="0">
            <x v="120"/>
          </reference>
        </references>
      </pivotArea>
    </chartFormat>
    <chartFormat chart="3" format="674" series="1">
      <pivotArea type="data" outline="0" fieldPosition="0">
        <references count="2">
          <reference field="4294967294" count="1" selected="0">
            <x v="4"/>
          </reference>
          <reference field="1" count="1" selected="0">
            <x v="1"/>
          </reference>
        </references>
      </pivotArea>
    </chartFormat>
    <chartFormat chart="3" format="675" series="1">
      <pivotArea type="data" outline="0" fieldPosition="0">
        <references count="2">
          <reference field="4294967294" count="1" selected="0">
            <x v="4"/>
          </reference>
          <reference field="1" count="1" selected="0">
            <x v="2"/>
          </reference>
        </references>
      </pivotArea>
    </chartFormat>
    <chartFormat chart="3" format="676" series="1">
      <pivotArea type="data" outline="0" fieldPosition="0">
        <references count="2">
          <reference field="4294967294" count="1" selected="0">
            <x v="4"/>
          </reference>
          <reference field="1" count="1" selected="0">
            <x v="4"/>
          </reference>
        </references>
      </pivotArea>
    </chartFormat>
    <chartFormat chart="3" format="677" series="1">
      <pivotArea type="data" outline="0" fieldPosition="0">
        <references count="2">
          <reference field="4294967294" count="1" selected="0">
            <x v="4"/>
          </reference>
          <reference field="1" count="1" selected="0">
            <x v="5"/>
          </reference>
        </references>
      </pivotArea>
    </chartFormat>
    <chartFormat chart="3" format="678" series="1">
      <pivotArea type="data" outline="0" fieldPosition="0">
        <references count="2">
          <reference field="4294967294" count="1" selected="0">
            <x v="4"/>
          </reference>
          <reference field="1" count="1" selected="0">
            <x v="6"/>
          </reference>
        </references>
      </pivotArea>
    </chartFormat>
    <chartFormat chart="3" format="679" series="1">
      <pivotArea type="data" outline="0" fieldPosition="0">
        <references count="2">
          <reference field="4294967294" count="1" selected="0">
            <x v="4"/>
          </reference>
          <reference field="1" count="1" selected="0">
            <x v="7"/>
          </reference>
        </references>
      </pivotArea>
    </chartFormat>
    <chartFormat chart="3" format="680" series="1">
      <pivotArea type="data" outline="0" fieldPosition="0">
        <references count="2">
          <reference field="4294967294" count="1" selected="0">
            <x v="4"/>
          </reference>
          <reference field="1" count="1" selected="0">
            <x v="8"/>
          </reference>
        </references>
      </pivotArea>
    </chartFormat>
    <chartFormat chart="3" format="681" series="1">
      <pivotArea type="data" outline="0" fieldPosition="0">
        <references count="2">
          <reference field="4294967294" count="1" selected="0">
            <x v="4"/>
          </reference>
          <reference field="1" count="1" selected="0">
            <x v="9"/>
          </reference>
        </references>
      </pivotArea>
    </chartFormat>
    <chartFormat chart="3" format="682" series="1">
      <pivotArea type="data" outline="0" fieldPosition="0">
        <references count="2">
          <reference field="4294967294" count="1" selected="0">
            <x v="4"/>
          </reference>
          <reference field="1" count="1" selected="0">
            <x v="10"/>
          </reference>
        </references>
      </pivotArea>
    </chartFormat>
    <chartFormat chart="3" format="683" series="1">
      <pivotArea type="data" outline="0" fieldPosition="0">
        <references count="2">
          <reference field="4294967294" count="1" selected="0">
            <x v="4"/>
          </reference>
          <reference field="1" count="1" selected="0">
            <x v="11"/>
          </reference>
        </references>
      </pivotArea>
    </chartFormat>
    <chartFormat chart="3" format="684" series="1">
      <pivotArea type="data" outline="0" fieldPosition="0">
        <references count="2">
          <reference field="4294967294" count="1" selected="0">
            <x v="4"/>
          </reference>
          <reference field="1" count="1" selected="0">
            <x v="16"/>
          </reference>
        </references>
      </pivotArea>
    </chartFormat>
    <chartFormat chart="3" format="685" series="1">
      <pivotArea type="data" outline="0" fieldPosition="0">
        <references count="2">
          <reference field="4294967294" count="1" selected="0">
            <x v="4"/>
          </reference>
          <reference field="1" count="1" selected="0">
            <x v="17"/>
          </reference>
        </references>
      </pivotArea>
    </chartFormat>
    <chartFormat chart="3" format="686" series="1">
      <pivotArea type="data" outline="0" fieldPosition="0">
        <references count="2">
          <reference field="4294967294" count="1" selected="0">
            <x v="4"/>
          </reference>
          <reference field="1" count="1" selected="0">
            <x v="18"/>
          </reference>
        </references>
      </pivotArea>
    </chartFormat>
    <chartFormat chart="3" format="687" series="1">
      <pivotArea type="data" outline="0" fieldPosition="0">
        <references count="2">
          <reference field="4294967294" count="1" selected="0">
            <x v="4"/>
          </reference>
          <reference field="1" count="1" selected="0">
            <x v="19"/>
          </reference>
        </references>
      </pivotArea>
    </chartFormat>
    <chartFormat chart="3" format="688" series="1">
      <pivotArea type="data" outline="0" fieldPosition="0">
        <references count="2">
          <reference field="4294967294" count="1" selected="0">
            <x v="4"/>
          </reference>
          <reference field="1" count="1" selected="0">
            <x v="23"/>
          </reference>
        </references>
      </pivotArea>
    </chartFormat>
    <chartFormat chart="3" format="689" series="1">
      <pivotArea type="data" outline="0" fieldPosition="0">
        <references count="2">
          <reference field="4294967294" count="1" selected="0">
            <x v="4"/>
          </reference>
          <reference field="1" count="1" selected="0">
            <x v="24"/>
          </reference>
        </references>
      </pivotArea>
    </chartFormat>
    <chartFormat chart="3" format="690" series="1">
      <pivotArea type="data" outline="0" fieldPosition="0">
        <references count="2">
          <reference field="4294967294" count="1" selected="0">
            <x v="4"/>
          </reference>
          <reference field="1" count="1" selected="0">
            <x v="25"/>
          </reference>
        </references>
      </pivotArea>
    </chartFormat>
    <chartFormat chart="3" format="691" series="1">
      <pivotArea type="data" outline="0" fieldPosition="0">
        <references count="2">
          <reference field="4294967294" count="1" selected="0">
            <x v="4"/>
          </reference>
          <reference field="1" count="1" selected="0">
            <x v="26"/>
          </reference>
        </references>
      </pivotArea>
    </chartFormat>
    <chartFormat chart="3" format="692" series="1">
      <pivotArea type="data" outline="0" fieldPosition="0">
        <references count="2">
          <reference field="4294967294" count="1" selected="0">
            <x v="4"/>
          </reference>
          <reference field="1" count="1" selected="0">
            <x v="27"/>
          </reference>
        </references>
      </pivotArea>
    </chartFormat>
    <chartFormat chart="3" format="693" series="1">
      <pivotArea type="data" outline="0" fieldPosition="0">
        <references count="2">
          <reference field="4294967294" count="1" selected="0">
            <x v="4"/>
          </reference>
          <reference field="1" count="1" selected="0">
            <x v="28"/>
          </reference>
        </references>
      </pivotArea>
    </chartFormat>
    <chartFormat chart="3" format="694" series="1">
      <pivotArea type="data" outline="0" fieldPosition="0">
        <references count="2">
          <reference field="4294967294" count="1" selected="0">
            <x v="4"/>
          </reference>
          <reference field="1" count="1" selected="0">
            <x v="29"/>
          </reference>
        </references>
      </pivotArea>
    </chartFormat>
    <chartFormat chart="3" format="695" series="1">
      <pivotArea type="data" outline="0" fieldPosition="0">
        <references count="2">
          <reference field="4294967294" count="1" selected="0">
            <x v="4"/>
          </reference>
          <reference field="1" count="1" selected="0">
            <x v="31"/>
          </reference>
        </references>
      </pivotArea>
    </chartFormat>
    <chartFormat chart="3" format="696" series="1">
      <pivotArea type="data" outline="0" fieldPosition="0">
        <references count="2">
          <reference field="4294967294" count="1" selected="0">
            <x v="4"/>
          </reference>
          <reference field="1" count="1" selected="0">
            <x v="32"/>
          </reference>
        </references>
      </pivotArea>
    </chartFormat>
    <chartFormat chart="3" format="697" series="1">
      <pivotArea type="data" outline="0" fieldPosition="0">
        <references count="2">
          <reference field="4294967294" count="1" selected="0">
            <x v="4"/>
          </reference>
          <reference field="1" count="1" selected="0">
            <x v="34"/>
          </reference>
        </references>
      </pivotArea>
    </chartFormat>
    <chartFormat chart="3" format="698" series="1">
      <pivotArea type="data" outline="0" fieldPosition="0">
        <references count="2">
          <reference field="4294967294" count="1" selected="0">
            <x v="4"/>
          </reference>
          <reference field="1" count="1" selected="0">
            <x v="37"/>
          </reference>
        </references>
      </pivotArea>
    </chartFormat>
    <chartFormat chart="3" format="699" series="1">
      <pivotArea type="data" outline="0" fieldPosition="0">
        <references count="2">
          <reference field="4294967294" count="1" selected="0">
            <x v="4"/>
          </reference>
          <reference field="1" count="1" selected="0">
            <x v="38"/>
          </reference>
        </references>
      </pivotArea>
    </chartFormat>
    <chartFormat chart="3" format="700" series="1">
      <pivotArea type="data" outline="0" fieldPosition="0">
        <references count="2">
          <reference field="4294967294" count="1" selected="0">
            <x v="4"/>
          </reference>
          <reference field="1" count="1" selected="0">
            <x v="39"/>
          </reference>
        </references>
      </pivotArea>
    </chartFormat>
    <chartFormat chart="3" format="701" series="1">
      <pivotArea type="data" outline="0" fieldPosition="0">
        <references count="2">
          <reference field="4294967294" count="1" selected="0">
            <x v="4"/>
          </reference>
          <reference field="1" count="1" selected="0">
            <x v="40"/>
          </reference>
        </references>
      </pivotArea>
    </chartFormat>
    <chartFormat chart="3" format="702" series="1">
      <pivotArea type="data" outline="0" fieldPosition="0">
        <references count="2">
          <reference field="4294967294" count="1" selected="0">
            <x v="4"/>
          </reference>
          <reference field="1" count="1" selected="0">
            <x v="41"/>
          </reference>
        </references>
      </pivotArea>
    </chartFormat>
    <chartFormat chart="3" format="703" series="1">
      <pivotArea type="data" outline="0" fieldPosition="0">
        <references count="2">
          <reference field="4294967294" count="1" selected="0">
            <x v="4"/>
          </reference>
          <reference field="1" count="1" selected="0">
            <x v="42"/>
          </reference>
        </references>
      </pivotArea>
    </chartFormat>
    <chartFormat chart="3" format="704" series="1">
      <pivotArea type="data" outline="0" fieldPosition="0">
        <references count="2">
          <reference field="4294967294" count="1" selected="0">
            <x v="4"/>
          </reference>
          <reference field="1" count="1" selected="0">
            <x v="43"/>
          </reference>
        </references>
      </pivotArea>
    </chartFormat>
    <chartFormat chart="3" format="705" series="1">
      <pivotArea type="data" outline="0" fieldPosition="0">
        <references count="2">
          <reference field="4294967294" count="1" selected="0">
            <x v="4"/>
          </reference>
          <reference field="1" count="1" selected="0">
            <x v="44"/>
          </reference>
        </references>
      </pivotArea>
    </chartFormat>
    <chartFormat chart="3" format="706" series="1">
      <pivotArea type="data" outline="0" fieldPosition="0">
        <references count="2">
          <reference field="4294967294" count="1" selected="0">
            <x v="4"/>
          </reference>
          <reference field="1" count="1" selected="0">
            <x v="50"/>
          </reference>
        </references>
      </pivotArea>
    </chartFormat>
    <chartFormat chart="3" format="707" series="1">
      <pivotArea type="data" outline="0" fieldPosition="0">
        <references count="2">
          <reference field="4294967294" count="1" selected="0">
            <x v="4"/>
          </reference>
          <reference field="1" count="1" selected="0">
            <x v="51"/>
          </reference>
        </references>
      </pivotArea>
    </chartFormat>
    <chartFormat chart="3" format="708" series="1">
      <pivotArea type="data" outline="0" fieldPosition="0">
        <references count="2">
          <reference field="4294967294" count="1" selected="0">
            <x v="4"/>
          </reference>
          <reference field="1" count="1" selected="0">
            <x v="52"/>
          </reference>
        </references>
      </pivotArea>
    </chartFormat>
    <chartFormat chart="3" format="709" series="1">
      <pivotArea type="data" outline="0" fieldPosition="0">
        <references count="2">
          <reference field="4294967294" count="1" selected="0">
            <x v="4"/>
          </reference>
          <reference field="1" count="1" selected="0">
            <x v="53"/>
          </reference>
        </references>
      </pivotArea>
    </chartFormat>
    <chartFormat chart="3" format="710" series="1">
      <pivotArea type="data" outline="0" fieldPosition="0">
        <references count="2">
          <reference field="4294967294" count="1" selected="0">
            <x v="4"/>
          </reference>
          <reference field="1" count="1" selected="0">
            <x v="54"/>
          </reference>
        </references>
      </pivotArea>
    </chartFormat>
    <chartFormat chart="3" format="711" series="1">
      <pivotArea type="data" outline="0" fieldPosition="0">
        <references count="2">
          <reference field="4294967294" count="1" selected="0">
            <x v="4"/>
          </reference>
          <reference field="1" count="1" selected="0">
            <x v="56"/>
          </reference>
        </references>
      </pivotArea>
    </chartFormat>
    <chartFormat chart="3" format="712" series="1">
      <pivotArea type="data" outline="0" fieldPosition="0">
        <references count="2">
          <reference field="4294967294" count="1" selected="0">
            <x v="4"/>
          </reference>
          <reference field="1" count="1" selected="0">
            <x v="59"/>
          </reference>
        </references>
      </pivotArea>
    </chartFormat>
    <chartFormat chart="3" format="713" series="1">
      <pivotArea type="data" outline="0" fieldPosition="0">
        <references count="2">
          <reference field="4294967294" count="1" selected="0">
            <x v="4"/>
          </reference>
          <reference field="1" count="1" selected="0">
            <x v="64"/>
          </reference>
        </references>
      </pivotArea>
    </chartFormat>
    <chartFormat chart="3" format="714" series="1">
      <pivotArea type="data" outline="0" fieldPosition="0">
        <references count="2">
          <reference field="4294967294" count="1" selected="0">
            <x v="4"/>
          </reference>
          <reference field="1" count="1" selected="0">
            <x v="66"/>
          </reference>
        </references>
      </pivotArea>
    </chartFormat>
    <chartFormat chart="3" format="715" series="1">
      <pivotArea type="data" outline="0" fieldPosition="0">
        <references count="2">
          <reference field="4294967294" count="1" selected="0">
            <x v="4"/>
          </reference>
          <reference field="1" count="1" selected="0">
            <x v="72"/>
          </reference>
        </references>
      </pivotArea>
    </chartFormat>
    <chartFormat chart="3" format="716" series="1">
      <pivotArea type="data" outline="0" fieldPosition="0">
        <references count="2">
          <reference field="4294967294" count="1" selected="0">
            <x v="4"/>
          </reference>
          <reference field="1" count="1" selected="0">
            <x v="75"/>
          </reference>
        </references>
      </pivotArea>
    </chartFormat>
    <chartFormat chart="3" format="717" series="1">
      <pivotArea type="data" outline="0" fieldPosition="0">
        <references count="2">
          <reference field="4294967294" count="1" selected="0">
            <x v="4"/>
          </reference>
          <reference field="1" count="1" selected="0">
            <x v="76"/>
          </reference>
        </references>
      </pivotArea>
    </chartFormat>
    <chartFormat chart="3" format="718" series="1">
      <pivotArea type="data" outline="0" fieldPosition="0">
        <references count="2">
          <reference field="4294967294" count="1" selected="0">
            <x v="4"/>
          </reference>
          <reference field="1" count="1" selected="0">
            <x v="80"/>
          </reference>
        </references>
      </pivotArea>
    </chartFormat>
    <chartFormat chart="3" format="719" series="1">
      <pivotArea type="data" outline="0" fieldPosition="0">
        <references count="2">
          <reference field="4294967294" count="1" selected="0">
            <x v="4"/>
          </reference>
          <reference field="1" count="1" selected="0">
            <x v="81"/>
          </reference>
        </references>
      </pivotArea>
    </chartFormat>
    <chartFormat chart="3" format="720" series="1">
      <pivotArea type="data" outline="0" fieldPosition="0">
        <references count="2">
          <reference field="4294967294" count="1" selected="0">
            <x v="4"/>
          </reference>
          <reference field="1" count="1" selected="0">
            <x v="82"/>
          </reference>
        </references>
      </pivotArea>
    </chartFormat>
    <chartFormat chart="3" format="721" series="1">
      <pivotArea type="data" outline="0" fieldPosition="0">
        <references count="2">
          <reference field="4294967294" count="1" selected="0">
            <x v="4"/>
          </reference>
          <reference field="1" count="1" selected="0">
            <x v="84"/>
          </reference>
        </references>
      </pivotArea>
    </chartFormat>
    <chartFormat chart="3" format="722" series="1">
      <pivotArea type="data" outline="0" fieldPosition="0">
        <references count="2">
          <reference field="4294967294" count="1" selected="0">
            <x v="4"/>
          </reference>
          <reference field="1" count="1" selected="0">
            <x v="85"/>
          </reference>
        </references>
      </pivotArea>
    </chartFormat>
    <chartFormat chart="3" format="723" series="1">
      <pivotArea type="data" outline="0" fieldPosition="0">
        <references count="2">
          <reference field="4294967294" count="1" selected="0">
            <x v="4"/>
          </reference>
          <reference field="1" count="1" selected="0">
            <x v="86"/>
          </reference>
        </references>
      </pivotArea>
    </chartFormat>
    <chartFormat chart="3" format="724" series="1">
      <pivotArea type="data" outline="0" fieldPosition="0">
        <references count="2">
          <reference field="4294967294" count="1" selected="0">
            <x v="4"/>
          </reference>
          <reference field="1" count="1" selected="0">
            <x v="87"/>
          </reference>
        </references>
      </pivotArea>
    </chartFormat>
    <chartFormat chart="3" format="725" series="1">
      <pivotArea type="data" outline="0" fieldPosition="0">
        <references count="2">
          <reference field="4294967294" count="1" selected="0">
            <x v="4"/>
          </reference>
          <reference field="1" count="1" selected="0">
            <x v="90"/>
          </reference>
        </references>
      </pivotArea>
    </chartFormat>
    <chartFormat chart="3" format="726" series="1">
      <pivotArea type="data" outline="0" fieldPosition="0">
        <references count="2">
          <reference field="4294967294" count="1" selected="0">
            <x v="4"/>
          </reference>
          <reference field="1" count="1" selected="0">
            <x v="92"/>
          </reference>
        </references>
      </pivotArea>
    </chartFormat>
    <chartFormat chart="3" format="727" series="1">
      <pivotArea type="data" outline="0" fieldPosition="0">
        <references count="2">
          <reference field="4294967294" count="1" selected="0">
            <x v="4"/>
          </reference>
          <reference field="1" count="1" selected="0">
            <x v="97"/>
          </reference>
        </references>
      </pivotArea>
    </chartFormat>
    <chartFormat chart="3" format="728" series="1">
      <pivotArea type="data" outline="0" fieldPosition="0">
        <references count="2">
          <reference field="4294967294" count="1" selected="0">
            <x v="4"/>
          </reference>
          <reference field="1" count="1" selected="0">
            <x v="100"/>
          </reference>
        </references>
      </pivotArea>
    </chartFormat>
    <chartFormat chart="3" format="729" series="1">
      <pivotArea type="data" outline="0" fieldPosition="0">
        <references count="2">
          <reference field="4294967294" count="1" selected="0">
            <x v="4"/>
          </reference>
          <reference field="1" count="1" selected="0">
            <x v="103"/>
          </reference>
        </references>
      </pivotArea>
    </chartFormat>
    <chartFormat chart="3" format="730" series="1">
      <pivotArea type="data" outline="0" fieldPosition="0">
        <references count="2">
          <reference field="4294967294" count="1" selected="0">
            <x v="4"/>
          </reference>
          <reference field="1" count="1" selected="0">
            <x v="104"/>
          </reference>
        </references>
      </pivotArea>
    </chartFormat>
    <chartFormat chart="3" format="731" series="1">
      <pivotArea type="data" outline="0" fieldPosition="0">
        <references count="2">
          <reference field="4294967294" count="1" selected="0">
            <x v="4"/>
          </reference>
          <reference field="1" count="1" selected="0">
            <x v="105"/>
          </reference>
        </references>
      </pivotArea>
    </chartFormat>
    <chartFormat chart="3" format="732" series="1">
      <pivotArea type="data" outline="0" fieldPosition="0">
        <references count="2">
          <reference field="4294967294" count="1" selected="0">
            <x v="4"/>
          </reference>
          <reference field="1" count="1" selected="0">
            <x v="106"/>
          </reference>
        </references>
      </pivotArea>
    </chartFormat>
    <chartFormat chart="3" format="733" series="1">
      <pivotArea type="data" outline="0" fieldPosition="0">
        <references count="2">
          <reference field="4294967294" count="1" selected="0">
            <x v="4"/>
          </reference>
          <reference field="1" count="1" selected="0">
            <x v="107"/>
          </reference>
        </references>
      </pivotArea>
    </chartFormat>
    <chartFormat chart="3" format="734" series="1">
      <pivotArea type="data" outline="0" fieldPosition="0">
        <references count="2">
          <reference field="4294967294" count="1" selected="0">
            <x v="4"/>
          </reference>
          <reference field="1" count="1" selected="0">
            <x v="112"/>
          </reference>
        </references>
      </pivotArea>
    </chartFormat>
    <chartFormat chart="3" format="735" series="1">
      <pivotArea type="data" outline="0" fieldPosition="0">
        <references count="2">
          <reference field="4294967294" count="1" selected="0">
            <x v="4"/>
          </reference>
          <reference field="1" count="1" selected="0">
            <x v="113"/>
          </reference>
        </references>
      </pivotArea>
    </chartFormat>
    <chartFormat chart="3" format="736" series="1">
      <pivotArea type="data" outline="0" fieldPosition="0">
        <references count="2">
          <reference field="4294967294" count="1" selected="0">
            <x v="4"/>
          </reference>
          <reference field="1" count="1" selected="0">
            <x v="114"/>
          </reference>
        </references>
      </pivotArea>
    </chartFormat>
    <chartFormat chart="3" format="737" series="1">
      <pivotArea type="data" outline="0" fieldPosition="0">
        <references count="2">
          <reference field="4294967294" count="1" selected="0">
            <x v="4"/>
          </reference>
          <reference field="1" count="1" selected="0">
            <x v="115"/>
          </reference>
        </references>
      </pivotArea>
    </chartFormat>
    <chartFormat chart="3" format="738" series="1">
      <pivotArea type="data" outline="0" fieldPosition="0">
        <references count="2">
          <reference field="4294967294" count="1" selected="0">
            <x v="4"/>
          </reference>
          <reference field="1" count="1" selected="0">
            <x v="117"/>
          </reference>
        </references>
      </pivotArea>
    </chartFormat>
    <chartFormat chart="3" format="739" series="1">
      <pivotArea type="data" outline="0" fieldPosition="0">
        <references count="2">
          <reference field="4294967294" count="1" selected="0">
            <x v="4"/>
          </reference>
          <reference field="1" count="1" selected="0">
            <x v="118"/>
          </reference>
        </references>
      </pivotArea>
    </chartFormat>
    <chartFormat chart="3" format="740" series="1">
      <pivotArea type="data" outline="0" fieldPosition="0">
        <references count="2">
          <reference field="4294967294" count="1" selected="0">
            <x v="4"/>
          </reference>
          <reference field="1" count="1" selected="0">
            <x v="121"/>
          </reference>
        </references>
      </pivotArea>
    </chartFormat>
    <chartFormat chart="3" format="741" series="1">
      <pivotArea type="data" outline="0" fieldPosition="0">
        <references count="2">
          <reference field="4294967294" count="1" selected="0">
            <x v="4"/>
          </reference>
          <reference field="1" count="1" selected="0">
            <x v="122"/>
          </reference>
        </references>
      </pivotArea>
    </chartFormat>
    <chartFormat chart="3" format="742" series="1">
      <pivotArea type="data" outline="0" fieldPosition="0">
        <references count="2">
          <reference field="4294967294" count="1" selected="0">
            <x v="4"/>
          </reference>
          <reference field="1" count="1" selected="0">
            <x v="123"/>
          </reference>
        </references>
      </pivotArea>
    </chartFormat>
    <chartFormat chart="3" format="743" series="1">
      <pivotArea type="data" outline="0" fieldPosition="0">
        <references count="2">
          <reference field="4294967294" count="1" selected="0">
            <x v="4"/>
          </reference>
          <reference field="1" count="1" selected="0">
            <x v="124"/>
          </reference>
        </references>
      </pivotArea>
    </chartFormat>
    <chartFormat chart="3" format="744" series="1">
      <pivotArea type="data" outline="0" fieldPosition="0">
        <references count="2">
          <reference field="4294967294" count="1" selected="0">
            <x v="4"/>
          </reference>
          <reference field="1" count="1" selected="0">
            <x v="125"/>
          </reference>
        </references>
      </pivotArea>
    </chartFormat>
    <chartFormat chart="3" format="745" series="1">
      <pivotArea type="data" outline="0" fieldPosition="0">
        <references count="2">
          <reference field="4294967294" count="1" selected="0">
            <x v="4"/>
          </reference>
          <reference field="1" count="1" selected="0">
            <x v="126"/>
          </reference>
        </references>
      </pivotArea>
    </chartFormat>
    <chartFormat chart="3" format="746" series="1">
      <pivotArea type="data" outline="0" fieldPosition="0">
        <references count="2">
          <reference field="4294967294" count="1" selected="0">
            <x v="4"/>
          </reference>
          <reference field="1" count="1" selected="0">
            <x v="127"/>
          </reference>
        </references>
      </pivotArea>
    </chartFormat>
    <chartFormat chart="3" format="747" series="1">
      <pivotArea type="data" outline="0" fieldPosition="0">
        <references count="2">
          <reference field="4294967294" count="1" selected="0">
            <x v="4"/>
          </reference>
          <reference field="1" count="1" selected="0">
            <x v="128"/>
          </reference>
        </references>
      </pivotArea>
    </chartFormat>
    <chartFormat chart="3" format="748" series="1">
      <pivotArea type="data" outline="0" fieldPosition="0">
        <references count="2">
          <reference field="4294967294" count="1" selected="0">
            <x v="4"/>
          </reference>
          <reference field="1" count="1" selected="0">
            <x v="129"/>
          </reference>
        </references>
      </pivotArea>
    </chartFormat>
    <chartFormat chart="3" format="749" series="1">
      <pivotArea type="data" outline="0" fieldPosition="0">
        <references count="2">
          <reference field="4294967294" count="1" selected="0">
            <x v="4"/>
          </reference>
          <reference field="1" count="1" selected="0">
            <x v="130"/>
          </reference>
        </references>
      </pivotArea>
    </chartFormat>
    <chartFormat chart="3" format="750" series="1">
      <pivotArea type="data" outline="0" fieldPosition="0">
        <references count="2">
          <reference field="4294967294" count="1" selected="0">
            <x v="4"/>
          </reference>
          <reference field="1" count="1" selected="0">
            <x v="131"/>
          </reference>
        </references>
      </pivotArea>
    </chartFormat>
    <chartFormat chart="3" format="751" series="1">
      <pivotArea type="data" outline="0" fieldPosition="0">
        <references count="2">
          <reference field="4294967294" count="1" selected="0">
            <x v="4"/>
          </reference>
          <reference field="1" count="1" selected="0">
            <x v="132"/>
          </reference>
        </references>
      </pivotArea>
    </chartFormat>
    <chartFormat chart="3" format="752" series="1">
      <pivotArea type="data" outline="0" fieldPosition="0">
        <references count="2">
          <reference field="4294967294" count="1" selected="0">
            <x v="4"/>
          </reference>
          <reference field="1" count="1" selected="0">
            <x v="134"/>
          </reference>
        </references>
      </pivotArea>
    </chartFormat>
    <chartFormat chart="3" format="886" series="1">
      <pivotArea type="data" outline="0" fieldPosition="0">
        <references count="1">
          <reference field="4294967294" count="1" selected="0">
            <x v="4"/>
          </reference>
        </references>
      </pivotArea>
    </chartFormat>
    <chartFormat chart="3" format="887" series="1">
      <pivotArea type="data" outline="0" fieldPosition="0">
        <references count="1">
          <reference field="4294967294" count="1" selected="0">
            <x v="5"/>
          </reference>
        </references>
      </pivotArea>
    </chartFormat>
    <chartFormat chart="3" format="888" series="1">
      <pivotArea type="data" outline="0" fieldPosition="0">
        <references count="1">
          <reference field="4294967294" count="1" selected="0">
            <x v="6"/>
          </reference>
        </references>
      </pivotArea>
    </chartFormat>
    <chartFormat chart="3" format="889" series="1">
      <pivotArea type="data" outline="0" fieldPosition="0">
        <references count="1">
          <reference field="4294967294" count="1" selected="0">
            <x v="7"/>
          </reference>
        </references>
      </pivotArea>
    </chartFormat>
    <chartFormat chart="3" format="890" series="1">
      <pivotArea type="data" outline="0" fieldPosition="0">
        <references count="1">
          <reference field="4294967294" count="1" selected="0">
            <x v="8"/>
          </reference>
        </references>
      </pivotArea>
    </chartFormat>
    <chartFormat chart="3" format="891" series="1">
      <pivotArea type="data" outline="0" fieldPosition="0">
        <references count="1">
          <reference field="4294967294" count="1" selected="0">
            <x v="9"/>
          </reference>
        </references>
      </pivotArea>
    </chartFormat>
    <chartFormat chart="3" format="892" series="1">
      <pivotArea type="data" outline="0" fieldPosition="0">
        <references count="1">
          <reference field="4294967294" count="1" selected="0">
            <x v="10"/>
          </reference>
        </references>
      </pivotArea>
    </chartFormat>
    <chartFormat chart="3" format="893" series="1">
      <pivotArea type="data" outline="0" fieldPosition="0">
        <references count="1">
          <reference field="4294967294" count="1" selected="0">
            <x v="11"/>
          </reference>
        </references>
      </pivotArea>
    </chartFormat>
    <chartFormat chart="3" format="894" series="1">
      <pivotArea type="data" outline="0" fieldPosition="0">
        <references count="1">
          <reference field="4294967294" count="1" selected="0">
            <x v="12"/>
          </reference>
        </references>
      </pivotArea>
    </chartFormat>
    <chartFormat chart="3" format="1005" series="1">
      <pivotArea type="data" outline="0" fieldPosition="0">
        <references count="2">
          <reference field="4294967294" count="1" selected="0">
            <x v="0"/>
          </reference>
          <reference field="1" count="1" selected="0">
            <x v="0"/>
          </reference>
        </references>
      </pivotArea>
    </chartFormat>
    <chartFormat chart="3" format="1006" series="1">
      <pivotArea type="data" outline="0" fieldPosition="0">
        <references count="2">
          <reference field="4294967294" count="1" selected="0">
            <x v="0"/>
          </reference>
          <reference field="1" count="1" selected="0">
            <x v="3"/>
          </reference>
        </references>
      </pivotArea>
    </chartFormat>
    <chartFormat chart="3" format="1007" series="1">
      <pivotArea type="data" outline="0" fieldPosition="0">
        <references count="2">
          <reference field="4294967294" count="1" selected="0">
            <x v="0"/>
          </reference>
          <reference field="1" count="1" selected="0">
            <x v="12"/>
          </reference>
        </references>
      </pivotArea>
    </chartFormat>
    <chartFormat chart="3" format="1008" series="1">
      <pivotArea type="data" outline="0" fieldPosition="0">
        <references count="2">
          <reference field="4294967294" count="1" selected="0">
            <x v="0"/>
          </reference>
          <reference field="1" count="1" selected="0">
            <x v="13"/>
          </reference>
        </references>
      </pivotArea>
    </chartFormat>
    <chartFormat chart="3" format="1009" series="1">
      <pivotArea type="data" outline="0" fieldPosition="0">
        <references count="2">
          <reference field="4294967294" count="1" selected="0">
            <x v="0"/>
          </reference>
          <reference field="1" count="1" selected="0">
            <x v="14"/>
          </reference>
        </references>
      </pivotArea>
    </chartFormat>
    <chartFormat chart="3" format="1010" series="1">
      <pivotArea type="data" outline="0" fieldPosition="0">
        <references count="2">
          <reference field="4294967294" count="1" selected="0">
            <x v="0"/>
          </reference>
          <reference field="1" count="1" selected="0">
            <x v="15"/>
          </reference>
        </references>
      </pivotArea>
    </chartFormat>
    <chartFormat chart="3" format="1011" series="1">
      <pivotArea type="data" outline="0" fieldPosition="0">
        <references count="2">
          <reference field="4294967294" count="1" selected="0">
            <x v="0"/>
          </reference>
          <reference field="1" count="1" selected="0">
            <x v="20"/>
          </reference>
        </references>
      </pivotArea>
    </chartFormat>
    <chartFormat chart="3" format="1012" series="1">
      <pivotArea type="data" outline="0" fieldPosition="0">
        <references count="2">
          <reference field="4294967294" count="1" selected="0">
            <x v="0"/>
          </reference>
          <reference field="1" count="1" selected="0">
            <x v="21"/>
          </reference>
        </references>
      </pivotArea>
    </chartFormat>
    <chartFormat chart="3" format="1013" series="1">
      <pivotArea type="data" outline="0" fieldPosition="0">
        <references count="2">
          <reference field="4294967294" count="1" selected="0">
            <x v="0"/>
          </reference>
          <reference field="1" count="1" selected="0">
            <x v="22"/>
          </reference>
        </references>
      </pivotArea>
    </chartFormat>
    <chartFormat chart="3" format="1014" series="1">
      <pivotArea type="data" outline="0" fieldPosition="0">
        <references count="2">
          <reference field="4294967294" count="1" selected="0">
            <x v="0"/>
          </reference>
          <reference field="1" count="1" selected="0">
            <x v="30"/>
          </reference>
        </references>
      </pivotArea>
    </chartFormat>
    <chartFormat chart="3" format="1015" series="1">
      <pivotArea type="data" outline="0" fieldPosition="0">
        <references count="2">
          <reference field="4294967294" count="1" selected="0">
            <x v="0"/>
          </reference>
          <reference field="1" count="1" selected="0">
            <x v="33"/>
          </reference>
        </references>
      </pivotArea>
    </chartFormat>
    <chartFormat chart="3" format="1016" series="1">
      <pivotArea type="data" outline="0" fieldPosition="0">
        <references count="2">
          <reference field="4294967294" count="1" selected="0">
            <x v="0"/>
          </reference>
          <reference field="1" count="1" selected="0">
            <x v="35"/>
          </reference>
        </references>
      </pivotArea>
    </chartFormat>
    <chartFormat chart="3" format="1017" series="1">
      <pivotArea type="data" outline="0" fieldPosition="0">
        <references count="2">
          <reference field="4294967294" count="1" selected="0">
            <x v="0"/>
          </reference>
          <reference field="1" count="1" selected="0">
            <x v="36"/>
          </reference>
        </references>
      </pivotArea>
    </chartFormat>
    <chartFormat chart="3" format="1018" series="1">
      <pivotArea type="data" outline="0" fieldPosition="0">
        <references count="2">
          <reference field="4294967294" count="1" selected="0">
            <x v="0"/>
          </reference>
          <reference field="1" count="1" selected="0">
            <x v="37"/>
          </reference>
        </references>
      </pivotArea>
    </chartFormat>
    <chartFormat chart="3" format="1019" series="1">
      <pivotArea type="data" outline="0" fieldPosition="0">
        <references count="2">
          <reference field="4294967294" count="1" selected="0">
            <x v="0"/>
          </reference>
          <reference field="1" count="1" selected="0">
            <x v="42"/>
          </reference>
        </references>
      </pivotArea>
    </chartFormat>
    <chartFormat chart="3" format="1020" series="1">
      <pivotArea type="data" outline="0" fieldPosition="0">
        <references count="2">
          <reference field="4294967294" count="1" selected="0">
            <x v="0"/>
          </reference>
          <reference field="1" count="1" selected="0">
            <x v="45"/>
          </reference>
        </references>
      </pivotArea>
    </chartFormat>
    <chartFormat chart="3" format="1021" series="1">
      <pivotArea type="data" outline="0" fieldPosition="0">
        <references count="2">
          <reference field="4294967294" count="1" selected="0">
            <x v="0"/>
          </reference>
          <reference field="1" count="1" selected="0">
            <x v="46"/>
          </reference>
        </references>
      </pivotArea>
    </chartFormat>
    <chartFormat chart="3" format="1022" series="1">
      <pivotArea type="data" outline="0" fieldPosition="0">
        <references count="2">
          <reference field="4294967294" count="1" selected="0">
            <x v="0"/>
          </reference>
          <reference field="1" count="1" selected="0">
            <x v="47"/>
          </reference>
        </references>
      </pivotArea>
    </chartFormat>
    <chartFormat chart="3" format="1023" series="1">
      <pivotArea type="data" outline="0" fieldPosition="0">
        <references count="2">
          <reference field="4294967294" count="1" selected="0">
            <x v="0"/>
          </reference>
          <reference field="1" count="1" selected="0">
            <x v="48"/>
          </reference>
        </references>
      </pivotArea>
    </chartFormat>
    <chartFormat chart="3" format="1024" series="1">
      <pivotArea type="data" outline="0" fieldPosition="0">
        <references count="2">
          <reference field="4294967294" count="1" selected="0">
            <x v="0"/>
          </reference>
          <reference field="1" count="1" selected="0">
            <x v="49"/>
          </reference>
        </references>
      </pivotArea>
    </chartFormat>
    <chartFormat chart="3" format="1025" series="1">
      <pivotArea type="data" outline="0" fieldPosition="0">
        <references count="2">
          <reference field="4294967294" count="1" selected="0">
            <x v="0"/>
          </reference>
          <reference field="1" count="1" selected="0">
            <x v="55"/>
          </reference>
        </references>
      </pivotArea>
    </chartFormat>
    <chartFormat chart="3" format="1026" series="1">
      <pivotArea type="data" outline="0" fieldPosition="0">
        <references count="2">
          <reference field="4294967294" count="1" selected="0">
            <x v="0"/>
          </reference>
          <reference field="1" count="1" selected="0">
            <x v="57"/>
          </reference>
        </references>
      </pivotArea>
    </chartFormat>
    <chartFormat chart="3" format="1027" series="1">
      <pivotArea type="data" outline="0" fieldPosition="0">
        <references count="2">
          <reference field="4294967294" count="1" selected="0">
            <x v="0"/>
          </reference>
          <reference field="1" count="1" selected="0">
            <x v="58"/>
          </reference>
        </references>
      </pivotArea>
    </chartFormat>
    <chartFormat chart="3" format="1028" series="1">
      <pivotArea type="data" outline="0" fieldPosition="0">
        <references count="2">
          <reference field="4294967294" count="1" selected="0">
            <x v="0"/>
          </reference>
          <reference field="1" count="1" selected="0">
            <x v="60"/>
          </reference>
        </references>
      </pivotArea>
    </chartFormat>
    <chartFormat chart="3" format="1029" series="1">
      <pivotArea type="data" outline="0" fieldPosition="0">
        <references count="2">
          <reference field="4294967294" count="1" selected="0">
            <x v="0"/>
          </reference>
          <reference field="1" count="1" selected="0">
            <x v="62"/>
          </reference>
        </references>
      </pivotArea>
    </chartFormat>
    <chartFormat chart="3" format="1030" series="1">
      <pivotArea type="data" outline="0" fieldPosition="0">
        <references count="2">
          <reference field="4294967294" count="1" selected="0">
            <x v="0"/>
          </reference>
          <reference field="1" count="1" selected="0">
            <x v="63"/>
          </reference>
        </references>
      </pivotArea>
    </chartFormat>
    <chartFormat chart="3" format="1031" series="1">
      <pivotArea type="data" outline="0" fieldPosition="0">
        <references count="2">
          <reference field="4294967294" count="1" selected="0">
            <x v="0"/>
          </reference>
          <reference field="1" count="1" selected="0">
            <x v="65"/>
          </reference>
        </references>
      </pivotArea>
    </chartFormat>
    <chartFormat chart="3" format="1032" series="1">
      <pivotArea type="data" outline="0" fieldPosition="0">
        <references count="2">
          <reference field="4294967294" count="1" selected="0">
            <x v="0"/>
          </reference>
          <reference field="1" count="1" selected="0">
            <x v="67"/>
          </reference>
        </references>
      </pivotArea>
    </chartFormat>
    <chartFormat chart="3" format="1033" series="1">
      <pivotArea type="data" outline="0" fieldPosition="0">
        <references count="2">
          <reference field="4294967294" count="1" selected="0">
            <x v="0"/>
          </reference>
          <reference field="1" count="1" selected="0">
            <x v="68"/>
          </reference>
        </references>
      </pivotArea>
    </chartFormat>
    <chartFormat chart="3" format="1034" series="1">
      <pivotArea type="data" outline="0" fieldPosition="0">
        <references count="2">
          <reference field="4294967294" count="1" selected="0">
            <x v="0"/>
          </reference>
          <reference field="1" count="1" selected="0">
            <x v="69"/>
          </reference>
        </references>
      </pivotArea>
    </chartFormat>
    <chartFormat chart="3" format="1035" series="1">
      <pivotArea type="data" outline="0" fieldPosition="0">
        <references count="2">
          <reference field="4294967294" count="1" selected="0">
            <x v="0"/>
          </reference>
          <reference field="1" count="1" selected="0">
            <x v="70"/>
          </reference>
        </references>
      </pivotArea>
    </chartFormat>
    <chartFormat chart="3" format="1036" series="1">
      <pivotArea type="data" outline="0" fieldPosition="0">
        <references count="2">
          <reference field="4294967294" count="1" selected="0">
            <x v="0"/>
          </reference>
          <reference field="1" count="1" selected="0">
            <x v="71"/>
          </reference>
        </references>
      </pivotArea>
    </chartFormat>
    <chartFormat chart="3" format="1037" series="1">
      <pivotArea type="data" outline="0" fieldPosition="0">
        <references count="2">
          <reference field="4294967294" count="1" selected="0">
            <x v="0"/>
          </reference>
          <reference field="1" count="1" selected="0">
            <x v="73"/>
          </reference>
        </references>
      </pivotArea>
    </chartFormat>
    <chartFormat chart="3" format="1038" series="1">
      <pivotArea type="data" outline="0" fieldPosition="0">
        <references count="2">
          <reference field="4294967294" count="1" selected="0">
            <x v="0"/>
          </reference>
          <reference field="1" count="1" selected="0">
            <x v="74"/>
          </reference>
        </references>
      </pivotArea>
    </chartFormat>
    <chartFormat chart="3" format="1039" series="1">
      <pivotArea type="data" outline="0" fieldPosition="0">
        <references count="2">
          <reference field="4294967294" count="1" selected="0">
            <x v="0"/>
          </reference>
          <reference field="1" count="1" selected="0">
            <x v="77"/>
          </reference>
        </references>
      </pivotArea>
    </chartFormat>
    <chartFormat chart="3" format="1040" series="1">
      <pivotArea type="data" outline="0" fieldPosition="0">
        <references count="2">
          <reference field="4294967294" count="1" selected="0">
            <x v="0"/>
          </reference>
          <reference field="1" count="1" selected="0">
            <x v="78"/>
          </reference>
        </references>
      </pivotArea>
    </chartFormat>
    <chartFormat chart="3" format="1041" series="1">
      <pivotArea type="data" outline="0" fieldPosition="0">
        <references count="2">
          <reference field="4294967294" count="1" selected="0">
            <x v="0"/>
          </reference>
          <reference field="1" count="1" selected="0">
            <x v="79"/>
          </reference>
        </references>
      </pivotArea>
    </chartFormat>
    <chartFormat chart="3" format="1042" series="1">
      <pivotArea type="data" outline="0" fieldPosition="0">
        <references count="2">
          <reference field="4294967294" count="1" selected="0">
            <x v="0"/>
          </reference>
          <reference field="1" count="1" selected="0">
            <x v="83"/>
          </reference>
        </references>
      </pivotArea>
    </chartFormat>
    <chartFormat chart="3" format="1043" series="1">
      <pivotArea type="data" outline="0" fieldPosition="0">
        <references count="2">
          <reference field="4294967294" count="1" selected="0">
            <x v="0"/>
          </reference>
          <reference field="1" count="1" selected="0">
            <x v="88"/>
          </reference>
        </references>
      </pivotArea>
    </chartFormat>
    <chartFormat chart="3" format="1044" series="1">
      <pivotArea type="data" outline="0" fieldPosition="0">
        <references count="2">
          <reference field="4294967294" count="1" selected="0">
            <x v="0"/>
          </reference>
          <reference field="1" count="1" selected="0">
            <x v="89"/>
          </reference>
        </references>
      </pivotArea>
    </chartFormat>
    <chartFormat chart="3" format="1045" series="1">
      <pivotArea type="data" outline="0" fieldPosition="0">
        <references count="2">
          <reference field="4294967294" count="1" selected="0">
            <x v="0"/>
          </reference>
          <reference field="1" count="1" selected="0">
            <x v="91"/>
          </reference>
        </references>
      </pivotArea>
    </chartFormat>
    <chartFormat chart="3" format="1046" series="1">
      <pivotArea type="data" outline="0" fieldPosition="0">
        <references count="2">
          <reference field="4294967294" count="1" selected="0">
            <x v="0"/>
          </reference>
          <reference field="1" count="1" selected="0">
            <x v="92"/>
          </reference>
        </references>
      </pivotArea>
    </chartFormat>
    <chartFormat chart="3" format="1047" series="1">
      <pivotArea type="data" outline="0" fieldPosition="0">
        <references count="2">
          <reference field="4294967294" count="1" selected="0">
            <x v="0"/>
          </reference>
          <reference field="1" count="1" selected="0">
            <x v="93"/>
          </reference>
        </references>
      </pivotArea>
    </chartFormat>
    <chartFormat chart="3" format="1048" series="1">
      <pivotArea type="data" outline="0" fieldPosition="0">
        <references count="2">
          <reference field="4294967294" count="1" selected="0">
            <x v="0"/>
          </reference>
          <reference field="1" count="1" selected="0">
            <x v="94"/>
          </reference>
        </references>
      </pivotArea>
    </chartFormat>
    <chartFormat chart="3" format="1049" series="1">
      <pivotArea type="data" outline="0" fieldPosition="0">
        <references count="2">
          <reference field="4294967294" count="1" selected="0">
            <x v="0"/>
          </reference>
          <reference field="1" count="1" selected="0">
            <x v="95"/>
          </reference>
        </references>
      </pivotArea>
    </chartFormat>
    <chartFormat chart="3" format="1050" series="1">
      <pivotArea type="data" outline="0" fieldPosition="0">
        <references count="2">
          <reference field="4294967294" count="1" selected="0">
            <x v="0"/>
          </reference>
          <reference field="1" count="1" selected="0">
            <x v="96"/>
          </reference>
        </references>
      </pivotArea>
    </chartFormat>
    <chartFormat chart="3" format="1051" series="1">
      <pivotArea type="data" outline="0" fieldPosition="0">
        <references count="2">
          <reference field="4294967294" count="1" selected="0">
            <x v="0"/>
          </reference>
          <reference field="1" count="1" selected="0">
            <x v="98"/>
          </reference>
        </references>
      </pivotArea>
    </chartFormat>
    <chartFormat chart="3" format="1052" series="1">
      <pivotArea type="data" outline="0" fieldPosition="0">
        <references count="2">
          <reference field="4294967294" count="1" selected="0">
            <x v="0"/>
          </reference>
          <reference field="1" count="1" selected="0">
            <x v="101"/>
          </reference>
        </references>
      </pivotArea>
    </chartFormat>
    <chartFormat chart="3" format="1053" series="1">
      <pivotArea type="data" outline="0" fieldPosition="0">
        <references count="2">
          <reference field="4294967294" count="1" selected="0">
            <x v="0"/>
          </reference>
          <reference field="1" count="1" selected="0">
            <x v="108"/>
          </reference>
        </references>
      </pivotArea>
    </chartFormat>
    <chartFormat chart="3" format="1054" series="1">
      <pivotArea type="data" outline="0" fieldPosition="0">
        <references count="2">
          <reference field="4294967294" count="1" selected="0">
            <x v="0"/>
          </reference>
          <reference field="1" count="1" selected="0">
            <x v="109"/>
          </reference>
        </references>
      </pivotArea>
    </chartFormat>
    <chartFormat chart="3" format="1055" series="1">
      <pivotArea type="data" outline="0" fieldPosition="0">
        <references count="2">
          <reference field="4294967294" count="1" selected="0">
            <x v="0"/>
          </reference>
          <reference field="1" count="1" selected="0">
            <x v="110"/>
          </reference>
        </references>
      </pivotArea>
    </chartFormat>
    <chartFormat chart="3" format="1056" series="1">
      <pivotArea type="data" outline="0" fieldPosition="0">
        <references count="2">
          <reference field="4294967294" count="1" selected="0">
            <x v="0"/>
          </reference>
          <reference field="1" count="1" selected="0">
            <x v="111"/>
          </reference>
        </references>
      </pivotArea>
    </chartFormat>
    <chartFormat chart="3" format="1057" series="1">
      <pivotArea type="data" outline="0" fieldPosition="0">
        <references count="2">
          <reference field="4294967294" count="1" selected="0">
            <x v="0"/>
          </reference>
          <reference field="1" count="1" selected="0">
            <x v="116"/>
          </reference>
        </references>
      </pivotArea>
    </chartFormat>
    <chartFormat chart="3" format="1058" series="1">
      <pivotArea type="data" outline="0" fieldPosition="0">
        <references count="2">
          <reference field="4294967294" count="1" selected="0">
            <x v="0"/>
          </reference>
          <reference field="1" count="1" selected="0">
            <x v="119"/>
          </reference>
        </references>
      </pivotArea>
    </chartFormat>
    <chartFormat chart="3" format="1059" series="1">
      <pivotArea type="data" outline="0" fieldPosition="0">
        <references count="2">
          <reference field="4294967294" count="1" selected="0">
            <x v="0"/>
          </reference>
          <reference field="1" count="1" selected="0">
            <x v="1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557669-4DFD-4A20-8CB9-9C81A329F361}" name="PivotTable1" cacheId="0" dataOnRows="1" applyNumberFormats="0" applyBorderFormats="0" applyFontFormats="0" applyPatternFormats="0" applyAlignmentFormats="0" applyWidthHeightFormats="1" dataCaption="Pasenger traffic" updatedVersion="8" minRefreshableVersion="3" useAutoFormatting="1" itemPrintTitles="1" createdVersion="8" indent="0" outline="1" outlineData="1" multipleFieldFilters="0" chartFormat="26" rowHeaderCaption="Airports under UDAN" colHeaderCaption="Airports">
  <location ref="N8:O64" firstHeaderRow="1" firstDataRow="1" firstDataCol="1"/>
  <pivotFields count="19">
    <pivotField showAll="0">
      <items count="38">
        <item x="0"/>
        <item x="1"/>
        <item x="2"/>
        <item x="3"/>
        <item x="4"/>
        <item x="5"/>
        <item x="6"/>
        <item x="7"/>
        <item x="8"/>
        <item x="9"/>
        <item x="10"/>
        <item x="11"/>
        <item x="12"/>
        <item x="36"/>
        <item x="13"/>
        <item x="14"/>
        <item x="15"/>
        <item x="16"/>
        <item x="17"/>
        <item x="18"/>
        <item x="19"/>
        <item x="20"/>
        <item x="21"/>
        <item x="22"/>
        <item x="23"/>
        <item x="24"/>
        <item x="25"/>
        <item x="26"/>
        <item x="27"/>
        <item x="28"/>
        <item x="29"/>
        <item x="30"/>
        <item x="31"/>
        <item x="32"/>
        <item x="33"/>
        <item x="34"/>
        <item x="35"/>
        <item t="default"/>
      </items>
    </pivotField>
    <pivotField axis="axisRow" showAll="0" sortType="descending">
      <items count="136">
        <item x="94"/>
        <item h="1" x="115"/>
        <item h="1" x="65"/>
        <item x="116"/>
        <item h="1" x="30"/>
        <item h="1" x="95"/>
        <item h="1" x="71"/>
        <item h="1" x="117"/>
        <item h="1" x="129"/>
        <item h="1" x="50"/>
        <item h="1" x="51"/>
        <item h="1" x="85"/>
        <item x="118"/>
        <item x="52"/>
        <item x="96"/>
        <item x="31"/>
        <item h="1" x="66"/>
        <item h="1" x="88"/>
        <item h="1" x="32"/>
        <item h="1" x="42"/>
        <item x="53"/>
        <item x="99"/>
        <item x="23"/>
        <item h="1" x="60"/>
        <item h="1" x="22"/>
        <item h="1" x="107"/>
        <item h="1" x="61"/>
        <item h="1" x="108"/>
        <item h="1" x="130"/>
        <item h="1" x="1"/>
        <item x="19"/>
        <item h="1" x="126"/>
        <item h="1" x="27"/>
        <item x="47"/>
        <item h="1" x="11"/>
        <item x="87"/>
        <item x="26"/>
        <item x="131"/>
        <item h="1" x="43"/>
        <item h="1" x="20"/>
        <item h="1" x="28"/>
        <item h="1" x="29"/>
        <item x="72"/>
        <item h="1" x="119"/>
        <item h="1" x="12"/>
        <item x="67"/>
        <item x="120"/>
        <item x="41"/>
        <item x="7"/>
        <item x="54"/>
        <item h="1" x="113"/>
        <item h="1" x="114"/>
        <item h="1" x="84"/>
        <item h="1" x="68"/>
        <item h="1" x="69"/>
        <item x="24"/>
        <item h="1" x="100"/>
        <item x="101"/>
        <item x="73"/>
        <item h="1" x="45"/>
        <item x="33"/>
        <item h="1" x="48"/>
        <item x="89"/>
        <item x="90"/>
        <item h="1" x="102"/>
        <item x="13"/>
        <item h="1" x="74"/>
        <item x="55"/>
        <item x="34"/>
        <item x="62"/>
        <item x="121"/>
        <item x="35"/>
        <item h="1" x="70"/>
        <item x="103"/>
        <item x="75"/>
        <item h="1" x="132"/>
        <item h="1" x="104"/>
        <item x="2"/>
        <item x="122"/>
        <item x="14"/>
        <item h="1" x="64"/>
        <item h="1" x="86"/>
        <item h="1" x="123"/>
        <item x="97"/>
        <item h="1" x="109"/>
        <item h="1" x="56"/>
        <item h="1" x="15"/>
        <item h="1" x="76"/>
        <item x="36"/>
        <item x="57"/>
        <item h="1" x="77"/>
        <item x="78"/>
        <item x="79"/>
        <item x="106"/>
        <item x="127"/>
        <item x="8"/>
        <item x="98"/>
        <item h="1" x="21"/>
        <item x="128"/>
        <item h="1" x="37"/>
        <item h="1" x="0"/>
        <item x="124"/>
        <item h="1" x="93"/>
        <item h="1" x="80"/>
        <item h="1" x="25"/>
        <item h="1" x="3"/>
        <item h="1" x="38"/>
        <item h="1" x="49"/>
        <item x="91"/>
        <item x="16"/>
        <item x="110"/>
        <item x="44"/>
        <item h="1" x="81"/>
        <item h="1" x="58"/>
        <item h="1" x="82"/>
        <item h="1" x="17"/>
        <item x="83"/>
        <item h="1" x="46"/>
        <item h="1" x="39"/>
        <item x="18"/>
        <item x="9"/>
        <item h="1" x="63"/>
        <item h="1" x="111"/>
        <item h="1" x="4"/>
        <item h="1" x="112"/>
        <item h="1" x="105"/>
        <item h="1" x="92"/>
        <item h="1" x="40"/>
        <item h="1" x="125"/>
        <item h="1" x="59"/>
        <item h="1" x="5"/>
        <item h="1" x="6"/>
        <item h="1" x="10"/>
        <item h="1" m="1" x="134"/>
        <item h="1" x="133"/>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1"/>
  </rowFields>
  <rowItems count="56">
    <i>
      <x v="101"/>
    </i>
    <i>
      <x v="69"/>
    </i>
    <i>
      <x v="49"/>
    </i>
    <i>
      <x v="13"/>
    </i>
    <i>
      <x v="35"/>
    </i>
    <i>
      <x v="30"/>
    </i>
    <i>
      <x v="37"/>
    </i>
    <i>
      <x v="63"/>
    </i>
    <i>
      <x v="70"/>
    </i>
    <i>
      <x v="45"/>
    </i>
    <i>
      <x v="65"/>
    </i>
    <i>
      <x v="60"/>
    </i>
    <i>
      <x v="57"/>
    </i>
    <i>
      <x v="89"/>
    </i>
    <i>
      <x v="92"/>
    </i>
    <i>
      <x v="74"/>
    </i>
    <i>
      <x v="73"/>
    </i>
    <i>
      <x v="3"/>
    </i>
    <i>
      <x v="68"/>
    </i>
    <i>
      <x v="12"/>
    </i>
    <i>
      <x v="15"/>
    </i>
    <i>
      <x v="91"/>
    </i>
    <i>
      <x v="67"/>
    </i>
    <i>
      <x v="94"/>
    </i>
    <i>
      <x v="36"/>
    </i>
    <i>
      <x v="33"/>
    </i>
    <i>
      <x v="21"/>
    </i>
    <i>
      <x v="55"/>
    </i>
    <i>
      <x v="48"/>
    </i>
    <i>
      <x v="79"/>
    </i>
    <i>
      <x v="110"/>
    </i>
    <i>
      <x v="77"/>
    </i>
    <i>
      <x/>
    </i>
    <i>
      <x v="93"/>
    </i>
    <i>
      <x v="109"/>
    </i>
    <i>
      <x v="22"/>
    </i>
    <i>
      <x v="14"/>
    </i>
    <i>
      <x v="119"/>
    </i>
    <i>
      <x v="46"/>
    </i>
    <i>
      <x v="116"/>
    </i>
    <i>
      <x v="111"/>
    </i>
    <i>
      <x v="83"/>
    </i>
    <i>
      <x v="78"/>
    </i>
    <i>
      <x v="96"/>
    </i>
    <i>
      <x v="20"/>
    </i>
    <i>
      <x v="108"/>
    </i>
    <i>
      <x v="120"/>
    </i>
    <i>
      <x v="58"/>
    </i>
    <i>
      <x v="71"/>
    </i>
    <i>
      <x v="95"/>
    </i>
    <i>
      <x v="42"/>
    </i>
    <i>
      <x v="62"/>
    </i>
    <i>
      <x v="98"/>
    </i>
    <i>
      <x v="88"/>
    </i>
    <i>
      <x v="47"/>
    </i>
    <i t="grand">
      <x/>
    </i>
  </rowItems>
  <colItems count="1">
    <i/>
  </colItems>
  <dataFields count="1">
    <dataField name="Sum of Total Passenger per airport" fld="18"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15A35D-58A4-4963-84A0-E0DB2377A387}" name="PivotTable1" cacheId="0" dataOnRows="1" applyNumberFormats="0" applyBorderFormats="0" applyFontFormats="0" applyPatternFormats="0" applyAlignmentFormats="0" applyWidthHeightFormats="1" dataCaption="Passenger Traffic" updatedVersion="8" minRefreshableVersion="3" useAutoFormatting="1" itemPrintTitles="1" createdVersion="8" indent="0" outline="1" outlineData="1" multipleFieldFilters="0" chartFormat="12" colHeaderCaption="Airport Category">
  <location ref="C4:I20" firstHeaderRow="1" firstDataRow="2" firstDataCol="1"/>
  <pivotFields count="19">
    <pivotField showAll="0">
      <items count="38">
        <item x="0"/>
        <item x="1"/>
        <item x="2"/>
        <item x="3"/>
        <item x="4"/>
        <item x="5"/>
        <item x="6"/>
        <item x="7"/>
        <item x="8"/>
        <item x="9"/>
        <item x="10"/>
        <item x="11"/>
        <item x="12"/>
        <item h="1" x="36"/>
        <item x="13"/>
        <item x="14"/>
        <item x="15"/>
        <item x="16"/>
        <item x="17"/>
        <item x="18"/>
        <item x="19"/>
        <item x="20"/>
        <item x="21"/>
        <item x="22"/>
        <item x="23"/>
        <item x="24"/>
        <item x="25"/>
        <item x="26"/>
        <item x="27"/>
        <item x="28"/>
        <item x="29"/>
        <item x="30"/>
        <item x="31"/>
        <item x="32"/>
        <item x="33"/>
        <item x="34"/>
        <item x="35"/>
        <item t="default"/>
      </items>
    </pivotField>
    <pivotField showAll="0">
      <items count="136">
        <item x="94"/>
        <item x="115"/>
        <item x="65"/>
        <item x="116"/>
        <item x="30"/>
        <item x="95"/>
        <item x="71"/>
        <item x="117"/>
        <item x="129"/>
        <item x="50"/>
        <item x="51"/>
        <item x="85"/>
        <item x="118"/>
        <item x="52"/>
        <item x="96"/>
        <item x="31"/>
        <item x="66"/>
        <item x="88"/>
        <item x="32"/>
        <item x="42"/>
        <item x="53"/>
        <item x="99"/>
        <item x="23"/>
        <item x="60"/>
        <item x="22"/>
        <item x="107"/>
        <item x="61"/>
        <item x="108"/>
        <item x="130"/>
        <item x="1"/>
        <item x="19"/>
        <item x="126"/>
        <item x="27"/>
        <item x="47"/>
        <item x="11"/>
        <item x="87"/>
        <item x="26"/>
        <item x="131"/>
        <item x="43"/>
        <item x="20"/>
        <item x="28"/>
        <item x="29"/>
        <item x="72"/>
        <item x="119"/>
        <item x="12"/>
        <item x="67"/>
        <item x="120"/>
        <item x="41"/>
        <item x="7"/>
        <item x="54"/>
        <item x="113"/>
        <item x="114"/>
        <item x="84"/>
        <item x="133"/>
        <item x="68"/>
        <item x="69"/>
        <item x="24"/>
        <item x="100"/>
        <item x="101"/>
        <item x="73"/>
        <item x="45"/>
        <item x="33"/>
        <item x="48"/>
        <item x="89"/>
        <item x="90"/>
        <item x="102"/>
        <item x="13"/>
        <item x="74"/>
        <item x="55"/>
        <item x="34"/>
        <item x="62"/>
        <item x="121"/>
        <item x="35"/>
        <item x="70"/>
        <item x="103"/>
        <item x="75"/>
        <item x="132"/>
        <item x="104"/>
        <item x="2"/>
        <item x="122"/>
        <item x="14"/>
        <item x="64"/>
        <item x="86"/>
        <item x="123"/>
        <item x="97"/>
        <item x="109"/>
        <item x="56"/>
        <item x="15"/>
        <item x="76"/>
        <item x="36"/>
        <item x="57"/>
        <item x="77"/>
        <item x="78"/>
        <item x="79"/>
        <item x="106"/>
        <item x="127"/>
        <item x="8"/>
        <item x="98"/>
        <item x="21"/>
        <item x="128"/>
        <item x="37"/>
        <item x="0"/>
        <item x="124"/>
        <item x="93"/>
        <item x="80"/>
        <item x="25"/>
        <item x="3"/>
        <item x="38"/>
        <item x="49"/>
        <item x="91"/>
        <item x="16"/>
        <item x="110"/>
        <item x="44"/>
        <item x="81"/>
        <item x="58"/>
        <item x="82"/>
        <item x="17"/>
        <item x="83"/>
        <item x="46"/>
        <item x="39"/>
        <item x="18"/>
        <item x="9"/>
        <item x="63"/>
        <item x="111"/>
        <item x="4"/>
        <item x="112"/>
        <item x="105"/>
        <item x="92"/>
        <item x="40"/>
        <item x="125"/>
        <item x="59"/>
        <item x="5"/>
        <item x="6"/>
        <item x="10"/>
        <item m="1" x="134"/>
        <item t="default"/>
      </items>
    </pivotField>
    <pivotField axis="axisCol" showAll="0">
      <items count="7">
        <item x="5"/>
        <item x="3"/>
        <item x="1"/>
        <item x="0"/>
        <item x="4"/>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s>
  <rowFields count="1">
    <field x="-2"/>
  </rowFields>
  <rowItems count="15">
    <i>
      <x/>
    </i>
    <i i="1">
      <x v="1"/>
    </i>
    <i i="2">
      <x v="2"/>
    </i>
    <i i="3">
      <x v="3"/>
    </i>
    <i i="4">
      <x v="4"/>
    </i>
    <i i="5">
      <x v="5"/>
    </i>
    <i i="6">
      <x v="6"/>
    </i>
    <i i="7">
      <x v="7"/>
    </i>
    <i i="8">
      <x v="8"/>
    </i>
    <i i="9">
      <x v="9"/>
    </i>
    <i i="10">
      <x v="10"/>
    </i>
    <i i="11">
      <x v="11"/>
    </i>
    <i i="12">
      <x v="12"/>
    </i>
    <i i="13">
      <x v="13"/>
    </i>
    <i i="14">
      <x v="14"/>
    </i>
  </rowItems>
  <colFields count="1">
    <field x="2"/>
  </colFields>
  <colItems count="6">
    <i>
      <x v="1"/>
    </i>
    <i>
      <x v="2"/>
    </i>
    <i>
      <x v="3"/>
    </i>
    <i>
      <x v="4"/>
    </i>
    <i>
      <x v="5"/>
    </i>
    <i t="grand">
      <x/>
    </i>
  </colItems>
  <dataFields count="15">
    <dataField name="Sum of 2009-2010" fld="3" baseField="0" baseItem="0"/>
    <dataField name="Sum of 2010-2011" fld="4" baseField="0" baseItem="0"/>
    <dataField name="Sum of 2011-2012" fld="5" baseField="0" baseItem="0"/>
    <dataField name="Sum of 2012-2013" fld="6" baseField="0" baseItem="0"/>
    <dataField name="Sum of 2013-2014" fld="7" baseField="0" baseItem="0"/>
    <dataField name="Sum of 2014-2015" fld="8" baseField="0" baseItem="0"/>
    <dataField name="Sum of 2015-2016" fld="9" baseField="0" baseItem="0"/>
    <dataField name="Sum of 2016-2017" fld="10" baseField="0" baseItem="0"/>
    <dataField name="Sum of 2017-2018" fld="11" baseField="0" baseItem="0"/>
    <dataField name="Sum of 2018-2019" fld="12" baseField="0" baseItem="0"/>
    <dataField name="Sum of 2019-2020" fld="13" baseField="0" baseItem="0"/>
    <dataField name="Sum of 2020-2021" fld="14" baseField="0" baseItem="0"/>
    <dataField name="Sum of 2021-2022" fld="15" baseField="0" baseItem="0"/>
    <dataField name="Sum of 2022-2023" fld="16" baseField="0" baseItem="0"/>
    <dataField name="Sum of 2023-2024" fld="17" baseField="0" baseItem="0"/>
  </dataFields>
  <formats count="1">
    <format dxfId="4">
      <pivotArea outline="0" collapsedLevelsAreSubtotals="1" fieldPosition="0"/>
    </format>
  </formats>
  <chartFormats count="6">
    <chartFormat chart="2" format="73" series="1">
      <pivotArea type="data" outline="0" fieldPosition="0">
        <references count="1">
          <reference field="4294967294" count="1" selected="0">
            <x v="0"/>
          </reference>
        </references>
      </pivotArea>
    </chartFormat>
    <chartFormat chart="2" format="80" series="1">
      <pivotArea type="data" outline="0" fieldPosition="0">
        <references count="2">
          <reference field="4294967294" count="1" selected="0">
            <x v="0"/>
          </reference>
          <reference field="2" count="1" selected="0">
            <x v="2"/>
          </reference>
        </references>
      </pivotArea>
    </chartFormat>
    <chartFormat chart="2" format="81" series="1">
      <pivotArea type="data" outline="0" fieldPosition="0">
        <references count="2">
          <reference field="4294967294" count="1" selected="0">
            <x v="0"/>
          </reference>
          <reference field="2" count="1" selected="0">
            <x v="3"/>
          </reference>
        </references>
      </pivotArea>
    </chartFormat>
    <chartFormat chart="2" format="82" series="1">
      <pivotArea type="data" outline="0" fieldPosition="0">
        <references count="2">
          <reference field="4294967294" count="1" selected="0">
            <x v="0"/>
          </reference>
          <reference field="2" count="1" selected="0">
            <x v="4"/>
          </reference>
        </references>
      </pivotArea>
    </chartFormat>
    <chartFormat chart="2" format="83" series="1">
      <pivotArea type="data" outline="0" fieldPosition="0">
        <references count="2">
          <reference field="4294967294" count="1" selected="0">
            <x v="0"/>
          </reference>
          <reference field="2" count="1" selected="0">
            <x v="5"/>
          </reference>
        </references>
      </pivotArea>
    </chartFormat>
    <chartFormat chart="2" format="84"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AEA5FF-AD4A-48AD-81A5-1FA66134BE02}"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Airport Category" colHeaderCaption="Airport Category">
  <location ref="C4:D10" firstHeaderRow="1" firstDataRow="1" firstDataCol="1"/>
  <pivotFields count="19">
    <pivotField showAll="0">
      <items count="38">
        <item x="0"/>
        <item x="1"/>
        <item x="2"/>
        <item x="3"/>
        <item x="4"/>
        <item x="5"/>
        <item x="6"/>
        <item x="7"/>
        <item x="8"/>
        <item x="9"/>
        <item x="10"/>
        <item x="11"/>
        <item x="12"/>
        <item h="1" x="36"/>
        <item x="13"/>
        <item x="14"/>
        <item x="15"/>
        <item x="16"/>
        <item x="17"/>
        <item x="18"/>
        <item x="19"/>
        <item x="20"/>
        <item x="21"/>
        <item x="22"/>
        <item x="23"/>
        <item x="24"/>
        <item x="25"/>
        <item x="26"/>
        <item x="27"/>
        <item x="28"/>
        <item x="29"/>
        <item x="30"/>
        <item x="31"/>
        <item x="32"/>
        <item x="33"/>
        <item x="34"/>
        <item x="35"/>
        <item t="default"/>
      </items>
    </pivotField>
    <pivotField showAll="0">
      <items count="136">
        <item x="94"/>
        <item x="115"/>
        <item x="65"/>
        <item x="116"/>
        <item x="30"/>
        <item x="95"/>
        <item x="71"/>
        <item x="117"/>
        <item x="129"/>
        <item x="50"/>
        <item x="51"/>
        <item x="85"/>
        <item x="118"/>
        <item x="52"/>
        <item x="96"/>
        <item x="31"/>
        <item x="66"/>
        <item x="88"/>
        <item x="32"/>
        <item x="42"/>
        <item x="53"/>
        <item x="99"/>
        <item x="23"/>
        <item x="60"/>
        <item x="22"/>
        <item x="107"/>
        <item x="61"/>
        <item x="108"/>
        <item x="130"/>
        <item x="1"/>
        <item x="19"/>
        <item x="126"/>
        <item x="27"/>
        <item x="47"/>
        <item x="11"/>
        <item x="87"/>
        <item x="26"/>
        <item x="131"/>
        <item x="43"/>
        <item x="20"/>
        <item x="28"/>
        <item x="29"/>
        <item x="72"/>
        <item x="119"/>
        <item x="12"/>
        <item x="67"/>
        <item x="120"/>
        <item x="41"/>
        <item x="7"/>
        <item x="54"/>
        <item x="113"/>
        <item x="114"/>
        <item x="84"/>
        <item x="133"/>
        <item x="68"/>
        <item x="69"/>
        <item x="24"/>
        <item x="100"/>
        <item x="101"/>
        <item x="73"/>
        <item x="45"/>
        <item x="33"/>
        <item x="48"/>
        <item x="89"/>
        <item x="90"/>
        <item x="102"/>
        <item x="13"/>
        <item x="74"/>
        <item x="55"/>
        <item x="34"/>
        <item x="62"/>
        <item x="121"/>
        <item x="35"/>
        <item x="70"/>
        <item x="103"/>
        <item x="75"/>
        <item x="132"/>
        <item x="104"/>
        <item x="2"/>
        <item x="122"/>
        <item x="14"/>
        <item x="64"/>
        <item x="86"/>
        <item x="123"/>
        <item x="97"/>
        <item x="109"/>
        <item x="56"/>
        <item x="15"/>
        <item x="76"/>
        <item x="36"/>
        <item x="57"/>
        <item x="77"/>
        <item x="78"/>
        <item x="79"/>
        <item x="106"/>
        <item x="127"/>
        <item x="8"/>
        <item x="98"/>
        <item x="21"/>
        <item x="128"/>
        <item x="37"/>
        <item x="0"/>
        <item x="124"/>
        <item x="93"/>
        <item x="80"/>
        <item x="25"/>
        <item x="3"/>
        <item x="38"/>
        <item x="49"/>
        <item x="91"/>
        <item x="16"/>
        <item x="110"/>
        <item x="44"/>
        <item x="81"/>
        <item x="58"/>
        <item x="82"/>
        <item x="17"/>
        <item x="83"/>
        <item x="46"/>
        <item x="39"/>
        <item x="18"/>
        <item x="9"/>
        <item x="63"/>
        <item x="111"/>
        <item x="4"/>
        <item x="112"/>
        <item x="105"/>
        <item x="92"/>
        <item x="40"/>
        <item x="125"/>
        <item x="59"/>
        <item x="5"/>
        <item x="6"/>
        <item x="10"/>
        <item m="1" x="134"/>
        <item t="default"/>
      </items>
    </pivotField>
    <pivotField axis="axisRow" showAll="0">
      <items count="7">
        <item x="5"/>
        <item x="3"/>
        <item x="1"/>
        <item x="0"/>
        <item x="4"/>
        <item x="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2"/>
  </rowFields>
  <rowItems count="6">
    <i>
      <x v="1"/>
    </i>
    <i>
      <x v="2"/>
    </i>
    <i>
      <x v="3"/>
    </i>
    <i>
      <x v="4"/>
    </i>
    <i>
      <x v="5"/>
    </i>
    <i t="grand">
      <x/>
    </i>
  </rowItems>
  <colItems count="1">
    <i/>
  </colItems>
  <dataFields count="1">
    <dataField name="Sum of Total Passenger per airport" fld="18" baseField="0" baseItem="0"/>
  </dataFields>
  <formats count="1">
    <format dxfId="3">
      <pivotArea outline="0" collapsedLevelsAreSubtotals="1" fieldPosition="0"/>
    </format>
  </formats>
  <chartFormats count="6">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2" count="1" selected="0">
            <x v="1"/>
          </reference>
        </references>
      </pivotArea>
    </chartFormat>
    <chartFormat chart="8" format="2">
      <pivotArea type="data" outline="0" fieldPosition="0">
        <references count="2">
          <reference field="4294967294" count="1" selected="0">
            <x v="0"/>
          </reference>
          <reference field="2" count="1" selected="0">
            <x v="2"/>
          </reference>
        </references>
      </pivotArea>
    </chartFormat>
    <chartFormat chart="8" format="3">
      <pivotArea type="data" outline="0" fieldPosition="0">
        <references count="2">
          <reference field="4294967294" count="1" selected="0">
            <x v="0"/>
          </reference>
          <reference field="2" count="1" selected="0">
            <x v="3"/>
          </reference>
        </references>
      </pivotArea>
    </chartFormat>
    <chartFormat chart="8" format="4">
      <pivotArea type="data" outline="0" fieldPosition="0">
        <references count="2">
          <reference field="4294967294" count="1" selected="0">
            <x v="0"/>
          </reference>
          <reference field="2" count="1" selected="0">
            <x v="4"/>
          </reference>
        </references>
      </pivotArea>
    </chartFormat>
    <chartFormat chart="8" format="5">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 xr10:uid="{F26D29AB-FC61-4FBF-9556-A389D084818E}" sourceName="States/UTs">
  <pivotTables>
    <pivotTable tabId="4" name="PivotTable1"/>
  </pivotTables>
  <data>
    <tabular pivotCacheId="1714927362">
      <items count="37">
        <i x="0" s="1"/>
        <i x="1" s="1"/>
        <i x="2" s="1"/>
        <i x="3" s="1"/>
        <i x="4" s="1"/>
        <i x="5" s="1"/>
        <i x="6" s="1"/>
        <i x="7" s="1"/>
        <i x="8" s="1"/>
        <i x="9" s="1"/>
        <i x="10" s="1"/>
        <i x="11" s="1"/>
        <i x="12" s="1"/>
        <i x="36"/>
        <i x="13" s="1"/>
        <i x="14" s="1"/>
        <i x="15" s="1"/>
        <i x="16" s="1"/>
        <i x="17" s="1"/>
        <i x="18" s="1"/>
        <i x="19" s="1"/>
        <i x="20" s="1"/>
        <i x="21" s="1"/>
        <i x="22" s="1"/>
        <i x="23" s="1"/>
        <i x="24" s="1"/>
        <i x="25" s="1"/>
        <i x="26" s="1"/>
        <i x="27" s="1"/>
        <i x="28" s="1"/>
        <i x="29" s="1"/>
        <i x="30" s="1"/>
        <i x="31" s="1"/>
        <i x="32" s="1"/>
        <i x="33" s="1"/>
        <i x="34" s="1"/>
        <i x="3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 xr10:uid="{54CF6962-02C4-471D-8CE3-3F7C4B69BC0D}" sourceName="Airports">
  <pivotTables>
    <pivotTable tabId="4" name="PivotTable1"/>
  </pivotTables>
  <data>
    <tabular pivotCacheId="1714927362">
      <items count="135">
        <i x="94" s="1"/>
        <i x="115" s="1"/>
        <i x="65" s="1"/>
        <i x="116" s="1"/>
        <i x="30" s="1"/>
        <i x="95" s="1"/>
        <i x="71" s="1"/>
        <i x="117" s="1"/>
        <i x="129" s="1"/>
        <i x="50" s="1"/>
        <i x="51" s="1"/>
        <i x="85" s="1"/>
        <i x="118" s="1"/>
        <i x="52" s="1"/>
        <i x="96" s="1"/>
        <i x="31" s="1"/>
        <i x="66" s="1"/>
        <i x="88" s="1"/>
        <i x="32" s="1"/>
        <i x="42" s="1"/>
        <i x="53" s="1"/>
        <i x="99" s="1"/>
        <i x="23" s="1"/>
        <i x="60" s="1"/>
        <i x="22" s="1"/>
        <i x="107" s="1"/>
        <i x="61" s="1"/>
        <i x="108" s="1"/>
        <i x="130" s="1"/>
        <i x="1" s="1"/>
        <i x="19" s="1"/>
        <i x="126" s="1"/>
        <i x="27" s="1"/>
        <i x="47" s="1"/>
        <i x="11" s="1"/>
        <i x="87" s="1"/>
        <i x="26" s="1"/>
        <i x="131" s="1"/>
        <i x="43" s="1"/>
        <i x="20" s="1"/>
        <i x="28" s="1"/>
        <i x="29" s="1"/>
        <i x="72" s="1"/>
        <i x="119" s="1"/>
        <i x="12" s="1"/>
        <i x="67" s="1"/>
        <i x="120" s="1"/>
        <i x="41" s="1"/>
        <i x="7" s="1"/>
        <i x="54" s="1"/>
        <i x="113" s="1"/>
        <i x="114" s="1"/>
        <i x="84" s="1"/>
        <i x="68" s="1"/>
        <i x="69" s="1"/>
        <i x="24" s="1"/>
        <i x="100" s="1"/>
        <i x="101" s="1"/>
        <i x="73" s="1"/>
        <i x="45" s="1"/>
        <i x="33" s="1"/>
        <i x="48" s="1"/>
        <i x="89" s="1"/>
        <i x="90" s="1"/>
        <i x="102" s="1"/>
        <i x="13" s="1"/>
        <i x="74" s="1"/>
        <i x="55" s="1"/>
        <i x="34" s="1"/>
        <i x="62" s="1"/>
        <i x="121" s="1"/>
        <i x="35" s="1"/>
        <i x="70" s="1"/>
        <i x="103" s="1"/>
        <i x="75" s="1"/>
        <i x="132" s="1"/>
        <i x="104" s="1"/>
        <i x="2" s="1"/>
        <i x="122" s="1"/>
        <i x="14" s="1"/>
        <i x="64" s="1"/>
        <i x="86" s="1"/>
        <i x="123" s="1"/>
        <i x="97" s="1"/>
        <i x="109" s="1"/>
        <i x="56" s="1"/>
        <i x="15" s="1"/>
        <i x="76" s="1"/>
        <i x="36" s="1"/>
        <i x="57" s="1"/>
        <i x="77" s="1"/>
        <i x="78" s="1"/>
        <i x="79" s="1"/>
        <i x="106" s="1"/>
        <i x="127" s="1"/>
        <i x="8" s="1"/>
        <i x="98" s="1"/>
        <i x="21" s="1"/>
        <i x="128" s="1"/>
        <i x="37" s="1"/>
        <i x="0" s="1"/>
        <i x="124" s="1"/>
        <i x="93" s="1"/>
        <i x="80" s="1"/>
        <i x="25" s="1"/>
        <i x="3" s="1"/>
        <i x="38" s="1"/>
        <i x="49" s="1"/>
        <i x="91" s="1"/>
        <i x="16" s="1"/>
        <i x="110" s="1"/>
        <i x="44" s="1"/>
        <i x="81" s="1"/>
        <i x="58" s="1"/>
        <i x="82" s="1"/>
        <i x="17" s="1"/>
        <i x="83" s="1"/>
        <i x="46" s="1"/>
        <i x="39" s="1"/>
        <i x="18" s="1"/>
        <i x="9" s="1"/>
        <i x="63" s="1"/>
        <i x="111" s="1"/>
        <i x="4" s="1"/>
        <i x="112" s="1"/>
        <i x="105" s="1"/>
        <i x="92" s="1"/>
        <i x="40" s="1"/>
        <i x="125" s="1"/>
        <i x="59" s="1"/>
        <i x="5" s="1"/>
        <i x="6" s="1"/>
        <i x="10" s="1"/>
        <i x="133" s="1" nd="1"/>
        <i x="13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1" xr10:uid="{6880FAF8-8C5A-46F8-8307-64EF12B3D0F7}" sourceName="States/UTs">
  <pivotTables>
    <pivotTable tabId="5" name="PivotTable1"/>
  </pivotTables>
  <data>
    <tabular pivotCacheId="1714927362">
      <items count="37">
        <i x="0" s="1"/>
        <i x="1" s="1"/>
        <i x="2" s="1"/>
        <i x="3" s="1"/>
        <i x="4" s="1"/>
        <i x="5" s="1"/>
        <i x="6" s="1"/>
        <i x="7" s="1"/>
        <i x="8" s="1"/>
        <i x="9" s="1"/>
        <i x="10" s="1"/>
        <i x="11" s="1"/>
        <i x="12" s="1"/>
        <i x="36"/>
        <i x="13" s="1"/>
        <i x="14" s="1"/>
        <i x="15" s="1"/>
        <i x="16" s="1"/>
        <i x="17" s="1"/>
        <i x="18" s="1"/>
        <i x="19" s="1"/>
        <i x="20" s="1"/>
        <i x="21" s="1"/>
        <i x="22" s="1"/>
        <i x="23" s="1"/>
        <i x="24" s="1"/>
        <i x="25" s="1"/>
        <i x="26" s="1"/>
        <i x="27" s="1"/>
        <i x="28" s="1"/>
        <i x="29" s="1"/>
        <i x="30" s="1"/>
        <i x="31" s="1"/>
        <i x="32" s="1"/>
        <i x="33" s="1"/>
        <i x="34" s="1"/>
        <i x="3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1" xr10:uid="{A675FEA4-3C95-4A07-AC32-828B4A67D4F4}" sourceName="Airports">
  <pivotTables>
    <pivotTable tabId="5" name="PivotTable1"/>
  </pivotTables>
  <data>
    <tabular pivotCacheId="1714927362">
      <items count="135">
        <i x="94" s="1"/>
        <i x="115" s="1"/>
        <i x="65" s="1"/>
        <i x="116" s="1"/>
        <i x="30" s="1"/>
        <i x="95" s="1"/>
        <i x="71" s="1"/>
        <i x="117" s="1"/>
        <i x="129" s="1"/>
        <i x="50" s="1"/>
        <i x="51" s="1"/>
        <i x="85" s="1"/>
        <i x="118" s="1"/>
        <i x="52" s="1"/>
        <i x="96" s="1"/>
        <i x="31" s="1"/>
        <i x="66" s="1"/>
        <i x="88" s="1"/>
        <i x="32" s="1"/>
        <i x="42" s="1"/>
        <i x="53" s="1"/>
        <i x="99" s="1"/>
        <i x="23" s="1"/>
        <i x="60" s="1"/>
        <i x="22" s="1"/>
        <i x="107" s="1"/>
        <i x="61" s="1"/>
        <i x="108" s="1"/>
        <i x="130" s="1"/>
        <i x="1" s="1"/>
        <i x="19" s="1"/>
        <i x="126" s="1"/>
        <i x="27" s="1"/>
        <i x="47" s="1"/>
        <i x="11" s="1"/>
        <i x="87" s="1"/>
        <i x="26" s="1"/>
        <i x="131" s="1"/>
        <i x="43" s="1"/>
        <i x="20" s="1"/>
        <i x="28" s="1"/>
        <i x="29" s="1"/>
        <i x="72" s="1"/>
        <i x="119" s="1"/>
        <i x="12" s="1"/>
        <i x="67" s="1"/>
        <i x="120" s="1"/>
        <i x="41" s="1"/>
        <i x="7" s="1"/>
        <i x="54" s="1"/>
        <i x="113" s="1"/>
        <i x="114" s="1"/>
        <i x="84" s="1"/>
        <i x="68" s="1"/>
        <i x="69" s="1"/>
        <i x="24" s="1"/>
        <i x="100" s="1"/>
        <i x="101" s="1"/>
        <i x="73" s="1"/>
        <i x="45" s="1"/>
        <i x="33" s="1"/>
        <i x="48" s="1"/>
        <i x="89" s="1"/>
        <i x="90" s="1"/>
        <i x="102" s="1"/>
        <i x="13" s="1"/>
        <i x="74" s="1"/>
        <i x="55" s="1"/>
        <i x="34" s="1"/>
        <i x="62" s="1"/>
        <i x="121" s="1"/>
        <i x="35" s="1"/>
        <i x="70" s="1"/>
        <i x="103" s="1"/>
        <i x="75" s="1"/>
        <i x="132" s="1"/>
        <i x="104" s="1"/>
        <i x="2" s="1"/>
        <i x="122" s="1"/>
        <i x="14" s="1"/>
        <i x="64" s="1"/>
        <i x="86" s="1"/>
        <i x="123" s="1"/>
        <i x="97" s="1"/>
        <i x="109" s="1"/>
        <i x="56" s="1"/>
        <i x="15" s="1"/>
        <i x="76" s="1"/>
        <i x="36" s="1"/>
        <i x="57" s="1"/>
        <i x="77" s="1"/>
        <i x="78" s="1"/>
        <i x="79" s="1"/>
        <i x="106" s="1"/>
        <i x="127" s="1"/>
        <i x="8" s="1"/>
        <i x="98" s="1"/>
        <i x="21" s="1"/>
        <i x="128" s="1"/>
        <i x="37" s="1"/>
        <i x="0" s="1"/>
        <i x="124" s="1"/>
        <i x="93" s="1"/>
        <i x="80" s="1"/>
        <i x="25" s="1"/>
        <i x="3" s="1"/>
        <i x="38" s="1"/>
        <i x="49" s="1"/>
        <i x="91" s="1"/>
        <i x="16" s="1"/>
        <i x="110" s="1"/>
        <i x="44" s="1"/>
        <i x="81" s="1"/>
        <i x="58" s="1"/>
        <i x="82" s="1"/>
        <i x="17" s="1"/>
        <i x="83" s="1"/>
        <i x="46" s="1"/>
        <i x="39" s="1"/>
        <i x="18" s="1"/>
        <i x="9" s="1"/>
        <i x="63" s="1"/>
        <i x="111" s="1"/>
        <i x="4" s="1"/>
        <i x="112" s="1"/>
        <i x="105" s="1"/>
        <i x="92" s="1"/>
        <i x="40" s="1"/>
        <i x="125" s="1"/>
        <i x="59" s="1"/>
        <i x="5" s="1"/>
        <i x="6" s="1"/>
        <i x="10" s="1"/>
        <i x="133" s="1" nd="1"/>
        <i x="13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11" xr10:uid="{FC6E1C56-1347-446B-90F8-2EDB1FB5E5A1}" sourceName="States/UTs">
  <pivotTables>
    <pivotTable tabId="7" name="PivotTable1"/>
  </pivotTables>
  <data>
    <tabular pivotCacheId="1714927362">
      <items count="37">
        <i x="1" s="1"/>
        <i x="2" s="1"/>
        <i x="3" s="1"/>
        <i x="4" s="1"/>
        <i x="6" s="1"/>
        <i x="7" s="1"/>
        <i x="10" s="1"/>
        <i x="11" s="1"/>
        <i x="12" s="1"/>
        <i x="14" s="1"/>
        <i x="15" s="1"/>
        <i x="16" s="1"/>
        <i x="19" s="1"/>
        <i x="20" s="1"/>
        <i x="24" s="1"/>
        <i x="25" s="1"/>
        <i x="27" s="1"/>
        <i x="28" s="1"/>
        <i x="29" s="1"/>
        <i x="30" s="1"/>
        <i x="33" s="1"/>
        <i x="34" s="1"/>
        <i x="35" s="1"/>
        <i x="0" s="1" nd="1"/>
        <i x="5" s="1" nd="1"/>
        <i x="8" s="1" nd="1"/>
        <i x="9" s="1" nd="1"/>
        <i x="36" s="1" nd="1"/>
        <i x="13" s="1" nd="1"/>
        <i x="17" s="1" nd="1"/>
        <i x="18" s="1" nd="1"/>
        <i x="21" s="1" nd="1"/>
        <i x="22" s="1" nd="1"/>
        <i x="23" s="1" nd="1"/>
        <i x="26" s="1" nd="1"/>
        <i x="31" s="1" nd="1"/>
        <i x="3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11" xr10:uid="{275184D9-9256-4D25-8594-B4AF399C5EEC}" sourceName="Airports">
  <pivotTables>
    <pivotTable tabId="7" name="PivotTable1"/>
  </pivotTables>
  <data>
    <tabular pivotCacheId="1714927362">
      <items count="135">
        <i x="94" s="1"/>
        <i x="115"/>
        <i x="65"/>
        <i x="116" s="1"/>
        <i x="30"/>
        <i x="95"/>
        <i x="71"/>
        <i x="117"/>
        <i x="129"/>
        <i x="50"/>
        <i x="51"/>
        <i x="85"/>
        <i x="118" s="1"/>
        <i x="52" s="1"/>
        <i x="96" s="1"/>
        <i x="31" s="1"/>
        <i x="66"/>
        <i x="88"/>
        <i x="32"/>
        <i x="42"/>
        <i x="53" s="1"/>
        <i x="99" s="1"/>
        <i x="23" s="1"/>
        <i x="60"/>
        <i x="22"/>
        <i x="107"/>
        <i x="61"/>
        <i x="108"/>
        <i x="130"/>
        <i x="1"/>
        <i x="19" s="1"/>
        <i x="126"/>
        <i x="27"/>
        <i x="47" s="1"/>
        <i x="11"/>
        <i x="87" s="1"/>
        <i x="26" s="1"/>
        <i x="131" s="1"/>
        <i x="43"/>
        <i x="20"/>
        <i x="28"/>
        <i x="29"/>
        <i x="72" s="1"/>
        <i x="119"/>
        <i x="12"/>
        <i x="67" s="1"/>
        <i x="120" s="1"/>
        <i x="41" s="1"/>
        <i x="7" s="1"/>
        <i x="54" s="1"/>
        <i x="113"/>
        <i x="114"/>
        <i x="84"/>
        <i x="133"/>
        <i x="68"/>
        <i x="69"/>
        <i x="24" s="1"/>
        <i x="100"/>
        <i x="101" s="1"/>
        <i x="73" s="1"/>
        <i x="45"/>
        <i x="33" s="1"/>
        <i x="48"/>
        <i x="89" s="1"/>
        <i x="90" s="1"/>
        <i x="102"/>
        <i x="13" s="1"/>
        <i x="74"/>
        <i x="55" s="1"/>
        <i x="34" s="1"/>
        <i x="62" s="1"/>
        <i x="121" s="1"/>
        <i x="35" s="1"/>
        <i x="70"/>
        <i x="103" s="1"/>
        <i x="75" s="1"/>
        <i x="132"/>
        <i x="104"/>
        <i x="2" s="1"/>
        <i x="122" s="1"/>
        <i x="14" s="1"/>
        <i x="64"/>
        <i x="86"/>
        <i x="123"/>
        <i x="97" s="1"/>
        <i x="109"/>
        <i x="56"/>
        <i x="15"/>
        <i x="76"/>
        <i x="36" s="1"/>
        <i x="57" s="1"/>
        <i x="77"/>
        <i x="78" s="1"/>
        <i x="79" s="1"/>
        <i x="106" s="1"/>
        <i x="127" s="1"/>
        <i x="8" s="1"/>
        <i x="98" s="1"/>
        <i x="21"/>
        <i x="128" s="1"/>
        <i x="37"/>
        <i x="0"/>
        <i x="124" s="1"/>
        <i x="93"/>
        <i x="80"/>
        <i x="25"/>
        <i x="3"/>
        <i x="38"/>
        <i x="49"/>
        <i x="91" s="1"/>
        <i x="16" s="1"/>
        <i x="110" s="1"/>
        <i x="44" s="1"/>
        <i x="81"/>
        <i x="58"/>
        <i x="82"/>
        <i x="17"/>
        <i x="83" s="1"/>
        <i x="46"/>
        <i x="39"/>
        <i x="18" s="1"/>
        <i x="9" s="1"/>
        <i x="63"/>
        <i x="111"/>
        <i x="4"/>
        <i x="112"/>
        <i x="105"/>
        <i x="92"/>
        <i x="40"/>
        <i x="125"/>
        <i x="59"/>
        <i x="5"/>
        <i x="6"/>
        <i x="10"/>
        <i x="134"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2" xr10:uid="{C7FBE555-9F3C-473D-AB3E-FF12FA33F8E3}" sourceName="States/UTs">
  <pivotTables>
    <pivotTable tabId="13" name="PivotTable1"/>
  </pivotTables>
  <data>
    <tabular pivotCacheId="1714927362">
      <items count="37">
        <i x="0" s="1"/>
        <i x="1" s="1"/>
        <i x="2" s="1"/>
        <i x="3" s="1"/>
        <i x="4" s="1"/>
        <i x="5" s="1"/>
        <i x="6" s="1"/>
        <i x="7" s="1"/>
        <i x="8" s="1"/>
        <i x="9" s="1"/>
        <i x="10" s="1"/>
        <i x="11" s="1"/>
        <i x="12" s="1"/>
        <i x="36"/>
        <i x="13" s="1"/>
        <i x="14" s="1"/>
        <i x="15" s="1"/>
        <i x="16" s="1"/>
        <i x="17" s="1"/>
        <i x="18" s="1"/>
        <i x="19" s="1"/>
        <i x="20" s="1"/>
        <i x="21" s="1"/>
        <i x="22" s="1"/>
        <i x="23" s="1"/>
        <i x="24" s="1"/>
        <i x="25" s="1"/>
        <i x="26" s="1"/>
        <i x="27" s="1"/>
        <i x="28" s="1"/>
        <i x="29" s="1"/>
        <i x="30" s="1"/>
        <i x="31" s="1"/>
        <i x="32" s="1"/>
        <i x="33" s="1"/>
        <i x="34" s="1"/>
        <i x="35"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2" xr10:uid="{25E256D8-8F22-44A0-BD54-8D2A746852C9}" sourceName="Airports">
  <pivotTables>
    <pivotTable tabId="13" name="PivotTable1"/>
  </pivotTables>
  <data>
    <tabular pivotCacheId="1714927362">
      <items count="135">
        <i x="94" s="1"/>
        <i x="115" s="1"/>
        <i x="65" s="1"/>
        <i x="116" s="1"/>
        <i x="30" s="1"/>
        <i x="95" s="1"/>
        <i x="71" s="1"/>
        <i x="117" s="1"/>
        <i x="129" s="1"/>
        <i x="50" s="1"/>
        <i x="51" s="1"/>
        <i x="85" s="1"/>
        <i x="118" s="1"/>
        <i x="52" s="1"/>
        <i x="96" s="1"/>
        <i x="31" s="1"/>
        <i x="66" s="1"/>
        <i x="88" s="1"/>
        <i x="32" s="1"/>
        <i x="42" s="1"/>
        <i x="53" s="1"/>
        <i x="99" s="1"/>
        <i x="23" s="1"/>
        <i x="60" s="1"/>
        <i x="22" s="1"/>
        <i x="107" s="1"/>
        <i x="61" s="1"/>
        <i x="108" s="1"/>
        <i x="130" s="1"/>
        <i x="1" s="1"/>
        <i x="19" s="1"/>
        <i x="126" s="1"/>
        <i x="27" s="1"/>
        <i x="47" s="1"/>
        <i x="11" s="1"/>
        <i x="87" s="1"/>
        <i x="26" s="1"/>
        <i x="131" s="1"/>
        <i x="43" s="1"/>
        <i x="20" s="1"/>
        <i x="28" s="1"/>
        <i x="29" s="1"/>
        <i x="72" s="1"/>
        <i x="119" s="1"/>
        <i x="12" s="1"/>
        <i x="67" s="1"/>
        <i x="120" s="1"/>
        <i x="41" s="1"/>
        <i x="7" s="1"/>
        <i x="54" s="1"/>
        <i x="113" s="1"/>
        <i x="114" s="1"/>
        <i x="84" s="1"/>
        <i x="68" s="1"/>
        <i x="69" s="1"/>
        <i x="24" s="1"/>
        <i x="100" s="1"/>
        <i x="101" s="1"/>
        <i x="73" s="1"/>
        <i x="45" s="1"/>
        <i x="33" s="1"/>
        <i x="48" s="1"/>
        <i x="89" s="1"/>
        <i x="90" s="1"/>
        <i x="102" s="1"/>
        <i x="13" s="1"/>
        <i x="74" s="1"/>
        <i x="55" s="1"/>
        <i x="34" s="1"/>
        <i x="62" s="1"/>
        <i x="121" s="1"/>
        <i x="35" s="1"/>
        <i x="70" s="1"/>
        <i x="103" s="1"/>
        <i x="75" s="1"/>
        <i x="132" s="1"/>
        <i x="104" s="1"/>
        <i x="2" s="1"/>
        <i x="122" s="1"/>
        <i x="14" s="1"/>
        <i x="64" s="1"/>
        <i x="86" s="1"/>
        <i x="123" s="1"/>
        <i x="97" s="1"/>
        <i x="109" s="1"/>
        <i x="56" s="1"/>
        <i x="15" s="1"/>
        <i x="76" s="1"/>
        <i x="36" s="1"/>
        <i x="57" s="1"/>
        <i x="77" s="1"/>
        <i x="78" s="1"/>
        <i x="79" s="1"/>
        <i x="106" s="1"/>
        <i x="127" s="1"/>
        <i x="8" s="1"/>
        <i x="98" s="1"/>
        <i x="21" s="1"/>
        <i x="128" s="1"/>
        <i x="37" s="1"/>
        <i x="0" s="1"/>
        <i x="124" s="1"/>
        <i x="93" s="1"/>
        <i x="80" s="1"/>
        <i x="25" s="1"/>
        <i x="3" s="1"/>
        <i x="38" s="1"/>
        <i x="49" s="1"/>
        <i x="91" s="1"/>
        <i x="16" s="1"/>
        <i x="110" s="1"/>
        <i x="44" s="1"/>
        <i x="81" s="1"/>
        <i x="58" s="1"/>
        <i x="82" s="1"/>
        <i x="17" s="1"/>
        <i x="83" s="1"/>
        <i x="46" s="1"/>
        <i x="39" s="1"/>
        <i x="18" s="1"/>
        <i x="9" s="1"/>
        <i x="63" s="1"/>
        <i x="111" s="1"/>
        <i x="4" s="1"/>
        <i x="112" s="1"/>
        <i x="105" s="1"/>
        <i x="92" s="1"/>
        <i x="40" s="1"/>
        <i x="125" s="1"/>
        <i x="59" s="1"/>
        <i x="5" s="1"/>
        <i x="6" s="1"/>
        <i x="10" s="1"/>
        <i x="133" s="1" nd="1"/>
        <i x="134"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3" xr10:uid="{C541F02C-5DD4-4D48-804D-7DE5DB1DD146}" sourceName="States/UTs">
  <pivotTables>
    <pivotTable tabId="19" name="PivotTable1"/>
  </pivotTables>
  <data>
    <tabular pivotCacheId="1714927362">
      <items count="37">
        <i x="0" s="1"/>
        <i x="1" s="1"/>
        <i x="2" s="1"/>
        <i x="3" s="1"/>
        <i x="4" s="1"/>
        <i x="5" s="1"/>
        <i x="6" s="1"/>
        <i x="7" s="1"/>
        <i x="8" s="1"/>
        <i x="9" s="1"/>
        <i x="10" s="1"/>
        <i x="11" s="1"/>
        <i x="12" s="1"/>
        <i x="36"/>
        <i x="13" s="1"/>
        <i x="14" s="1"/>
        <i x="15" s="1"/>
        <i x="16" s="1"/>
        <i x="17" s="1"/>
        <i x="18" s="1"/>
        <i x="19" s="1"/>
        <i x="20" s="1"/>
        <i x="21" s="1"/>
        <i x="22" s="1"/>
        <i x="23" s="1"/>
        <i x="24" s="1"/>
        <i x="25" s="1"/>
        <i x="26" s="1"/>
        <i x="27" s="1"/>
        <i x="28" s="1"/>
        <i x="29" s="1"/>
        <i x="30" s="1"/>
        <i x="31" s="1"/>
        <i x="32" s="1"/>
        <i x="33" s="1"/>
        <i x="34" s="1"/>
        <i x="35"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31" xr10:uid="{6BC6808F-1014-45BC-AE79-9D3A217DB0F2}" sourceName="Airports">
  <pivotTables>
    <pivotTable tabId="21" name="PivotTable1"/>
  </pivotTables>
  <data>
    <tabular pivotCacheId="1714927362">
      <items count="135">
        <i x="94" s="1"/>
        <i x="115" s="1"/>
        <i x="65" s="1"/>
        <i x="116" s="1"/>
        <i x="30" s="1"/>
        <i x="95" s="1"/>
        <i x="71" s="1"/>
        <i x="117" s="1"/>
        <i x="129" s="1"/>
        <i x="50" s="1"/>
        <i x="51" s="1"/>
        <i x="85" s="1"/>
        <i x="118" s="1"/>
        <i x="52" s="1"/>
        <i x="96" s="1"/>
        <i x="31" s="1"/>
        <i x="66" s="1"/>
        <i x="88" s="1"/>
        <i x="32" s="1"/>
        <i x="42" s="1"/>
        <i x="53" s="1"/>
        <i x="99" s="1"/>
        <i x="23" s="1"/>
        <i x="60" s="1"/>
        <i x="22" s="1"/>
        <i x="107" s="1"/>
        <i x="61" s="1"/>
        <i x="108" s="1"/>
        <i x="130" s="1"/>
        <i x="1" s="1"/>
        <i x="19" s="1"/>
        <i x="126" s="1"/>
        <i x="27" s="1"/>
        <i x="47" s="1"/>
        <i x="11" s="1"/>
        <i x="87" s="1"/>
        <i x="26" s="1"/>
        <i x="131" s="1"/>
        <i x="43" s="1"/>
        <i x="20" s="1"/>
        <i x="28" s="1"/>
        <i x="29" s="1"/>
        <i x="72" s="1"/>
        <i x="119" s="1"/>
        <i x="12" s="1"/>
        <i x="67" s="1"/>
        <i x="120" s="1"/>
        <i x="41" s="1"/>
        <i x="7" s="1"/>
        <i x="54" s="1"/>
        <i x="113" s="1"/>
        <i x="114" s="1"/>
        <i x="84" s="1"/>
        <i x="68" s="1"/>
        <i x="69" s="1"/>
        <i x="24" s="1"/>
        <i x="100" s="1"/>
        <i x="101" s="1"/>
        <i x="73" s="1"/>
        <i x="45" s="1"/>
        <i x="33" s="1"/>
        <i x="48" s="1"/>
        <i x="89" s="1"/>
        <i x="90" s="1"/>
        <i x="102" s="1"/>
        <i x="13" s="1"/>
        <i x="74" s="1"/>
        <i x="55" s="1"/>
        <i x="34" s="1"/>
        <i x="62" s="1"/>
        <i x="121" s="1"/>
        <i x="35" s="1"/>
        <i x="70" s="1"/>
        <i x="103" s="1"/>
        <i x="75" s="1"/>
        <i x="132" s="1"/>
        <i x="104" s="1"/>
        <i x="2" s="1"/>
        <i x="122" s="1"/>
        <i x="14" s="1"/>
        <i x="64" s="1"/>
        <i x="86" s="1"/>
        <i x="123" s="1"/>
        <i x="97" s="1"/>
        <i x="109" s="1"/>
        <i x="56" s="1"/>
        <i x="15" s="1"/>
        <i x="76" s="1"/>
        <i x="36" s="1"/>
        <i x="57" s="1"/>
        <i x="77" s="1"/>
        <i x="78" s="1"/>
        <i x="79" s="1"/>
        <i x="106" s="1"/>
        <i x="127" s="1"/>
        <i x="8" s="1"/>
        <i x="98" s="1"/>
        <i x="21" s="1"/>
        <i x="128" s="1"/>
        <i x="37" s="1"/>
        <i x="0" s="1"/>
        <i x="124" s="1"/>
        <i x="93" s="1"/>
        <i x="80" s="1"/>
        <i x="25" s="1"/>
        <i x="3" s="1"/>
        <i x="38" s="1"/>
        <i x="49" s="1"/>
        <i x="91" s="1"/>
        <i x="16" s="1"/>
        <i x="110" s="1"/>
        <i x="44" s="1"/>
        <i x="81" s="1"/>
        <i x="58" s="1"/>
        <i x="82" s="1"/>
        <i x="17" s="1"/>
        <i x="83" s="1"/>
        <i x="46" s="1"/>
        <i x="39" s="1"/>
        <i x="18" s="1"/>
        <i x="9" s="1"/>
        <i x="63" s="1"/>
        <i x="111" s="1"/>
        <i x="4" s="1"/>
        <i x="112" s="1"/>
        <i x="105" s="1"/>
        <i x="92" s="1"/>
        <i x="40" s="1"/>
        <i x="125" s="1"/>
        <i x="59" s="1"/>
        <i x="5" s="1"/>
        <i x="6" s="1"/>
        <i x="10" s="1"/>
        <i x="133" s="1" nd="1"/>
        <i x="134"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31" xr10:uid="{167BE37B-BFFF-4EA6-A2A2-44AC7B5C19B8}" sourceName="States/UTs">
  <pivotTables>
    <pivotTable tabId="21" name="PivotTable1"/>
  </pivotTables>
  <data>
    <tabular pivotCacheId="1714927362">
      <items count="37">
        <i x="0" s="1"/>
        <i x="1" s="1"/>
        <i x="2" s="1"/>
        <i x="3" s="1"/>
        <i x="4" s="1"/>
        <i x="5" s="1"/>
        <i x="6" s="1"/>
        <i x="7" s="1"/>
        <i x="8" s="1"/>
        <i x="9" s="1"/>
        <i x="10" s="1"/>
        <i x="11" s="1"/>
        <i x="12" s="1"/>
        <i x="36"/>
        <i x="13" s="1"/>
        <i x="14" s="1"/>
        <i x="15" s="1"/>
        <i x="16" s="1"/>
        <i x="17" s="1"/>
        <i x="18" s="1"/>
        <i x="19" s="1"/>
        <i x="20" s="1"/>
        <i x="21" s="1"/>
        <i x="22" s="1"/>
        <i x="23" s="1"/>
        <i x="24" s="1"/>
        <i x="25" s="1"/>
        <i x="26" s="1"/>
        <i x="27" s="1"/>
        <i x="28" s="1"/>
        <i x="29" s="1"/>
        <i x="30" s="1"/>
        <i x="31" s="1"/>
        <i x="32" s="1"/>
        <i x="33" s="1"/>
        <i x="34" s="1"/>
        <i x="35"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_UTs21" xr10:uid="{7621E3CD-05D3-4829-BB9F-F273C8BE26B4}" sourceName="States/UTs">
  <pivotTables>
    <pivotTable tabId="24" name="PivotTable1"/>
  </pivotTables>
  <data>
    <tabular pivotCacheId="1714927362">
      <items count="37">
        <i x="0" s="1"/>
        <i x="1" s="1"/>
        <i x="2" s="1"/>
        <i x="3" s="1"/>
        <i x="4" s="1"/>
        <i x="5" s="1"/>
        <i x="6" s="1"/>
        <i x="7" s="1"/>
        <i x="8" s="1"/>
        <i x="9" s="1"/>
        <i x="10" s="1"/>
        <i x="11" s="1"/>
        <i x="12" s="1"/>
        <i x="36"/>
        <i x="13" s="1"/>
        <i x="14" s="1"/>
        <i x="15" s="1"/>
        <i x="16" s="1"/>
        <i x="17" s="1"/>
        <i x="18" s="1"/>
        <i x="19" s="1"/>
        <i x="20" s="1"/>
        <i x="21" s="1"/>
        <i x="22" s="1"/>
        <i x="23" s="1"/>
        <i x="24" s="1"/>
        <i x="25" s="1"/>
        <i x="26" s="1"/>
        <i x="27" s="1"/>
        <i x="28" s="1"/>
        <i x="29" s="1"/>
        <i x="30" s="1"/>
        <i x="31" s="1"/>
        <i x="32" s="1"/>
        <i x="33" s="1"/>
        <i x="34" s="1"/>
        <i x="35"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s21" xr10:uid="{F711C634-B90A-4DAD-87B8-6CF5B6BF16A4}" sourceName="Airports">
  <pivotTables>
    <pivotTable tabId="24" name="PivotTable1"/>
  </pivotTables>
  <data>
    <tabular pivotCacheId="1714927362">
      <items count="135">
        <i x="94" s="1"/>
        <i x="115" s="1"/>
        <i x="65" s="1"/>
        <i x="116" s="1"/>
        <i x="30" s="1"/>
        <i x="95" s="1"/>
        <i x="71" s="1"/>
        <i x="117" s="1"/>
        <i x="129" s="1"/>
        <i x="50" s="1"/>
        <i x="51" s="1"/>
        <i x="85" s="1"/>
        <i x="118" s="1"/>
        <i x="52" s="1"/>
        <i x="96" s="1"/>
        <i x="31" s="1"/>
        <i x="66" s="1"/>
        <i x="88" s="1"/>
        <i x="32" s="1"/>
        <i x="42" s="1"/>
        <i x="53" s="1"/>
        <i x="99" s="1"/>
        <i x="23" s="1"/>
        <i x="60" s="1"/>
        <i x="22" s="1"/>
        <i x="107" s="1"/>
        <i x="61" s="1"/>
        <i x="108" s="1"/>
        <i x="130" s="1"/>
        <i x="1" s="1"/>
        <i x="19" s="1"/>
        <i x="126" s="1"/>
        <i x="27" s="1"/>
        <i x="47" s="1"/>
        <i x="11" s="1"/>
        <i x="87" s="1"/>
        <i x="26" s="1"/>
        <i x="131" s="1"/>
        <i x="43" s="1"/>
        <i x="20" s="1"/>
        <i x="28" s="1"/>
        <i x="29" s="1"/>
        <i x="72" s="1"/>
        <i x="119" s="1"/>
        <i x="12" s="1"/>
        <i x="67" s="1"/>
        <i x="120" s="1"/>
        <i x="41" s="1"/>
        <i x="7" s="1"/>
        <i x="54" s="1"/>
        <i x="113" s="1"/>
        <i x="114" s="1"/>
        <i x="84" s="1"/>
        <i x="68" s="1"/>
        <i x="69" s="1"/>
        <i x="24" s="1"/>
        <i x="100" s="1"/>
        <i x="101" s="1"/>
        <i x="73" s="1"/>
        <i x="45" s="1"/>
        <i x="33" s="1"/>
        <i x="48" s="1"/>
        <i x="89" s="1"/>
        <i x="90" s="1"/>
        <i x="102" s="1"/>
        <i x="13" s="1"/>
        <i x="74" s="1"/>
        <i x="55" s="1"/>
        <i x="34" s="1"/>
        <i x="62" s="1"/>
        <i x="121" s="1"/>
        <i x="35" s="1"/>
        <i x="70" s="1"/>
        <i x="103" s="1"/>
        <i x="75" s="1"/>
        <i x="132" s="1"/>
        <i x="104" s="1"/>
        <i x="2" s="1"/>
        <i x="122" s="1"/>
        <i x="14" s="1"/>
        <i x="64" s="1"/>
        <i x="86" s="1"/>
        <i x="123" s="1"/>
        <i x="97" s="1"/>
        <i x="109" s="1"/>
        <i x="56" s="1"/>
        <i x="15" s="1"/>
        <i x="76" s="1"/>
        <i x="36" s="1"/>
        <i x="57" s="1"/>
        <i x="77" s="1"/>
        <i x="78" s="1"/>
        <i x="79" s="1"/>
        <i x="106" s="1"/>
        <i x="127" s="1"/>
        <i x="8" s="1"/>
        <i x="98" s="1"/>
        <i x="21" s="1"/>
        <i x="128" s="1"/>
        <i x="37" s="1"/>
        <i x="0" s="1"/>
        <i x="124" s="1"/>
        <i x="93" s="1"/>
        <i x="80" s="1"/>
        <i x="25" s="1"/>
        <i x="3" s="1"/>
        <i x="38" s="1"/>
        <i x="49" s="1"/>
        <i x="91" s="1"/>
        <i x="16" s="1"/>
        <i x="110" s="1"/>
        <i x="44" s="1"/>
        <i x="81" s="1"/>
        <i x="58" s="1"/>
        <i x="82" s="1"/>
        <i x="17" s="1"/>
        <i x="83" s="1"/>
        <i x="46" s="1"/>
        <i x="39" s="1"/>
        <i x="18" s="1"/>
        <i x="9" s="1"/>
        <i x="63" s="1"/>
        <i x="111" s="1"/>
        <i x="4" s="1"/>
        <i x="112" s="1"/>
        <i x="105" s="1"/>
        <i x="92" s="1"/>
        <i x="40" s="1"/>
        <i x="125" s="1"/>
        <i x="59" s="1"/>
        <i x="5" s="1"/>
        <i x="6" s="1"/>
        <i x="10" s="1"/>
        <i x="133" s="1" nd="1"/>
        <i x="13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xr10:uid="{94789526-05B7-4162-B32A-2B7BBF0DA7ED}" cache="Slicer_States_UTs" caption="States/UTs" startItem="12" rowHeight="234950"/>
  <slicer name="Airports" xr10:uid="{05A18FFA-105C-433D-8AE4-21020BF73C3C}" cache="Slicer_Airports" caption="Airports" startItem="69"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1" xr10:uid="{98DA5202-80E1-4BB2-A640-E79E984EBA46}" cache="Slicer_States_UTs1" caption="States/UTs" startItem="3" rowHeight="234950"/>
  <slicer name="Airports 1" xr10:uid="{B154987A-328D-4F10-B774-457C31C9EAE4}" cache="Slicer_Airports1" caption="Airport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4" xr10:uid="{96EB1DF9-EC05-431B-91E5-F77C195075DF}" cache="Slicer_States_UTs3" caption="States/UTs"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irports 5" xr10:uid="{766C9A43-ED5B-46A5-A4EA-E80E903C57DD}" cache="Slicer_Airports31" caption="Airports" startItem="127" rowHeight="234950"/>
  <slicer name="States/UTs 5" xr10:uid="{1B56DDCD-B1AB-498F-BD41-3EF07EFE02FF}" cache="Slicer_States_UTs31" caption="States/UTs"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2" xr10:uid="{E5132971-A304-4B05-984E-C7E1431FF500}" cache="Slicer_States_UTs11" caption="States/UTs" startItem="1" rowHeight="234950"/>
  <slicer name="Airports 2" xr10:uid="{37A158DB-EA68-40C3-859C-E80394C70FBC}" cache="Slicer_Airports11" caption="Airports"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3" xr10:uid="{A6C9DD7E-2426-4DFA-8555-68B99B546766}" cache="Slicer_States_UTs2" caption="States/UTs" startItem="12" rowHeight="234950"/>
  <slicer name="Airports 3" xr10:uid="{F3E5ED57-2371-4BCD-ADBB-ACD770A85E45}" cache="Slicer_Airports2" caption="Airports" startItem="69"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s/UTs 6" xr10:uid="{70C639C8-7ED1-4DB7-A059-7722605FF303}" cache="Slicer_States_UTs21" caption="States/UTs" startItem="12" rowHeight="234950"/>
  <slicer name="Airports 6" xr10:uid="{A78D1D39-D0EB-4E8E-BFAC-0C81EBFD92E1}" cache="Slicer_Airports21" caption="Airports" startItem="5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A22F7F-C894-4DF6-956C-5B4B62FA040E}" name="Table1" displayName="Table1" ref="A1:S145" totalsRowShown="0" headerRowDxfId="35" headerRowBorderDxfId="34" tableBorderDxfId="33">
  <autoFilter ref="A1:S145" xr:uid="{9FA22F7F-C894-4DF6-956C-5B4B62FA040E}"/>
  <tableColumns count="19">
    <tableColumn id="1" xr3:uid="{FDC95ACF-21DF-4FFE-A93B-3C08CEDE59AC}" name="States/UTs"/>
    <tableColumn id="2" xr3:uid="{26ECCBEB-833A-4E59-90C0-1D43D1D56BB1}" name="Airports"/>
    <tableColumn id="3" xr3:uid="{C6913B1E-78D6-43E5-B7F7-FFE51A4EEE97}" name="Categories"/>
    <tableColumn id="4" xr3:uid="{EAFE5D4B-0F63-4D89-B617-5785D107A850}" name="2009-2010"/>
    <tableColumn id="5" xr3:uid="{3EB08BA6-2712-4CAD-810C-4670F650FCBD}" name="2010-2011"/>
    <tableColumn id="6" xr3:uid="{B7135BB0-9664-476B-AAE5-6EB0F5D76E2D}" name="2011-2012"/>
    <tableColumn id="7" xr3:uid="{CB96707F-472B-4825-A5FE-ECDDCA77B880}" name="2012-2013"/>
    <tableColumn id="8" xr3:uid="{D6A405E4-C547-407A-BED6-025F6BDBD9B2}" name="2013-2014"/>
    <tableColumn id="9" xr3:uid="{CB3E8244-F149-4729-9502-1B743E0B4F90}" name="2014-2015"/>
    <tableColumn id="10" xr3:uid="{ECF81628-BA35-4936-89B7-983D91CF4D75}" name="2015-2016"/>
    <tableColumn id="11" xr3:uid="{6E280C7E-B5EF-4722-8AC2-736AEDA8DAEC}" name="2016-2017"/>
    <tableColumn id="12" xr3:uid="{1E03E386-3D9C-4A82-95D4-288C566A3E8B}" name="2017-2018"/>
    <tableColumn id="13" xr3:uid="{C31D0DDB-7ACC-465C-B8C4-0E583E2BF0EA}" name="2018-2019"/>
    <tableColumn id="14" xr3:uid="{B6508DC1-7CD9-4FA7-A165-234C84192E5B}" name="2019-2020"/>
    <tableColumn id="15" xr3:uid="{67F294B0-3921-4ED1-916D-0C560305D3EC}" name="2020-2021"/>
    <tableColumn id="16" xr3:uid="{25080484-2835-400F-911A-257FB494DE92}" name="2021-2022"/>
    <tableColumn id="17" xr3:uid="{7F4E07A8-B1AA-4A9F-8DEB-52ADFAE631FD}" name="2022-2023"/>
    <tableColumn id="18" xr3:uid="{B53B97D8-51F4-4B00-82EC-39BA236D68A9}" name="2023-2024"/>
    <tableColumn id="19" xr3:uid="{93E4AB88-B290-4A6C-9CDA-D330A10E65D4}" name="2024-(06/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9D5E7E-A97A-4296-B033-230BD26AC37D}" name="Table13" displayName="Table13" ref="A1:S135" totalsRowShown="0" headerRowDxfId="32" headerRowBorderDxfId="31" tableBorderDxfId="30">
  <autoFilter ref="A1:S135" xr:uid="{9FA22F7F-C894-4DF6-956C-5B4B62FA040E}"/>
  <tableColumns count="19">
    <tableColumn id="1" xr3:uid="{FFB8F435-84D0-4B1E-973C-A3E7261AA9B1}" name="States/UTs" dataDxfId="29"/>
    <tableColumn id="2" xr3:uid="{85227FB6-8148-4CBC-BF6F-31FCDD83FF30}" name="Airports" dataDxfId="28"/>
    <tableColumn id="20" xr3:uid="{57A561CE-6AB0-447E-94CA-823BD69F1D08}" name="Category" dataDxfId="27"/>
    <tableColumn id="4" xr3:uid="{6171BC71-760A-4DD6-AFB9-0B633FE1FCB7}" name="2009-2010" dataDxfId="26" dataCellStyle="Comma"/>
    <tableColumn id="5" xr3:uid="{1B01162B-A68A-4B3A-ADD0-4B1C7EA5A760}" name="2010-2011" dataDxfId="25" dataCellStyle="Comma"/>
    <tableColumn id="6" xr3:uid="{77736F50-AA3B-41A4-A34B-22F4FCD20EE1}" name="2011-2012" dataDxfId="24" dataCellStyle="Comma"/>
    <tableColumn id="7" xr3:uid="{A8AA3E4D-727D-4FAA-BDCE-48F9ED106AED}" name="2012-2013" dataDxfId="23" dataCellStyle="Comma"/>
    <tableColumn id="8" xr3:uid="{6A935060-0CFE-4D93-87F1-3633F5E28FE5}" name="2013-2014" dataDxfId="22" dataCellStyle="Comma"/>
    <tableColumn id="9" xr3:uid="{A2EE8188-300E-4A38-834D-6164B2314B1C}" name="2014-2015" dataDxfId="21" dataCellStyle="Comma"/>
    <tableColumn id="10" xr3:uid="{D2DBCBA2-960F-4EED-AE35-081928422D2F}" name="2015-2016" dataDxfId="20" dataCellStyle="Comma"/>
    <tableColumn id="11" xr3:uid="{3E5390DB-ACD7-489D-B38D-8E14128E6730}" name="2016-2017" dataDxfId="19" dataCellStyle="Comma"/>
    <tableColumn id="12" xr3:uid="{665B548B-B882-48D7-8BCC-85026A07E42E}" name="2017-2018" dataDxfId="18" dataCellStyle="Comma"/>
    <tableColumn id="13" xr3:uid="{A0949161-5C59-42AB-9BE4-5614CF584F73}" name="2018-2019" dataDxfId="17" dataCellStyle="Comma"/>
    <tableColumn id="14" xr3:uid="{90E88507-2BB6-449C-922B-1858DF7A4897}" name="2019-2020" dataDxfId="16" dataCellStyle="Comma"/>
    <tableColumn id="15" xr3:uid="{52B7469E-7FA5-47E8-8B0E-1AA98F61439A}" name="2020-2021" dataDxfId="15" dataCellStyle="Comma"/>
    <tableColumn id="16" xr3:uid="{97D69F91-5762-4FB9-A8D7-B82D77EAACE1}" name="2021-2022" dataDxfId="14" dataCellStyle="Comma"/>
    <tableColumn id="17" xr3:uid="{9ECE21D3-204A-4EB7-A0E6-0CE472D45396}" name="2022-2023" dataDxfId="13" dataCellStyle="Comma"/>
    <tableColumn id="18" xr3:uid="{6FA3DE26-B2C6-41F4-AE2E-A1934FCA0AF9}" name="2023-2024" dataDxfId="12" dataCellStyle="Comma"/>
    <tableColumn id="3" xr3:uid="{F2B657BD-53B4-4BD4-8E8F-C6EBCA1FB4D1}" name="Total Passenger per airport" dataDxfId="11" dataCellStyle="Comma">
      <calculatedColumnFormula>SUM(Table13[[#This Row],[2009-2010]:[2023-2024]])</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33D41F-902D-4398-BE9F-BEA8B084FD69}" name="Table3" displayName="Table3" ref="Q8:R18" totalsRowShown="0">
  <autoFilter ref="Q8:R18" xr:uid="{5533D41F-902D-4398-BE9F-BEA8B084FD69}"/>
  <tableColumns count="2">
    <tableColumn id="1" xr3:uid="{16146A96-AE1A-4F6A-9C00-5CFD8AC4343E}" name="Airports">
      <calculatedColumnFormula>N9</calculatedColumnFormula>
    </tableColumn>
    <tableColumn id="2" xr3:uid="{B3F11611-A3C5-4F55-9496-425E76D70311}" name="Total Passenger Traffic">
      <calculatedColumnFormula>O9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A648A7A-F661-4A27-ABA5-368A403B5CFC}" name="Table7" displayName="Table7" ref="A1:D26" totalsRowShown="0">
  <autoFilter ref="A1:D26" xr:uid="{3A648A7A-F661-4A27-ABA5-368A403B5CFC}"/>
  <tableColumns count="4">
    <tableColumn id="1" xr3:uid="{075D47AB-10BC-486A-A29B-9BD8797D8BD9}" name="Year"/>
    <tableColumn id="2" xr3:uid="{8DAABF70-3264-4FF1-89A1-3652C590651B}" name="Total Passengers" dataDxfId="2" dataCellStyle="Comma"/>
    <tableColumn id="3" xr3:uid="{B43ACCBE-D0F4-4822-9715-93D3A907DAF5}" name="Forecast(Total Passengers)" dataDxfId="1" dataCellStyle="Comma">
      <calculatedColumnFormula>_xlfn.FORECAST.ETS(A2,$B$2:$B$16,$A$2:$A$16,1,1)</calculatedColumnFormula>
    </tableColumn>
    <tableColumn id="4" xr3:uid="{86712A34-59B0-43B3-AA72-5C9B6BEEF243}" name="Confidence Interval(Total Passengers)" dataDxfId="0" dataCellStyle="Comma">
      <calculatedColumnFormula>_xlfn.FORECAST.ETS.CONFINT(A2,$B$2:$B$16,$A$2:$A$16,0.95,1,1)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3.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microsoft.com/office/2007/relationships/slicer" Target="../slicers/slicer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8.bin"/><Relationship Id="rId1" Type="http://schemas.openxmlformats.org/officeDocument/2006/relationships/pivotTable" Target="../pivotTables/pivotTable5.xml"/><Relationship Id="rId4" Type="http://schemas.microsoft.com/office/2007/relationships/slicer" Target="../slicers/slicer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9.bin"/><Relationship Id="rId1" Type="http://schemas.openxmlformats.org/officeDocument/2006/relationships/pivotTable" Target="../pivotTables/pivotTable6.xml"/><Relationship Id="rId4"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0.bin"/><Relationship Id="rId1" Type="http://schemas.openxmlformats.org/officeDocument/2006/relationships/pivotTable" Target="../pivotTables/pivotTable7.xml"/><Relationship Id="rId4" Type="http://schemas.microsoft.com/office/2007/relationships/slicer" Target="../slicers/slicer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1.bin"/><Relationship Id="rId1" Type="http://schemas.openxmlformats.org/officeDocument/2006/relationships/pivotTable" Target="../pivotTables/pivotTable8.xml"/><Relationship Id="rId4" Type="http://schemas.microsoft.com/office/2007/relationships/slicer" Target="../slicers/slicer7.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45"/>
  <sheetViews>
    <sheetView zoomScaleNormal="100" workbookViewId="0">
      <selection activeCell="C149" sqref="C149"/>
    </sheetView>
  </sheetViews>
  <sheetFormatPr defaultRowHeight="15" x14ac:dyDescent="0.25"/>
  <cols>
    <col min="1" max="1" width="37" bestFit="1" customWidth="1"/>
    <col min="2" max="2" width="26.85546875" bestFit="1" customWidth="1"/>
    <col min="3" max="3" width="93.140625" bestFit="1" customWidth="1"/>
    <col min="4" max="18" width="11.5703125" customWidth="1"/>
    <col min="19" max="19" width="16.28515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219</v>
      </c>
    </row>
    <row r="2" spans="1:19" x14ac:dyDescent="0.25">
      <c r="A2" t="s">
        <v>18</v>
      </c>
      <c r="B2" t="s">
        <v>19</v>
      </c>
      <c r="C2" t="s">
        <v>20</v>
      </c>
      <c r="D2">
        <v>521054</v>
      </c>
      <c r="E2">
        <v>580942</v>
      </c>
      <c r="F2">
        <v>611033</v>
      </c>
      <c r="G2">
        <v>703483</v>
      </c>
      <c r="H2">
        <v>757009</v>
      </c>
      <c r="I2">
        <v>815873</v>
      </c>
      <c r="J2">
        <v>870957</v>
      </c>
      <c r="K2">
        <v>1237824</v>
      </c>
      <c r="L2">
        <v>1549929</v>
      </c>
      <c r="M2">
        <v>1711881</v>
      </c>
      <c r="N2">
        <v>1658658</v>
      </c>
      <c r="O2">
        <v>400335</v>
      </c>
      <c r="P2">
        <v>761610</v>
      </c>
      <c r="Q2">
        <v>1273138</v>
      </c>
      <c r="R2">
        <v>1453811</v>
      </c>
      <c r="S2">
        <v>374863</v>
      </c>
    </row>
    <row r="3" spans="1:19" x14ac:dyDescent="0.25">
      <c r="A3" t="s">
        <v>21</v>
      </c>
      <c r="B3" t="s">
        <v>22</v>
      </c>
      <c r="C3" t="s">
        <v>23</v>
      </c>
      <c r="D3">
        <v>0</v>
      </c>
      <c r="E3">
        <v>0</v>
      </c>
      <c r="F3">
        <v>0</v>
      </c>
      <c r="G3">
        <v>0</v>
      </c>
      <c r="H3">
        <v>0</v>
      </c>
      <c r="I3">
        <v>0</v>
      </c>
      <c r="J3">
        <v>1737</v>
      </c>
      <c r="K3">
        <v>3177</v>
      </c>
      <c r="L3">
        <v>42842</v>
      </c>
      <c r="M3">
        <v>112129</v>
      </c>
      <c r="N3">
        <v>108646</v>
      </c>
      <c r="O3">
        <v>50218</v>
      </c>
      <c r="P3">
        <v>12855</v>
      </c>
      <c r="Q3">
        <v>70126</v>
      </c>
      <c r="R3">
        <v>65544</v>
      </c>
      <c r="S3">
        <v>11296</v>
      </c>
    </row>
    <row r="4" spans="1:19" x14ac:dyDescent="0.25">
      <c r="A4" t="s">
        <v>21</v>
      </c>
      <c r="B4" t="s">
        <v>24</v>
      </c>
      <c r="C4" t="s">
        <v>25</v>
      </c>
      <c r="D4">
        <v>0</v>
      </c>
      <c r="E4">
        <v>0</v>
      </c>
      <c r="F4">
        <v>0</v>
      </c>
      <c r="G4">
        <v>0</v>
      </c>
      <c r="H4">
        <v>0</v>
      </c>
      <c r="I4">
        <v>0</v>
      </c>
      <c r="J4">
        <v>0</v>
      </c>
      <c r="K4">
        <v>0</v>
      </c>
      <c r="L4">
        <v>0</v>
      </c>
      <c r="M4">
        <v>0</v>
      </c>
      <c r="N4">
        <v>0</v>
      </c>
      <c r="O4">
        <v>0</v>
      </c>
      <c r="P4">
        <v>31535</v>
      </c>
      <c r="Q4">
        <v>38622</v>
      </c>
      <c r="R4">
        <v>39746</v>
      </c>
      <c r="S4">
        <v>4186</v>
      </c>
    </row>
    <row r="5" spans="1:19" x14ac:dyDescent="0.25">
      <c r="A5" t="s">
        <v>21</v>
      </c>
      <c r="B5" t="s">
        <v>26</v>
      </c>
      <c r="C5" t="s">
        <v>23</v>
      </c>
      <c r="D5">
        <v>0</v>
      </c>
      <c r="E5">
        <v>0</v>
      </c>
      <c r="F5">
        <v>0</v>
      </c>
      <c r="G5">
        <v>0</v>
      </c>
      <c r="H5">
        <v>0</v>
      </c>
      <c r="I5">
        <v>0</v>
      </c>
      <c r="J5">
        <v>223903</v>
      </c>
      <c r="K5">
        <v>261348</v>
      </c>
      <c r="L5">
        <v>268001</v>
      </c>
      <c r="M5">
        <v>440429</v>
      </c>
      <c r="N5">
        <v>409890</v>
      </c>
      <c r="O5">
        <v>204365</v>
      </c>
      <c r="P5">
        <v>275601</v>
      </c>
      <c r="Q5">
        <v>432804</v>
      </c>
      <c r="R5">
        <v>424813</v>
      </c>
      <c r="S5">
        <v>108072</v>
      </c>
    </row>
    <row r="6" spans="1:19" x14ac:dyDescent="0.25">
      <c r="A6" t="s">
        <v>21</v>
      </c>
      <c r="B6" t="s">
        <v>27</v>
      </c>
      <c r="C6" t="s">
        <v>28</v>
      </c>
      <c r="D6">
        <v>157791</v>
      </c>
      <c r="E6">
        <v>173862</v>
      </c>
      <c r="F6">
        <v>240681</v>
      </c>
      <c r="G6">
        <v>286548</v>
      </c>
      <c r="H6">
        <v>272095</v>
      </c>
      <c r="I6">
        <v>244901</v>
      </c>
      <c r="J6">
        <v>371060</v>
      </c>
      <c r="K6">
        <v>486029</v>
      </c>
      <c r="L6">
        <v>584732</v>
      </c>
      <c r="M6">
        <v>834652</v>
      </c>
      <c r="N6">
        <v>834961</v>
      </c>
      <c r="O6">
        <v>352375</v>
      </c>
      <c r="P6">
        <v>623314</v>
      </c>
      <c r="Q6">
        <v>919267</v>
      </c>
      <c r="R6">
        <v>870662</v>
      </c>
      <c r="S6">
        <v>210199</v>
      </c>
    </row>
    <row r="7" spans="1:19" x14ac:dyDescent="0.25">
      <c r="A7" t="s">
        <v>21</v>
      </c>
      <c r="B7" t="s">
        <v>29</v>
      </c>
      <c r="C7" t="s">
        <v>30</v>
      </c>
      <c r="D7">
        <v>0</v>
      </c>
      <c r="E7">
        <v>0</v>
      </c>
      <c r="F7">
        <v>0</v>
      </c>
      <c r="G7">
        <v>0</v>
      </c>
      <c r="H7">
        <v>0</v>
      </c>
      <c r="I7">
        <v>0</v>
      </c>
      <c r="J7">
        <v>398643</v>
      </c>
      <c r="K7">
        <v>622354</v>
      </c>
      <c r="L7">
        <v>746392</v>
      </c>
      <c r="M7">
        <v>1178559</v>
      </c>
      <c r="N7">
        <v>1125551</v>
      </c>
      <c r="O7">
        <v>434737</v>
      </c>
      <c r="P7">
        <v>579111</v>
      </c>
      <c r="Q7">
        <v>929765</v>
      </c>
      <c r="R7">
        <v>1025734</v>
      </c>
      <c r="S7">
        <v>277396</v>
      </c>
    </row>
    <row r="8" spans="1:19" x14ac:dyDescent="0.25">
      <c r="A8" t="s">
        <v>21</v>
      </c>
      <c r="B8" t="s">
        <v>31</v>
      </c>
      <c r="C8" t="s">
        <v>32</v>
      </c>
      <c r="D8">
        <v>631038</v>
      </c>
      <c r="E8">
        <v>711557</v>
      </c>
      <c r="F8">
        <v>957630</v>
      </c>
      <c r="G8">
        <v>983047</v>
      </c>
      <c r="H8">
        <v>940448</v>
      </c>
      <c r="I8">
        <v>1039485</v>
      </c>
      <c r="J8">
        <v>1683018</v>
      </c>
      <c r="K8">
        <v>2260180</v>
      </c>
      <c r="L8">
        <v>2346574</v>
      </c>
      <c r="M8">
        <v>2703020</v>
      </c>
      <c r="N8">
        <v>2537748</v>
      </c>
      <c r="O8">
        <v>1105932</v>
      </c>
      <c r="P8">
        <v>1607504</v>
      </c>
      <c r="Q8">
        <v>2435320</v>
      </c>
      <c r="R8">
        <v>2722542</v>
      </c>
      <c r="S8">
        <v>655838</v>
      </c>
    </row>
    <row r="9" spans="1:19" x14ac:dyDescent="0.25">
      <c r="A9" t="s">
        <v>33</v>
      </c>
      <c r="B9" t="s">
        <v>220</v>
      </c>
      <c r="C9" t="s">
        <v>34</v>
      </c>
      <c r="D9">
        <v>0</v>
      </c>
      <c r="E9">
        <v>0</v>
      </c>
      <c r="F9">
        <v>0</v>
      </c>
      <c r="G9">
        <v>0</v>
      </c>
      <c r="H9">
        <v>0</v>
      </c>
      <c r="I9">
        <v>0</v>
      </c>
      <c r="J9">
        <v>0</v>
      </c>
      <c r="K9">
        <v>0</v>
      </c>
      <c r="L9">
        <v>0</v>
      </c>
      <c r="M9">
        <v>0</v>
      </c>
      <c r="N9">
        <v>0</v>
      </c>
      <c r="O9">
        <v>0</v>
      </c>
      <c r="P9">
        <v>0</v>
      </c>
      <c r="Q9">
        <v>35538</v>
      </c>
      <c r="R9">
        <v>147790</v>
      </c>
      <c r="S9">
        <v>42086</v>
      </c>
    </row>
    <row r="10" spans="1:19" x14ac:dyDescent="0.25">
      <c r="A10" t="s">
        <v>33</v>
      </c>
      <c r="B10" t="s">
        <v>35</v>
      </c>
      <c r="C10" t="s">
        <v>36</v>
      </c>
      <c r="D10">
        <v>0</v>
      </c>
      <c r="E10">
        <v>0</v>
      </c>
      <c r="F10">
        <v>0</v>
      </c>
      <c r="G10">
        <v>0</v>
      </c>
      <c r="H10">
        <v>0</v>
      </c>
      <c r="I10">
        <v>0</v>
      </c>
      <c r="J10">
        <v>0</v>
      </c>
      <c r="K10">
        <v>0</v>
      </c>
      <c r="L10">
        <v>0</v>
      </c>
      <c r="M10">
        <v>0</v>
      </c>
      <c r="N10">
        <v>1343</v>
      </c>
      <c r="O10">
        <v>370</v>
      </c>
      <c r="P10">
        <v>5814</v>
      </c>
      <c r="Q10">
        <v>9920</v>
      </c>
      <c r="R10">
        <v>8211</v>
      </c>
      <c r="S10">
        <v>1716</v>
      </c>
    </row>
    <row r="11" spans="1:19" x14ac:dyDescent="0.25">
      <c r="A11" t="s">
        <v>33</v>
      </c>
      <c r="B11" t="s">
        <v>37</v>
      </c>
      <c r="C11" t="s">
        <v>23</v>
      </c>
      <c r="D11">
        <v>0</v>
      </c>
      <c r="E11">
        <v>0</v>
      </c>
      <c r="F11">
        <v>0</v>
      </c>
      <c r="G11">
        <v>0</v>
      </c>
      <c r="H11">
        <v>0</v>
      </c>
      <c r="I11">
        <v>0</v>
      </c>
      <c r="J11">
        <v>0</v>
      </c>
      <c r="K11">
        <v>0</v>
      </c>
      <c r="L11">
        <v>0</v>
      </c>
      <c r="M11">
        <v>0</v>
      </c>
      <c r="N11">
        <v>0</v>
      </c>
      <c r="O11">
        <v>0</v>
      </c>
      <c r="P11">
        <v>6770</v>
      </c>
      <c r="Q11">
        <v>16517</v>
      </c>
      <c r="R11">
        <v>12048</v>
      </c>
      <c r="S11">
        <v>160</v>
      </c>
    </row>
    <row r="12" spans="1:19" x14ac:dyDescent="0.25">
      <c r="A12" t="s">
        <v>33</v>
      </c>
      <c r="B12" t="s">
        <v>38</v>
      </c>
      <c r="C12" t="s">
        <v>39</v>
      </c>
      <c r="D12">
        <v>0</v>
      </c>
      <c r="E12">
        <v>0</v>
      </c>
      <c r="F12">
        <v>0</v>
      </c>
      <c r="G12">
        <v>0</v>
      </c>
      <c r="H12">
        <v>0</v>
      </c>
      <c r="I12">
        <v>0</v>
      </c>
      <c r="J12">
        <v>0</v>
      </c>
      <c r="K12">
        <v>0</v>
      </c>
      <c r="L12">
        <v>0</v>
      </c>
      <c r="M12">
        <v>0</v>
      </c>
      <c r="N12">
        <v>0</v>
      </c>
      <c r="O12">
        <v>0</v>
      </c>
      <c r="P12">
        <v>0</v>
      </c>
      <c r="Q12">
        <v>181</v>
      </c>
      <c r="R12">
        <v>299</v>
      </c>
      <c r="S12">
        <v>52</v>
      </c>
    </row>
    <row r="13" spans="1:19" x14ac:dyDescent="0.25">
      <c r="A13" t="s">
        <v>40</v>
      </c>
      <c r="B13" t="s">
        <v>41</v>
      </c>
      <c r="C13" t="s">
        <v>23</v>
      </c>
      <c r="D13">
        <v>182505</v>
      </c>
      <c r="E13">
        <v>233038</v>
      </c>
      <c r="F13">
        <v>231870</v>
      </c>
      <c r="G13">
        <v>230761</v>
      </c>
      <c r="H13">
        <v>248393</v>
      </c>
      <c r="I13">
        <v>319260</v>
      </c>
      <c r="J13">
        <v>319646</v>
      </c>
      <c r="K13">
        <v>305796</v>
      </c>
      <c r="L13">
        <v>336851</v>
      </c>
      <c r="M13">
        <v>367929</v>
      </c>
      <c r="N13">
        <v>531993</v>
      </c>
      <c r="O13">
        <v>386694</v>
      </c>
      <c r="P13">
        <v>0</v>
      </c>
      <c r="Q13">
        <v>0</v>
      </c>
      <c r="R13">
        <v>0</v>
      </c>
      <c r="S13">
        <v>0</v>
      </c>
    </row>
    <row r="14" spans="1:19" x14ac:dyDescent="0.25">
      <c r="A14" t="s">
        <v>40</v>
      </c>
      <c r="B14" t="s">
        <v>42</v>
      </c>
      <c r="C14" t="s">
        <v>43</v>
      </c>
      <c r="D14">
        <v>1584836</v>
      </c>
      <c r="E14">
        <v>1920227</v>
      </c>
      <c r="F14">
        <v>2217820</v>
      </c>
      <c r="G14">
        <v>2055128</v>
      </c>
      <c r="H14">
        <v>2171912</v>
      </c>
      <c r="I14">
        <v>2206037</v>
      </c>
      <c r="J14">
        <v>2752418</v>
      </c>
      <c r="K14">
        <v>3759494</v>
      </c>
      <c r="L14">
        <v>4636604</v>
      </c>
      <c r="M14">
        <v>5714561</v>
      </c>
      <c r="N14">
        <v>5422289</v>
      </c>
      <c r="O14">
        <v>2188767</v>
      </c>
      <c r="P14">
        <v>3148940</v>
      </c>
      <c r="Q14">
        <v>5039315</v>
      </c>
      <c r="R14">
        <v>5927288</v>
      </c>
      <c r="S14">
        <v>1488815</v>
      </c>
    </row>
    <row r="15" spans="1:19" x14ac:dyDescent="0.25">
      <c r="A15" t="s">
        <v>40</v>
      </c>
      <c r="B15" t="s">
        <v>44</v>
      </c>
      <c r="C15" t="s">
        <v>23</v>
      </c>
      <c r="D15">
        <v>0</v>
      </c>
      <c r="E15">
        <v>0</v>
      </c>
      <c r="F15">
        <v>0</v>
      </c>
      <c r="G15">
        <v>0</v>
      </c>
      <c r="H15">
        <v>0</v>
      </c>
      <c r="I15">
        <v>0</v>
      </c>
      <c r="J15">
        <v>53224</v>
      </c>
      <c r="K15">
        <v>58266</v>
      </c>
      <c r="L15">
        <v>75414</v>
      </c>
      <c r="M15">
        <v>152438</v>
      </c>
      <c r="N15">
        <v>145347</v>
      </c>
      <c r="O15">
        <v>42190</v>
      </c>
      <c r="P15">
        <v>75172</v>
      </c>
      <c r="Q15">
        <v>151617</v>
      </c>
      <c r="R15">
        <v>168468</v>
      </c>
      <c r="S15">
        <v>31896</v>
      </c>
    </row>
    <row r="16" spans="1:19" x14ac:dyDescent="0.25">
      <c r="A16" t="s">
        <v>40</v>
      </c>
      <c r="B16" t="s">
        <v>45</v>
      </c>
      <c r="C16" t="s">
        <v>23</v>
      </c>
      <c r="D16">
        <v>0</v>
      </c>
      <c r="E16">
        <v>0</v>
      </c>
      <c r="F16">
        <v>0</v>
      </c>
      <c r="G16">
        <v>0</v>
      </c>
      <c r="H16">
        <v>0</v>
      </c>
      <c r="I16">
        <v>0</v>
      </c>
      <c r="J16">
        <v>6229</v>
      </c>
      <c r="K16">
        <v>11042</v>
      </c>
      <c r="L16">
        <v>13044</v>
      </c>
      <c r="M16">
        <v>11250</v>
      </c>
      <c r="N16">
        <v>19795</v>
      </c>
      <c r="O16">
        <v>12122</v>
      </c>
      <c r="P16">
        <v>27486</v>
      </c>
      <c r="Q16">
        <v>30417</v>
      </c>
      <c r="R16">
        <v>36172</v>
      </c>
      <c r="S16">
        <v>11346</v>
      </c>
    </row>
    <row r="17" spans="1:19" x14ac:dyDescent="0.25">
      <c r="A17" t="s">
        <v>40</v>
      </c>
      <c r="B17" t="s">
        <v>46</v>
      </c>
      <c r="C17" t="s">
        <v>34</v>
      </c>
      <c r="D17">
        <v>0</v>
      </c>
      <c r="E17">
        <v>0</v>
      </c>
      <c r="F17">
        <v>0</v>
      </c>
      <c r="G17">
        <v>0</v>
      </c>
      <c r="H17">
        <v>0</v>
      </c>
      <c r="I17">
        <v>0</v>
      </c>
      <c r="J17">
        <v>0</v>
      </c>
      <c r="K17">
        <v>0</v>
      </c>
      <c r="L17">
        <v>0</v>
      </c>
      <c r="M17">
        <v>0</v>
      </c>
      <c r="N17">
        <v>0</v>
      </c>
      <c r="O17">
        <v>0</v>
      </c>
      <c r="P17">
        <v>525925</v>
      </c>
      <c r="Q17">
        <v>675304</v>
      </c>
      <c r="R17">
        <v>745876</v>
      </c>
      <c r="S17">
        <v>199385</v>
      </c>
    </row>
    <row r="18" spans="1:19" x14ac:dyDescent="0.25">
      <c r="A18" t="s">
        <v>40</v>
      </c>
      <c r="B18" t="s">
        <v>47</v>
      </c>
      <c r="C18" t="s">
        <v>23</v>
      </c>
      <c r="D18">
        <v>0</v>
      </c>
      <c r="E18">
        <v>0</v>
      </c>
      <c r="F18">
        <v>0</v>
      </c>
      <c r="G18">
        <v>0</v>
      </c>
      <c r="H18">
        <v>0</v>
      </c>
      <c r="I18">
        <v>0</v>
      </c>
      <c r="J18">
        <v>0</v>
      </c>
      <c r="K18">
        <v>0</v>
      </c>
      <c r="L18">
        <v>0</v>
      </c>
      <c r="M18">
        <v>0</v>
      </c>
      <c r="N18">
        <v>0</v>
      </c>
      <c r="O18">
        <v>0</v>
      </c>
      <c r="P18">
        <v>26181</v>
      </c>
      <c r="Q18">
        <v>36574</v>
      </c>
      <c r="R18">
        <v>33257</v>
      </c>
      <c r="S18">
        <v>44</v>
      </c>
    </row>
    <row r="19" spans="1:19" x14ac:dyDescent="0.25">
      <c r="A19" t="s">
        <v>40</v>
      </c>
      <c r="B19" t="s">
        <v>48</v>
      </c>
      <c r="C19" t="s">
        <v>49</v>
      </c>
      <c r="D19">
        <v>151871</v>
      </c>
      <c r="E19">
        <v>158354</v>
      </c>
      <c r="F19">
        <v>209317</v>
      </c>
      <c r="G19">
        <v>0</v>
      </c>
      <c r="H19">
        <v>0</v>
      </c>
      <c r="I19">
        <v>0</v>
      </c>
      <c r="J19">
        <v>200855</v>
      </c>
      <c r="K19">
        <v>212228</v>
      </c>
      <c r="L19">
        <v>366955</v>
      </c>
      <c r="M19">
        <v>386665</v>
      </c>
      <c r="N19">
        <v>398910</v>
      </c>
      <c r="O19">
        <v>265203</v>
      </c>
      <c r="P19">
        <v>316178</v>
      </c>
      <c r="Q19">
        <v>399006</v>
      </c>
      <c r="R19">
        <v>412654</v>
      </c>
      <c r="S19">
        <v>106625</v>
      </c>
    </row>
    <row r="20" spans="1:19" x14ac:dyDescent="0.25">
      <c r="A20" t="s">
        <v>40</v>
      </c>
      <c r="B20" t="s">
        <v>50</v>
      </c>
      <c r="C20" t="s">
        <v>23</v>
      </c>
      <c r="D20">
        <v>0</v>
      </c>
      <c r="E20">
        <v>0</v>
      </c>
      <c r="F20">
        <v>0</v>
      </c>
      <c r="G20">
        <v>0</v>
      </c>
      <c r="H20">
        <v>0</v>
      </c>
      <c r="I20">
        <v>0</v>
      </c>
      <c r="J20">
        <v>5063</v>
      </c>
      <c r="K20">
        <v>7889</v>
      </c>
      <c r="L20">
        <v>8560</v>
      </c>
      <c r="M20">
        <v>6614</v>
      </c>
      <c r="N20">
        <v>3346</v>
      </c>
      <c r="O20">
        <v>2700</v>
      </c>
      <c r="P20">
        <v>4896</v>
      </c>
      <c r="Q20">
        <v>4024</v>
      </c>
      <c r="R20">
        <v>32273</v>
      </c>
      <c r="S20">
        <v>15184</v>
      </c>
    </row>
    <row r="21" spans="1:19" x14ac:dyDescent="0.25">
      <c r="A21" t="s">
        <v>51</v>
      </c>
      <c r="B21" t="s">
        <v>52</v>
      </c>
      <c r="C21" t="s">
        <v>23</v>
      </c>
      <c r="D21">
        <v>0</v>
      </c>
      <c r="E21">
        <v>0</v>
      </c>
      <c r="F21">
        <v>0</v>
      </c>
      <c r="G21">
        <v>0</v>
      </c>
      <c r="H21">
        <v>0</v>
      </c>
      <c r="I21">
        <v>0</v>
      </c>
      <c r="J21">
        <v>0</v>
      </c>
      <c r="K21">
        <v>0</v>
      </c>
      <c r="L21">
        <v>0</v>
      </c>
      <c r="M21">
        <v>0</v>
      </c>
      <c r="N21">
        <v>0</v>
      </c>
      <c r="O21">
        <v>0</v>
      </c>
      <c r="P21">
        <v>619948</v>
      </c>
      <c r="Q21">
        <v>614114</v>
      </c>
      <c r="R21">
        <v>526066</v>
      </c>
      <c r="S21">
        <v>127414</v>
      </c>
    </row>
    <row r="22" spans="1:19" x14ac:dyDescent="0.25">
      <c r="A22" t="s">
        <v>51</v>
      </c>
      <c r="B22" t="s">
        <v>53</v>
      </c>
      <c r="C22" t="s">
        <v>32</v>
      </c>
      <c r="D22">
        <v>0</v>
      </c>
      <c r="E22">
        <v>100</v>
      </c>
      <c r="F22">
        <v>16153</v>
      </c>
      <c r="G22">
        <v>22604</v>
      </c>
      <c r="H22">
        <v>24922</v>
      </c>
      <c r="I22">
        <v>33734</v>
      </c>
      <c r="J22">
        <v>46952</v>
      </c>
      <c r="K22">
        <v>64648</v>
      </c>
      <c r="L22">
        <v>58209</v>
      </c>
      <c r="M22">
        <v>65330</v>
      </c>
      <c r="N22">
        <v>97500</v>
      </c>
      <c r="O22">
        <v>56572</v>
      </c>
      <c r="P22">
        <v>46289</v>
      </c>
      <c r="Q22">
        <v>158456</v>
      </c>
      <c r="R22">
        <v>215506</v>
      </c>
      <c r="S22">
        <v>56573</v>
      </c>
    </row>
    <row r="23" spans="1:19" x14ac:dyDescent="0.25">
      <c r="A23" t="s">
        <v>51</v>
      </c>
      <c r="B23" t="s">
        <v>54</v>
      </c>
      <c r="C23" t="s">
        <v>32</v>
      </c>
      <c r="D23">
        <v>552440</v>
      </c>
      <c r="E23">
        <v>838509</v>
      </c>
      <c r="F23">
        <v>1021544</v>
      </c>
      <c r="G23">
        <v>1003169</v>
      </c>
      <c r="H23">
        <v>1045237</v>
      </c>
      <c r="I23">
        <v>1196540</v>
      </c>
      <c r="J23">
        <v>1584013</v>
      </c>
      <c r="K23">
        <v>2112150</v>
      </c>
      <c r="L23">
        <v>3111273</v>
      </c>
      <c r="M23">
        <v>4061990</v>
      </c>
      <c r="N23">
        <v>4525765</v>
      </c>
      <c r="O23">
        <v>2710000</v>
      </c>
      <c r="P23">
        <v>2967681</v>
      </c>
      <c r="Q23">
        <v>3748635</v>
      </c>
      <c r="R23">
        <v>3440450</v>
      </c>
      <c r="S23">
        <v>902484</v>
      </c>
    </row>
    <row r="24" spans="1:19" x14ac:dyDescent="0.25">
      <c r="A24" t="s">
        <v>55</v>
      </c>
      <c r="B24" t="s">
        <v>55</v>
      </c>
      <c r="C24" t="s">
        <v>32</v>
      </c>
      <c r="D24">
        <v>470304</v>
      </c>
      <c r="E24">
        <v>645036</v>
      </c>
      <c r="F24">
        <v>802059</v>
      </c>
      <c r="G24">
        <v>881555</v>
      </c>
      <c r="H24">
        <v>1049397</v>
      </c>
      <c r="I24">
        <v>1206292</v>
      </c>
      <c r="J24">
        <v>1534058</v>
      </c>
      <c r="K24">
        <v>1749247</v>
      </c>
      <c r="L24">
        <v>1989691</v>
      </c>
      <c r="M24">
        <v>1971198</v>
      </c>
      <c r="N24">
        <v>2323707</v>
      </c>
      <c r="O24">
        <v>1370389</v>
      </c>
      <c r="P24">
        <v>2271233</v>
      </c>
      <c r="Q24">
        <v>3532463</v>
      </c>
      <c r="R24">
        <v>3570668</v>
      </c>
      <c r="S24">
        <v>1045848</v>
      </c>
    </row>
    <row r="25" spans="1:19" x14ac:dyDescent="0.25">
      <c r="A25" t="s">
        <v>56</v>
      </c>
      <c r="B25" t="s">
        <v>57</v>
      </c>
      <c r="C25" t="s">
        <v>58</v>
      </c>
      <c r="D25">
        <v>0</v>
      </c>
      <c r="E25">
        <v>0</v>
      </c>
      <c r="F25">
        <v>0</v>
      </c>
      <c r="G25">
        <v>0</v>
      </c>
      <c r="H25">
        <v>0</v>
      </c>
      <c r="I25">
        <v>0</v>
      </c>
      <c r="J25">
        <v>0</v>
      </c>
      <c r="K25">
        <v>0</v>
      </c>
      <c r="L25">
        <v>0</v>
      </c>
      <c r="M25">
        <v>0</v>
      </c>
      <c r="N25">
        <v>0</v>
      </c>
      <c r="O25">
        <v>0</v>
      </c>
      <c r="P25">
        <v>25356</v>
      </c>
      <c r="Q25">
        <v>39570</v>
      </c>
      <c r="R25">
        <v>31083</v>
      </c>
      <c r="S25">
        <v>6146</v>
      </c>
    </row>
    <row r="26" spans="1:19" x14ac:dyDescent="0.25">
      <c r="A26" t="s">
        <v>56</v>
      </c>
      <c r="B26" t="s">
        <v>59</v>
      </c>
      <c r="C26" t="s">
        <v>36</v>
      </c>
      <c r="D26">
        <v>0</v>
      </c>
      <c r="E26">
        <v>0</v>
      </c>
      <c r="F26">
        <v>0</v>
      </c>
      <c r="G26">
        <v>0</v>
      </c>
      <c r="H26">
        <v>0</v>
      </c>
      <c r="I26">
        <v>0</v>
      </c>
      <c r="J26">
        <v>0</v>
      </c>
      <c r="K26">
        <v>0</v>
      </c>
      <c r="L26">
        <v>0</v>
      </c>
      <c r="M26">
        <v>772</v>
      </c>
      <c r="N26">
        <v>243</v>
      </c>
      <c r="O26">
        <v>25582</v>
      </c>
      <c r="P26">
        <v>46519</v>
      </c>
      <c r="Q26">
        <v>64984</v>
      </c>
      <c r="R26">
        <v>55019</v>
      </c>
      <c r="S26">
        <v>20890</v>
      </c>
    </row>
    <row r="27" spans="1:19" x14ac:dyDescent="0.25">
      <c r="A27" t="s">
        <v>56</v>
      </c>
      <c r="B27" t="s">
        <v>60</v>
      </c>
      <c r="C27" t="s">
        <v>49</v>
      </c>
      <c r="D27">
        <v>436620</v>
      </c>
      <c r="E27">
        <v>532736</v>
      </c>
      <c r="F27">
        <v>802583</v>
      </c>
      <c r="G27">
        <v>810435</v>
      </c>
      <c r="H27">
        <v>839534</v>
      </c>
      <c r="I27">
        <v>925504</v>
      </c>
      <c r="J27">
        <v>1206844</v>
      </c>
      <c r="K27">
        <v>1396179</v>
      </c>
      <c r="L27">
        <v>1628134</v>
      </c>
      <c r="M27">
        <v>2028548</v>
      </c>
      <c r="N27">
        <v>2119417</v>
      </c>
      <c r="O27">
        <v>1041070</v>
      </c>
      <c r="P27">
        <v>1407157</v>
      </c>
      <c r="Q27">
        <v>2251998</v>
      </c>
      <c r="R27">
        <v>2432118</v>
      </c>
      <c r="S27">
        <v>609702</v>
      </c>
    </row>
    <row r="28" spans="1:19" x14ac:dyDescent="0.25">
      <c r="A28" s="3" t="s">
        <v>61</v>
      </c>
      <c r="B28" s="3" t="s">
        <v>62</v>
      </c>
      <c r="C28" t="s">
        <v>34</v>
      </c>
      <c r="D28">
        <v>0</v>
      </c>
      <c r="E28">
        <v>0</v>
      </c>
      <c r="F28">
        <v>0</v>
      </c>
      <c r="G28">
        <v>0</v>
      </c>
      <c r="H28">
        <v>0</v>
      </c>
      <c r="I28">
        <v>0</v>
      </c>
      <c r="J28">
        <v>0</v>
      </c>
      <c r="K28">
        <v>0</v>
      </c>
      <c r="L28">
        <v>0</v>
      </c>
      <c r="M28">
        <v>0</v>
      </c>
      <c r="N28">
        <v>0</v>
      </c>
      <c r="O28">
        <v>0</v>
      </c>
      <c r="P28">
        <v>31860</v>
      </c>
      <c r="Q28">
        <v>40109</v>
      </c>
      <c r="R28">
        <v>66252</v>
      </c>
      <c r="S28">
        <v>24247</v>
      </c>
    </row>
    <row r="29" spans="1:19" x14ac:dyDescent="0.25">
      <c r="A29" s="3" t="s">
        <v>63</v>
      </c>
      <c r="B29" s="3" t="s">
        <v>62</v>
      </c>
      <c r="C29" t="s">
        <v>34</v>
      </c>
      <c r="D29">
        <v>0</v>
      </c>
      <c r="E29">
        <v>0</v>
      </c>
      <c r="F29">
        <v>0</v>
      </c>
      <c r="G29">
        <v>0</v>
      </c>
      <c r="H29">
        <v>0</v>
      </c>
      <c r="I29">
        <v>0</v>
      </c>
      <c r="J29">
        <v>28789</v>
      </c>
      <c r="K29">
        <v>18369</v>
      </c>
      <c r="L29">
        <v>20544</v>
      </c>
      <c r="M29">
        <v>23814</v>
      </c>
      <c r="N29">
        <v>28263</v>
      </c>
      <c r="O29">
        <v>16519</v>
      </c>
      <c r="P29">
        <v>0</v>
      </c>
      <c r="Q29">
        <v>0</v>
      </c>
      <c r="R29">
        <v>0</v>
      </c>
      <c r="S29">
        <v>0</v>
      </c>
    </row>
    <row r="30" spans="1:19" x14ac:dyDescent="0.25">
      <c r="A30" t="s">
        <v>64</v>
      </c>
      <c r="B30" t="s">
        <v>65</v>
      </c>
      <c r="C30" t="s">
        <v>66</v>
      </c>
      <c r="D30">
        <v>17810484</v>
      </c>
      <c r="E30">
        <v>20667113</v>
      </c>
      <c r="F30">
        <v>25131956</v>
      </c>
      <c r="G30">
        <v>22802309</v>
      </c>
      <c r="H30">
        <v>24195677</v>
      </c>
      <c r="I30">
        <v>27451131</v>
      </c>
      <c r="J30">
        <v>34271993</v>
      </c>
      <c r="K30">
        <v>42205712</v>
      </c>
      <c r="L30">
        <v>48308202</v>
      </c>
      <c r="M30">
        <v>50524767</v>
      </c>
      <c r="N30">
        <v>49469935</v>
      </c>
      <c r="O30">
        <v>19376503</v>
      </c>
      <c r="P30">
        <v>32818393</v>
      </c>
      <c r="Q30">
        <v>49675490</v>
      </c>
      <c r="R30">
        <v>54203547</v>
      </c>
      <c r="S30">
        <v>14231187</v>
      </c>
    </row>
    <row r="31" spans="1:19" x14ac:dyDescent="0.25">
      <c r="A31" s="3" t="s">
        <v>64</v>
      </c>
      <c r="B31" s="3" t="s">
        <v>67</v>
      </c>
      <c r="C31" t="s">
        <v>23</v>
      </c>
      <c r="D31">
        <v>0</v>
      </c>
      <c r="E31">
        <v>0</v>
      </c>
      <c r="F31">
        <v>0</v>
      </c>
      <c r="G31">
        <v>0</v>
      </c>
      <c r="H31">
        <v>0</v>
      </c>
      <c r="I31">
        <v>0</v>
      </c>
      <c r="J31">
        <v>0</v>
      </c>
      <c r="K31">
        <v>0</v>
      </c>
      <c r="L31">
        <v>0</v>
      </c>
      <c r="M31">
        <v>0</v>
      </c>
      <c r="N31">
        <v>0</v>
      </c>
      <c r="O31">
        <v>0</v>
      </c>
      <c r="P31">
        <v>10</v>
      </c>
      <c r="Q31">
        <v>185</v>
      </c>
      <c r="R31">
        <v>169</v>
      </c>
      <c r="S31">
        <v>4</v>
      </c>
    </row>
    <row r="32" spans="1:19" x14ac:dyDescent="0.25">
      <c r="A32" t="s">
        <v>68</v>
      </c>
      <c r="B32" t="s">
        <v>68</v>
      </c>
      <c r="C32" t="s">
        <v>20</v>
      </c>
      <c r="D32">
        <v>2198151</v>
      </c>
      <c r="E32">
        <v>2504150</v>
      </c>
      <c r="F32">
        <v>2943295</v>
      </c>
      <c r="G32">
        <v>2886472</v>
      </c>
      <c r="H32">
        <v>3149112</v>
      </c>
      <c r="I32">
        <v>3900091</v>
      </c>
      <c r="J32">
        <v>4729710</v>
      </c>
      <c r="K32">
        <v>6051602</v>
      </c>
      <c r="L32">
        <v>6771985</v>
      </c>
      <c r="M32">
        <v>7685581</v>
      </c>
      <c r="N32">
        <v>7651362</v>
      </c>
      <c r="O32">
        <v>2850679</v>
      </c>
      <c r="P32">
        <v>5133851</v>
      </c>
      <c r="Q32">
        <v>7891983</v>
      </c>
      <c r="R32">
        <v>6445322</v>
      </c>
      <c r="S32">
        <v>1606852</v>
      </c>
    </row>
    <row r="33" spans="1:19" x14ac:dyDescent="0.25">
      <c r="A33" t="s">
        <v>68</v>
      </c>
      <c r="B33" t="s">
        <v>69</v>
      </c>
      <c r="C33" t="s">
        <v>70</v>
      </c>
      <c r="D33">
        <v>0</v>
      </c>
      <c r="E33">
        <v>0</v>
      </c>
      <c r="F33">
        <v>0</v>
      </c>
      <c r="G33">
        <v>0</v>
      </c>
      <c r="H33">
        <v>0</v>
      </c>
      <c r="I33">
        <v>0</v>
      </c>
      <c r="J33">
        <v>0</v>
      </c>
      <c r="K33">
        <v>0</v>
      </c>
      <c r="L33">
        <v>0</v>
      </c>
      <c r="M33">
        <v>0</v>
      </c>
      <c r="N33">
        <v>0</v>
      </c>
      <c r="O33">
        <v>0</v>
      </c>
      <c r="P33">
        <v>0</v>
      </c>
      <c r="Q33">
        <v>664160</v>
      </c>
      <c r="R33">
        <v>4290799</v>
      </c>
      <c r="S33">
        <v>1105761</v>
      </c>
    </row>
    <row r="34" spans="1:19" x14ac:dyDescent="0.25">
      <c r="A34" t="s">
        <v>71</v>
      </c>
      <c r="B34" t="s">
        <v>72</v>
      </c>
      <c r="C34" t="s">
        <v>43</v>
      </c>
      <c r="D34">
        <v>2678756</v>
      </c>
      <c r="E34">
        <v>3216542</v>
      </c>
      <c r="F34">
        <v>3950169</v>
      </c>
      <c r="G34">
        <v>3344538</v>
      </c>
      <c r="H34">
        <v>3566454</v>
      </c>
      <c r="I34">
        <v>3834197</v>
      </c>
      <c r="J34">
        <v>4911576</v>
      </c>
      <c r="K34">
        <v>5619373</v>
      </c>
      <c r="L34">
        <v>7323471</v>
      </c>
      <c r="M34">
        <v>9026421</v>
      </c>
      <c r="N34">
        <v>9111692</v>
      </c>
      <c r="O34">
        <v>3437922</v>
      </c>
      <c r="P34">
        <v>5045473</v>
      </c>
      <c r="Q34">
        <v>8597627</v>
      </c>
      <c r="R34">
        <v>9718262</v>
      </c>
      <c r="S34">
        <v>2592318</v>
      </c>
    </row>
    <row r="35" spans="1:19" x14ac:dyDescent="0.25">
      <c r="A35" t="s">
        <v>71</v>
      </c>
      <c r="B35" t="s">
        <v>73</v>
      </c>
      <c r="C35" t="s">
        <v>23</v>
      </c>
      <c r="D35">
        <v>0</v>
      </c>
      <c r="E35">
        <v>0</v>
      </c>
      <c r="F35">
        <v>0</v>
      </c>
      <c r="G35">
        <v>0</v>
      </c>
      <c r="H35">
        <v>0</v>
      </c>
      <c r="I35">
        <v>0</v>
      </c>
      <c r="J35">
        <v>43070</v>
      </c>
      <c r="K35">
        <v>22456</v>
      </c>
      <c r="L35">
        <v>35675</v>
      </c>
      <c r="M35">
        <v>46683</v>
      </c>
      <c r="N35">
        <v>43589</v>
      </c>
      <c r="O35">
        <v>10187</v>
      </c>
      <c r="P35">
        <v>34442</v>
      </c>
      <c r="Q35">
        <v>60956</v>
      </c>
      <c r="R35">
        <v>73442</v>
      </c>
      <c r="S35">
        <v>15205</v>
      </c>
    </row>
    <row r="36" spans="1:19" x14ac:dyDescent="0.25">
      <c r="A36" t="s">
        <v>71</v>
      </c>
      <c r="B36" t="s">
        <v>74</v>
      </c>
      <c r="C36" t="s">
        <v>23</v>
      </c>
      <c r="D36">
        <v>0</v>
      </c>
      <c r="E36">
        <v>0</v>
      </c>
      <c r="F36">
        <v>0</v>
      </c>
      <c r="G36">
        <v>0</v>
      </c>
      <c r="H36">
        <v>0</v>
      </c>
      <c r="I36">
        <v>0</v>
      </c>
      <c r="J36">
        <v>148350</v>
      </c>
      <c r="K36">
        <v>186511</v>
      </c>
      <c r="L36">
        <v>170779</v>
      </c>
      <c r="M36">
        <v>178394</v>
      </c>
      <c r="N36">
        <v>31807</v>
      </c>
      <c r="O36">
        <v>13500</v>
      </c>
      <c r="P36">
        <v>17840</v>
      </c>
      <c r="Q36">
        <v>45755</v>
      </c>
      <c r="R36">
        <v>66652</v>
      </c>
      <c r="S36">
        <v>42755</v>
      </c>
    </row>
    <row r="37" spans="1:19" x14ac:dyDescent="0.25">
      <c r="A37" t="s">
        <v>71</v>
      </c>
      <c r="B37" t="s">
        <v>75</v>
      </c>
      <c r="C37" t="s">
        <v>23</v>
      </c>
      <c r="D37">
        <v>0</v>
      </c>
      <c r="E37">
        <v>0</v>
      </c>
      <c r="F37">
        <v>0</v>
      </c>
      <c r="G37">
        <v>0</v>
      </c>
      <c r="H37">
        <v>0</v>
      </c>
      <c r="I37">
        <v>0</v>
      </c>
      <c r="J37">
        <v>84403</v>
      </c>
      <c r="K37">
        <v>82166</v>
      </c>
      <c r="L37">
        <v>71937</v>
      </c>
      <c r="M37">
        <v>77378</v>
      </c>
      <c r="N37">
        <v>68517</v>
      </c>
      <c r="O37">
        <v>21866</v>
      </c>
      <c r="P37">
        <v>61668</v>
      </c>
      <c r="Q37">
        <v>122215</v>
      </c>
      <c r="R37">
        <v>169044</v>
      </c>
      <c r="S37">
        <v>45355</v>
      </c>
    </row>
    <row r="38" spans="1:19" x14ac:dyDescent="0.25">
      <c r="A38" t="s">
        <v>71</v>
      </c>
      <c r="B38" t="s">
        <v>76</v>
      </c>
      <c r="C38" t="s">
        <v>23</v>
      </c>
      <c r="D38">
        <v>0</v>
      </c>
      <c r="E38">
        <v>0</v>
      </c>
      <c r="F38">
        <v>0</v>
      </c>
      <c r="G38">
        <v>0</v>
      </c>
      <c r="H38">
        <v>0</v>
      </c>
      <c r="I38">
        <v>0</v>
      </c>
      <c r="J38">
        <v>0</v>
      </c>
      <c r="K38">
        <v>0</v>
      </c>
      <c r="L38">
        <v>0</v>
      </c>
      <c r="M38">
        <v>46338</v>
      </c>
      <c r="N38">
        <v>86264</v>
      </c>
      <c r="O38">
        <v>69265</v>
      </c>
      <c r="P38">
        <v>92445</v>
      </c>
      <c r="Q38">
        <v>77718</v>
      </c>
      <c r="R38">
        <v>80517</v>
      </c>
      <c r="S38">
        <v>12740</v>
      </c>
    </row>
    <row r="39" spans="1:19" x14ac:dyDescent="0.25">
      <c r="A39" t="s">
        <v>71</v>
      </c>
      <c r="B39" t="s">
        <v>77</v>
      </c>
      <c r="C39" t="s">
        <v>23</v>
      </c>
      <c r="D39">
        <v>0</v>
      </c>
      <c r="E39">
        <v>0</v>
      </c>
      <c r="F39">
        <v>0</v>
      </c>
      <c r="G39">
        <v>0</v>
      </c>
      <c r="H39">
        <v>0</v>
      </c>
      <c r="I39">
        <v>0</v>
      </c>
      <c r="J39">
        <v>0</v>
      </c>
      <c r="K39">
        <v>0</v>
      </c>
      <c r="L39">
        <v>0</v>
      </c>
      <c r="M39">
        <v>0</v>
      </c>
      <c r="N39">
        <v>0</v>
      </c>
      <c r="O39">
        <v>0</v>
      </c>
      <c r="P39">
        <v>0</v>
      </c>
      <c r="Q39">
        <v>13324</v>
      </c>
      <c r="R39">
        <v>13885</v>
      </c>
      <c r="S39">
        <v>4035</v>
      </c>
    </row>
    <row r="40" spans="1:19" x14ac:dyDescent="0.25">
      <c r="A40" t="s">
        <v>71</v>
      </c>
      <c r="B40" t="s">
        <v>78</v>
      </c>
      <c r="C40" t="s">
        <v>25</v>
      </c>
      <c r="D40">
        <v>0</v>
      </c>
      <c r="E40">
        <v>0</v>
      </c>
      <c r="F40">
        <v>0</v>
      </c>
      <c r="G40">
        <v>0</v>
      </c>
      <c r="H40">
        <v>0</v>
      </c>
      <c r="I40">
        <v>0</v>
      </c>
      <c r="J40">
        <v>0</v>
      </c>
      <c r="K40">
        <v>0</v>
      </c>
      <c r="L40">
        <v>124</v>
      </c>
      <c r="M40">
        <v>1148</v>
      </c>
      <c r="N40">
        <v>2377</v>
      </c>
      <c r="O40">
        <v>16</v>
      </c>
      <c r="P40">
        <v>279</v>
      </c>
      <c r="Q40">
        <v>189</v>
      </c>
      <c r="R40">
        <v>1761</v>
      </c>
      <c r="S40">
        <v>1050</v>
      </c>
    </row>
    <row r="41" spans="1:19" x14ac:dyDescent="0.25">
      <c r="A41" t="s">
        <v>71</v>
      </c>
      <c r="B41" t="s">
        <v>79</v>
      </c>
      <c r="C41" t="s">
        <v>23</v>
      </c>
      <c r="D41">
        <v>0</v>
      </c>
      <c r="E41">
        <v>0</v>
      </c>
      <c r="F41">
        <v>0</v>
      </c>
      <c r="G41">
        <v>0</v>
      </c>
      <c r="H41">
        <v>0</v>
      </c>
      <c r="I41">
        <v>0</v>
      </c>
      <c r="J41">
        <v>15716</v>
      </c>
      <c r="K41">
        <v>3384</v>
      </c>
      <c r="L41">
        <v>42197</v>
      </c>
      <c r="M41">
        <v>57692</v>
      </c>
      <c r="N41">
        <v>76799</v>
      </c>
      <c r="O41">
        <v>14964</v>
      </c>
      <c r="P41">
        <v>14790</v>
      </c>
      <c r="Q41">
        <v>18841</v>
      </c>
      <c r="R41">
        <v>2537</v>
      </c>
      <c r="S41">
        <v>452</v>
      </c>
    </row>
    <row r="42" spans="1:19" x14ac:dyDescent="0.25">
      <c r="A42" s="3" t="s">
        <v>71</v>
      </c>
      <c r="B42" s="3" t="s">
        <v>80</v>
      </c>
      <c r="C42" t="s">
        <v>23</v>
      </c>
      <c r="D42">
        <v>186910</v>
      </c>
      <c r="E42">
        <v>234475</v>
      </c>
      <c r="F42">
        <v>261363</v>
      </c>
      <c r="G42">
        <v>283291</v>
      </c>
      <c r="H42">
        <v>306441</v>
      </c>
      <c r="I42">
        <v>351343</v>
      </c>
      <c r="J42">
        <v>413207</v>
      </c>
      <c r="K42">
        <v>405518</v>
      </c>
      <c r="L42">
        <v>365427</v>
      </c>
      <c r="M42">
        <v>334068</v>
      </c>
      <c r="N42">
        <v>216301</v>
      </c>
      <c r="O42">
        <v>143740</v>
      </c>
      <c r="P42">
        <v>0</v>
      </c>
      <c r="Q42">
        <v>0</v>
      </c>
      <c r="R42">
        <v>0</v>
      </c>
      <c r="S42">
        <v>0</v>
      </c>
    </row>
    <row r="43" spans="1:19" x14ac:dyDescent="0.25">
      <c r="A43" s="3" t="s">
        <v>71</v>
      </c>
      <c r="B43" s="3" t="s">
        <v>81</v>
      </c>
      <c r="C43" t="s">
        <v>82</v>
      </c>
      <c r="D43">
        <v>0</v>
      </c>
      <c r="E43">
        <v>0</v>
      </c>
      <c r="F43">
        <v>0</v>
      </c>
      <c r="G43">
        <v>0</v>
      </c>
      <c r="H43">
        <v>0</v>
      </c>
      <c r="I43">
        <v>0</v>
      </c>
      <c r="J43">
        <v>0</v>
      </c>
      <c r="K43">
        <v>0</v>
      </c>
      <c r="L43">
        <v>0</v>
      </c>
      <c r="M43">
        <v>0</v>
      </c>
      <c r="N43">
        <v>0</v>
      </c>
      <c r="O43">
        <v>0</v>
      </c>
      <c r="P43">
        <v>0</v>
      </c>
      <c r="Q43">
        <v>0</v>
      </c>
      <c r="R43">
        <v>0</v>
      </c>
      <c r="S43">
        <v>248601</v>
      </c>
    </row>
    <row r="44" spans="1:19" x14ac:dyDescent="0.25">
      <c r="A44" s="3" t="s">
        <v>71</v>
      </c>
      <c r="B44" s="3" t="s">
        <v>83</v>
      </c>
      <c r="C44" t="s">
        <v>34</v>
      </c>
      <c r="D44">
        <v>0</v>
      </c>
      <c r="E44">
        <v>0</v>
      </c>
      <c r="F44">
        <v>0</v>
      </c>
      <c r="G44">
        <v>0</v>
      </c>
      <c r="H44">
        <v>0</v>
      </c>
      <c r="I44">
        <v>0</v>
      </c>
      <c r="J44">
        <v>0</v>
      </c>
      <c r="K44">
        <v>0</v>
      </c>
      <c r="L44">
        <v>0</v>
      </c>
      <c r="M44">
        <v>0</v>
      </c>
      <c r="N44">
        <v>0</v>
      </c>
      <c r="O44">
        <v>0</v>
      </c>
      <c r="P44">
        <v>420372</v>
      </c>
      <c r="Q44">
        <v>770605</v>
      </c>
      <c r="R44">
        <v>470323</v>
      </c>
      <c r="S44">
        <v>0</v>
      </c>
    </row>
    <row r="45" spans="1:19" x14ac:dyDescent="0.25">
      <c r="A45" t="s">
        <v>71</v>
      </c>
      <c r="B45" t="s">
        <v>84</v>
      </c>
      <c r="C45" t="s">
        <v>85</v>
      </c>
      <c r="D45">
        <v>0</v>
      </c>
      <c r="E45">
        <v>0</v>
      </c>
      <c r="F45">
        <v>0</v>
      </c>
      <c r="G45">
        <v>0</v>
      </c>
      <c r="H45">
        <v>0</v>
      </c>
      <c r="I45">
        <v>0</v>
      </c>
      <c r="J45">
        <v>94824</v>
      </c>
      <c r="K45">
        <v>194688</v>
      </c>
      <c r="L45">
        <v>681465</v>
      </c>
      <c r="M45">
        <v>1235840</v>
      </c>
      <c r="N45">
        <v>1471406</v>
      </c>
      <c r="O45">
        <v>564260</v>
      </c>
      <c r="P45">
        <v>919866</v>
      </c>
      <c r="Q45">
        <v>1204695</v>
      </c>
      <c r="R45">
        <v>1301191</v>
      </c>
      <c r="S45">
        <v>370180</v>
      </c>
    </row>
    <row r="46" spans="1:19" x14ac:dyDescent="0.25">
      <c r="A46" t="s">
        <v>71</v>
      </c>
      <c r="B46" t="s">
        <v>86</v>
      </c>
      <c r="C46" t="s">
        <v>49</v>
      </c>
      <c r="D46">
        <v>500852</v>
      </c>
      <c r="E46">
        <v>598335</v>
      </c>
      <c r="F46">
        <v>669931</v>
      </c>
      <c r="G46">
        <v>676072</v>
      </c>
      <c r="H46">
        <v>686235</v>
      </c>
      <c r="I46">
        <v>712447</v>
      </c>
      <c r="J46">
        <v>931092</v>
      </c>
      <c r="K46">
        <v>1103981</v>
      </c>
      <c r="L46">
        <v>1008506</v>
      </c>
      <c r="M46">
        <v>1155716</v>
      </c>
      <c r="N46">
        <v>1104061</v>
      </c>
      <c r="O46">
        <v>267800</v>
      </c>
      <c r="P46">
        <v>575690</v>
      </c>
      <c r="Q46">
        <v>1088990</v>
      </c>
      <c r="R46">
        <v>1218637</v>
      </c>
      <c r="S46">
        <v>302977</v>
      </c>
    </row>
    <row r="47" spans="1:19" x14ac:dyDescent="0.25">
      <c r="A47" t="s">
        <v>87</v>
      </c>
      <c r="B47" t="s">
        <v>88</v>
      </c>
      <c r="C47" t="s">
        <v>25</v>
      </c>
      <c r="D47">
        <v>0</v>
      </c>
      <c r="E47">
        <v>0</v>
      </c>
      <c r="F47">
        <v>0</v>
      </c>
      <c r="G47">
        <v>0</v>
      </c>
      <c r="H47">
        <v>0</v>
      </c>
      <c r="I47">
        <v>0</v>
      </c>
      <c r="J47">
        <v>0</v>
      </c>
      <c r="K47">
        <v>0</v>
      </c>
      <c r="L47">
        <v>0</v>
      </c>
      <c r="M47">
        <v>0</v>
      </c>
      <c r="N47">
        <v>49</v>
      </c>
      <c r="O47">
        <v>220</v>
      </c>
      <c r="P47">
        <v>271</v>
      </c>
      <c r="Q47">
        <v>128</v>
      </c>
      <c r="R47">
        <v>35</v>
      </c>
      <c r="S47">
        <v>0</v>
      </c>
    </row>
    <row r="48" spans="1:19" x14ac:dyDescent="0.25">
      <c r="A48" t="s">
        <v>89</v>
      </c>
      <c r="B48" t="s">
        <v>90</v>
      </c>
      <c r="C48" t="s">
        <v>23</v>
      </c>
      <c r="D48">
        <v>0</v>
      </c>
      <c r="E48">
        <v>0</v>
      </c>
      <c r="F48">
        <v>0</v>
      </c>
      <c r="G48">
        <v>0</v>
      </c>
      <c r="H48">
        <v>0</v>
      </c>
      <c r="I48">
        <v>0</v>
      </c>
      <c r="J48">
        <v>22908</v>
      </c>
      <c r="K48">
        <v>25692</v>
      </c>
      <c r="L48">
        <v>30466</v>
      </c>
      <c r="M48">
        <v>27911</v>
      </c>
      <c r="N48">
        <v>27276</v>
      </c>
      <c r="O48">
        <v>9761</v>
      </c>
      <c r="P48">
        <v>17638</v>
      </c>
      <c r="Q48">
        <v>17539</v>
      </c>
      <c r="R48">
        <v>16890</v>
      </c>
      <c r="S48">
        <v>10251</v>
      </c>
    </row>
    <row r="49" spans="1:19" x14ac:dyDescent="0.25">
      <c r="A49" t="s">
        <v>89</v>
      </c>
      <c r="B49" t="s">
        <v>91</v>
      </c>
      <c r="C49" t="s">
        <v>23</v>
      </c>
      <c r="D49">
        <v>0</v>
      </c>
      <c r="E49">
        <v>0</v>
      </c>
      <c r="F49">
        <v>0</v>
      </c>
      <c r="G49">
        <v>0</v>
      </c>
      <c r="H49">
        <v>0</v>
      </c>
      <c r="I49">
        <v>0</v>
      </c>
      <c r="J49">
        <v>78544</v>
      </c>
      <c r="K49">
        <v>108245</v>
      </c>
      <c r="L49">
        <v>139231</v>
      </c>
      <c r="M49">
        <v>127019</v>
      </c>
      <c r="N49">
        <v>151535</v>
      </c>
      <c r="O49">
        <v>105373</v>
      </c>
      <c r="P49">
        <v>129995</v>
      </c>
      <c r="Q49">
        <v>176247</v>
      </c>
      <c r="R49">
        <v>201391</v>
      </c>
      <c r="S49">
        <v>61598</v>
      </c>
    </row>
    <row r="50" spans="1:19" x14ac:dyDescent="0.25">
      <c r="A50" t="s">
        <v>89</v>
      </c>
      <c r="B50" t="s">
        <v>92</v>
      </c>
      <c r="C50" t="s">
        <v>23</v>
      </c>
      <c r="D50">
        <v>0</v>
      </c>
      <c r="E50">
        <v>0</v>
      </c>
      <c r="F50">
        <v>0</v>
      </c>
      <c r="G50">
        <v>0</v>
      </c>
      <c r="H50">
        <v>0</v>
      </c>
      <c r="I50">
        <v>0</v>
      </c>
      <c r="J50">
        <v>0</v>
      </c>
      <c r="K50">
        <v>58</v>
      </c>
      <c r="L50">
        <v>9984</v>
      </c>
      <c r="M50">
        <v>8660</v>
      </c>
      <c r="N50">
        <v>9290</v>
      </c>
      <c r="O50">
        <v>1006</v>
      </c>
      <c r="P50">
        <v>1894</v>
      </c>
      <c r="Q50">
        <v>11325</v>
      </c>
      <c r="R50">
        <v>19778</v>
      </c>
      <c r="S50">
        <v>8120</v>
      </c>
    </row>
    <row r="51" spans="1:19" x14ac:dyDescent="0.25">
      <c r="A51" t="s">
        <v>93</v>
      </c>
      <c r="B51" t="s">
        <v>94</v>
      </c>
      <c r="C51" t="s">
        <v>49</v>
      </c>
      <c r="D51">
        <v>519116</v>
      </c>
      <c r="E51">
        <v>692034</v>
      </c>
      <c r="F51">
        <v>888595</v>
      </c>
      <c r="G51">
        <v>862083</v>
      </c>
      <c r="H51">
        <v>845555</v>
      </c>
      <c r="I51">
        <v>952641</v>
      </c>
      <c r="J51">
        <v>1117252</v>
      </c>
      <c r="K51">
        <v>1159937</v>
      </c>
      <c r="L51">
        <v>1443965</v>
      </c>
      <c r="M51">
        <v>1334313</v>
      </c>
      <c r="N51">
        <v>1455433</v>
      </c>
      <c r="O51">
        <v>850909</v>
      </c>
      <c r="P51">
        <v>1273288</v>
      </c>
      <c r="Q51">
        <v>1579519</v>
      </c>
      <c r="R51">
        <v>1456567</v>
      </c>
      <c r="S51">
        <v>426290</v>
      </c>
    </row>
    <row r="52" spans="1:19" x14ac:dyDescent="0.25">
      <c r="A52" t="s">
        <v>93</v>
      </c>
      <c r="B52" t="s">
        <v>95</v>
      </c>
      <c r="C52" t="s">
        <v>20</v>
      </c>
      <c r="D52">
        <v>906824</v>
      </c>
      <c r="E52">
        <v>1039505</v>
      </c>
      <c r="F52">
        <v>1632098</v>
      </c>
      <c r="G52">
        <v>1844222</v>
      </c>
      <c r="H52">
        <v>1985806</v>
      </c>
      <c r="I52">
        <v>2025756</v>
      </c>
      <c r="J52">
        <v>2304199</v>
      </c>
      <c r="K52">
        <v>2088871</v>
      </c>
      <c r="L52">
        <v>2424748</v>
      </c>
      <c r="M52">
        <v>2724651</v>
      </c>
      <c r="N52">
        <v>2799154</v>
      </c>
      <c r="O52">
        <v>1799748</v>
      </c>
      <c r="P52">
        <v>3149722</v>
      </c>
      <c r="Q52">
        <v>4398074</v>
      </c>
      <c r="R52">
        <v>4181830</v>
      </c>
      <c r="S52">
        <v>1392462</v>
      </c>
    </row>
    <row r="53" spans="1:19" x14ac:dyDescent="0.25">
      <c r="A53" t="s">
        <v>96</v>
      </c>
      <c r="B53" t="s">
        <v>97</v>
      </c>
      <c r="C53" t="s">
        <v>34</v>
      </c>
      <c r="D53">
        <v>0</v>
      </c>
      <c r="E53">
        <v>0</v>
      </c>
      <c r="F53">
        <v>0</v>
      </c>
      <c r="G53">
        <v>0</v>
      </c>
      <c r="H53">
        <v>0</v>
      </c>
      <c r="I53">
        <v>0</v>
      </c>
      <c r="J53">
        <v>0</v>
      </c>
      <c r="K53">
        <v>0</v>
      </c>
      <c r="L53">
        <v>0</v>
      </c>
      <c r="M53">
        <v>0</v>
      </c>
      <c r="N53">
        <v>0</v>
      </c>
      <c r="O53">
        <v>0</v>
      </c>
      <c r="P53">
        <v>0</v>
      </c>
      <c r="Q53">
        <v>76430</v>
      </c>
      <c r="R53">
        <v>163012</v>
      </c>
      <c r="S53">
        <v>51754</v>
      </c>
    </row>
    <row r="54" spans="1:19" x14ac:dyDescent="0.25">
      <c r="A54" t="s">
        <v>96</v>
      </c>
      <c r="B54" t="s">
        <v>98</v>
      </c>
      <c r="C54" t="s">
        <v>39</v>
      </c>
      <c r="D54">
        <v>0</v>
      </c>
      <c r="E54">
        <v>0</v>
      </c>
      <c r="F54">
        <v>0</v>
      </c>
      <c r="G54">
        <v>0</v>
      </c>
      <c r="H54">
        <v>0</v>
      </c>
      <c r="I54">
        <v>0</v>
      </c>
      <c r="J54">
        <v>0</v>
      </c>
      <c r="K54">
        <v>0</v>
      </c>
      <c r="L54">
        <v>0</v>
      </c>
      <c r="M54">
        <v>0</v>
      </c>
      <c r="N54">
        <v>0</v>
      </c>
      <c r="O54">
        <v>0</v>
      </c>
      <c r="P54">
        <v>0</v>
      </c>
      <c r="Q54">
        <v>4403</v>
      </c>
      <c r="R54">
        <v>9939</v>
      </c>
      <c r="S54">
        <v>2117</v>
      </c>
    </row>
    <row r="55" spans="1:19" x14ac:dyDescent="0.25">
      <c r="A55" t="s">
        <v>96</v>
      </c>
      <c r="B55" t="s">
        <v>99</v>
      </c>
      <c r="C55" t="s">
        <v>49</v>
      </c>
      <c r="D55">
        <v>273763</v>
      </c>
      <c r="E55">
        <v>358044</v>
      </c>
      <c r="F55">
        <v>485753</v>
      </c>
      <c r="G55">
        <v>457298</v>
      </c>
      <c r="H55">
        <v>510457</v>
      </c>
      <c r="I55">
        <v>648204</v>
      </c>
      <c r="J55">
        <v>734315</v>
      </c>
      <c r="K55">
        <v>1030238</v>
      </c>
      <c r="L55">
        <v>1772094</v>
      </c>
      <c r="M55">
        <v>2250038</v>
      </c>
      <c r="N55">
        <v>2482396</v>
      </c>
      <c r="O55">
        <v>1219643</v>
      </c>
      <c r="P55">
        <v>1723237</v>
      </c>
      <c r="Q55">
        <v>2417774</v>
      </c>
      <c r="R55">
        <v>2577406</v>
      </c>
      <c r="S55">
        <v>633203</v>
      </c>
    </row>
    <row r="56" spans="1:19" x14ac:dyDescent="0.25">
      <c r="A56" t="s">
        <v>100</v>
      </c>
      <c r="B56" t="s">
        <v>101</v>
      </c>
      <c r="C56" t="s">
        <v>66</v>
      </c>
      <c r="D56">
        <v>8002212</v>
      </c>
      <c r="E56">
        <v>9368841</v>
      </c>
      <c r="F56">
        <v>10344522</v>
      </c>
      <c r="G56">
        <v>9489207</v>
      </c>
      <c r="H56">
        <v>10234104</v>
      </c>
      <c r="I56">
        <v>12468580</v>
      </c>
      <c r="J56">
        <v>15604979</v>
      </c>
      <c r="K56">
        <v>19281966</v>
      </c>
      <c r="L56">
        <v>23096380</v>
      </c>
      <c r="M56">
        <v>28824941</v>
      </c>
      <c r="N56">
        <v>27783135</v>
      </c>
      <c r="O56">
        <v>10448808</v>
      </c>
      <c r="P56">
        <v>15185945</v>
      </c>
      <c r="Q56">
        <v>28126165</v>
      </c>
      <c r="R56">
        <v>32860902</v>
      </c>
      <c r="S56">
        <v>8928011</v>
      </c>
    </row>
    <row r="57" spans="1:19" x14ac:dyDescent="0.25">
      <c r="A57" t="s">
        <v>100</v>
      </c>
      <c r="B57" t="s">
        <v>102</v>
      </c>
      <c r="C57" t="s">
        <v>25</v>
      </c>
      <c r="D57">
        <v>0</v>
      </c>
      <c r="E57">
        <v>0</v>
      </c>
      <c r="F57">
        <v>0</v>
      </c>
      <c r="G57">
        <v>0</v>
      </c>
      <c r="H57">
        <v>0</v>
      </c>
      <c r="I57">
        <v>0</v>
      </c>
      <c r="J57">
        <v>0</v>
      </c>
      <c r="K57">
        <v>0</v>
      </c>
      <c r="L57">
        <v>0</v>
      </c>
      <c r="M57">
        <v>0</v>
      </c>
      <c r="N57">
        <v>0</v>
      </c>
      <c r="O57">
        <v>0</v>
      </c>
      <c r="P57">
        <v>2067</v>
      </c>
      <c r="Q57">
        <v>14863</v>
      </c>
      <c r="R57">
        <v>17838</v>
      </c>
      <c r="S57">
        <v>3653</v>
      </c>
    </row>
    <row r="58" spans="1:19" x14ac:dyDescent="0.25">
      <c r="A58" s="3" t="s">
        <v>100</v>
      </c>
      <c r="B58" s="3" t="s">
        <v>103</v>
      </c>
      <c r="C58" t="s">
        <v>34</v>
      </c>
      <c r="D58">
        <v>0</v>
      </c>
      <c r="E58">
        <v>0</v>
      </c>
      <c r="F58">
        <v>0</v>
      </c>
      <c r="G58">
        <v>0</v>
      </c>
      <c r="H58">
        <v>0</v>
      </c>
      <c r="I58">
        <v>0</v>
      </c>
      <c r="J58">
        <v>127777</v>
      </c>
      <c r="K58">
        <v>98574</v>
      </c>
      <c r="L58">
        <v>148166</v>
      </c>
      <c r="M58">
        <v>74041</v>
      </c>
      <c r="N58">
        <v>276308</v>
      </c>
      <c r="O58">
        <v>258038</v>
      </c>
      <c r="P58">
        <v>0</v>
      </c>
      <c r="Q58">
        <v>0</v>
      </c>
      <c r="R58">
        <v>0</v>
      </c>
      <c r="S58">
        <v>0</v>
      </c>
    </row>
    <row r="59" spans="1:19" x14ac:dyDescent="0.25">
      <c r="A59" s="3" t="s">
        <v>100</v>
      </c>
      <c r="B59" s="3" t="s">
        <v>104</v>
      </c>
      <c r="C59" t="s">
        <v>34</v>
      </c>
      <c r="D59">
        <v>0</v>
      </c>
      <c r="E59">
        <v>0</v>
      </c>
      <c r="F59">
        <v>0</v>
      </c>
      <c r="G59">
        <v>0</v>
      </c>
      <c r="H59">
        <v>0</v>
      </c>
      <c r="I59">
        <v>0</v>
      </c>
      <c r="J59">
        <v>0</v>
      </c>
      <c r="K59">
        <v>0</v>
      </c>
      <c r="L59">
        <v>0</v>
      </c>
      <c r="M59">
        <v>0</v>
      </c>
      <c r="N59">
        <v>0</v>
      </c>
      <c r="O59">
        <v>0</v>
      </c>
      <c r="P59">
        <v>280016</v>
      </c>
      <c r="Q59">
        <v>297905</v>
      </c>
      <c r="R59">
        <v>312447</v>
      </c>
      <c r="S59">
        <v>93087</v>
      </c>
    </row>
    <row r="60" spans="1:19" x14ac:dyDescent="0.25">
      <c r="A60" t="s">
        <v>100</v>
      </c>
      <c r="B60" t="s">
        <v>105</v>
      </c>
      <c r="C60" t="s">
        <v>25</v>
      </c>
      <c r="D60">
        <v>0</v>
      </c>
      <c r="E60">
        <v>0</v>
      </c>
      <c r="F60">
        <v>0</v>
      </c>
      <c r="G60">
        <v>0</v>
      </c>
      <c r="H60">
        <v>0</v>
      </c>
      <c r="I60">
        <v>0</v>
      </c>
      <c r="J60">
        <v>0</v>
      </c>
      <c r="K60">
        <v>0</v>
      </c>
      <c r="L60">
        <v>0</v>
      </c>
      <c r="M60">
        <v>0</v>
      </c>
      <c r="N60">
        <v>0</v>
      </c>
      <c r="O60">
        <v>11955</v>
      </c>
      <c r="P60">
        <v>4038</v>
      </c>
      <c r="Q60">
        <v>10140</v>
      </c>
      <c r="R60">
        <v>16507</v>
      </c>
      <c r="S60">
        <v>0</v>
      </c>
    </row>
    <row r="61" spans="1:19" x14ac:dyDescent="0.25">
      <c r="A61" t="s">
        <v>100</v>
      </c>
      <c r="B61" t="s">
        <v>106</v>
      </c>
      <c r="C61" t="s">
        <v>23</v>
      </c>
      <c r="D61">
        <v>0</v>
      </c>
      <c r="E61">
        <v>0</v>
      </c>
      <c r="F61">
        <v>0</v>
      </c>
      <c r="G61">
        <v>0</v>
      </c>
      <c r="H61">
        <v>0</v>
      </c>
      <c r="I61">
        <v>0</v>
      </c>
      <c r="J61">
        <v>38973</v>
      </c>
      <c r="K61">
        <v>25928</v>
      </c>
      <c r="L61">
        <v>49227</v>
      </c>
      <c r="M61">
        <v>460462</v>
      </c>
      <c r="N61">
        <v>475218</v>
      </c>
      <c r="O61">
        <v>119072</v>
      </c>
      <c r="P61">
        <v>188342</v>
      </c>
      <c r="Q61">
        <v>322701</v>
      </c>
      <c r="R61">
        <v>358835</v>
      </c>
      <c r="S61">
        <v>71418</v>
      </c>
    </row>
    <row r="62" spans="1:19" x14ac:dyDescent="0.25">
      <c r="A62" s="3" t="s">
        <v>100</v>
      </c>
      <c r="B62" s="3" t="s">
        <v>107</v>
      </c>
      <c r="C62" t="s">
        <v>34</v>
      </c>
      <c r="D62">
        <v>0</v>
      </c>
      <c r="E62">
        <v>0</v>
      </c>
      <c r="F62">
        <v>0</v>
      </c>
      <c r="G62">
        <v>0</v>
      </c>
      <c r="H62">
        <v>0</v>
      </c>
      <c r="I62">
        <v>0</v>
      </c>
      <c r="J62">
        <v>0</v>
      </c>
      <c r="K62">
        <v>0</v>
      </c>
      <c r="L62">
        <v>0</v>
      </c>
      <c r="M62">
        <v>0</v>
      </c>
      <c r="N62">
        <v>13244</v>
      </c>
      <c r="O62">
        <v>61449</v>
      </c>
      <c r="P62">
        <v>0</v>
      </c>
      <c r="Q62">
        <v>0</v>
      </c>
      <c r="R62">
        <v>0</v>
      </c>
      <c r="S62">
        <v>0</v>
      </c>
    </row>
    <row r="63" spans="1:19" x14ac:dyDescent="0.25">
      <c r="A63" s="3" t="s">
        <v>100</v>
      </c>
      <c r="B63" s="3" t="s">
        <v>108</v>
      </c>
      <c r="C63" t="s">
        <v>34</v>
      </c>
      <c r="D63">
        <v>0</v>
      </c>
      <c r="E63">
        <v>0</v>
      </c>
      <c r="F63">
        <v>0</v>
      </c>
      <c r="G63">
        <v>0</v>
      </c>
      <c r="H63">
        <v>0</v>
      </c>
      <c r="I63">
        <v>0</v>
      </c>
      <c r="J63">
        <v>0</v>
      </c>
      <c r="K63">
        <v>0</v>
      </c>
      <c r="L63">
        <v>0</v>
      </c>
      <c r="M63">
        <v>0</v>
      </c>
      <c r="N63">
        <v>0</v>
      </c>
      <c r="O63">
        <v>0</v>
      </c>
      <c r="P63">
        <v>86370</v>
      </c>
      <c r="Q63">
        <v>79143</v>
      </c>
      <c r="R63">
        <v>54862</v>
      </c>
      <c r="S63">
        <v>10713</v>
      </c>
    </row>
    <row r="64" spans="1:19" x14ac:dyDescent="0.25">
      <c r="A64" t="s">
        <v>100</v>
      </c>
      <c r="B64" t="s">
        <v>109</v>
      </c>
      <c r="C64" t="s">
        <v>110</v>
      </c>
      <c r="D64">
        <v>560708</v>
      </c>
      <c r="E64">
        <v>591029</v>
      </c>
      <c r="F64">
        <v>628801</v>
      </c>
      <c r="G64">
        <v>764342</v>
      </c>
      <c r="H64">
        <v>841376</v>
      </c>
      <c r="I64">
        <v>829367</v>
      </c>
      <c r="J64">
        <v>1007391</v>
      </c>
      <c r="K64">
        <v>1026897</v>
      </c>
      <c r="L64">
        <v>1500002</v>
      </c>
      <c r="M64">
        <v>1518411</v>
      </c>
      <c r="N64">
        <v>1305068</v>
      </c>
      <c r="O64">
        <v>462411</v>
      </c>
      <c r="P64">
        <v>769652</v>
      </c>
      <c r="Q64">
        <v>1277474</v>
      </c>
      <c r="R64">
        <v>1509889</v>
      </c>
      <c r="S64">
        <v>425720</v>
      </c>
    </row>
    <row r="65" spans="1:19" x14ac:dyDescent="0.25">
      <c r="A65" t="s">
        <v>100</v>
      </c>
      <c r="B65" t="s">
        <v>111</v>
      </c>
      <c r="C65" t="s">
        <v>23</v>
      </c>
      <c r="D65">
        <v>0</v>
      </c>
      <c r="E65">
        <v>0</v>
      </c>
      <c r="F65">
        <v>0</v>
      </c>
      <c r="G65">
        <v>0</v>
      </c>
      <c r="H65">
        <v>0</v>
      </c>
      <c r="I65">
        <v>0</v>
      </c>
      <c r="J65">
        <v>1190</v>
      </c>
      <c r="K65">
        <v>0</v>
      </c>
      <c r="L65">
        <v>0</v>
      </c>
      <c r="M65">
        <v>43738</v>
      </c>
      <c r="N65">
        <v>143288</v>
      </c>
      <c r="O65">
        <v>84690</v>
      </c>
      <c r="P65">
        <v>104406</v>
      </c>
      <c r="Q65">
        <v>188296</v>
      </c>
      <c r="R65">
        <v>127994</v>
      </c>
      <c r="S65">
        <v>23475</v>
      </c>
    </row>
    <row r="66" spans="1:19" x14ac:dyDescent="0.25">
      <c r="A66" t="s">
        <v>100</v>
      </c>
      <c r="B66" t="s">
        <v>112</v>
      </c>
      <c r="C66" t="s">
        <v>39</v>
      </c>
      <c r="D66">
        <v>0</v>
      </c>
      <c r="E66">
        <v>0</v>
      </c>
      <c r="F66">
        <v>0</v>
      </c>
      <c r="G66">
        <v>0</v>
      </c>
      <c r="H66">
        <v>0</v>
      </c>
      <c r="I66">
        <v>0</v>
      </c>
      <c r="J66">
        <v>0</v>
      </c>
      <c r="K66">
        <v>0</v>
      </c>
      <c r="L66">
        <v>0</v>
      </c>
      <c r="M66">
        <v>0</v>
      </c>
      <c r="N66">
        <v>0</v>
      </c>
      <c r="O66">
        <v>0</v>
      </c>
      <c r="P66">
        <v>0</v>
      </c>
      <c r="Q66">
        <v>0</v>
      </c>
      <c r="R66">
        <v>39040</v>
      </c>
      <c r="S66">
        <v>21326</v>
      </c>
    </row>
    <row r="67" spans="1:19" x14ac:dyDescent="0.25">
      <c r="A67" t="s">
        <v>100</v>
      </c>
      <c r="B67" t="s">
        <v>113</v>
      </c>
      <c r="C67" t="s">
        <v>25</v>
      </c>
      <c r="D67">
        <v>0</v>
      </c>
      <c r="E67">
        <v>0</v>
      </c>
      <c r="F67">
        <v>0</v>
      </c>
      <c r="G67">
        <v>0</v>
      </c>
      <c r="H67">
        <v>0</v>
      </c>
      <c r="I67">
        <v>0</v>
      </c>
      <c r="J67">
        <v>0</v>
      </c>
      <c r="K67">
        <v>0</v>
      </c>
      <c r="L67">
        <v>0</v>
      </c>
      <c r="M67">
        <v>75977</v>
      </c>
      <c r="N67">
        <v>67378</v>
      </c>
      <c r="O67">
        <v>22248</v>
      </c>
      <c r="P67">
        <v>7793</v>
      </c>
      <c r="Q67">
        <v>23961</v>
      </c>
      <c r="R67">
        <v>43140</v>
      </c>
      <c r="S67">
        <v>14558</v>
      </c>
    </row>
    <row r="68" spans="1:19" x14ac:dyDescent="0.25">
      <c r="A68" s="3" t="s">
        <v>114</v>
      </c>
      <c r="B68" s="3" t="s">
        <v>115</v>
      </c>
      <c r="C68" t="s">
        <v>116</v>
      </c>
      <c r="D68">
        <v>205940</v>
      </c>
      <c r="E68">
        <v>230227</v>
      </c>
      <c r="F68">
        <v>226761</v>
      </c>
      <c r="G68">
        <v>311387</v>
      </c>
      <c r="H68">
        <v>285447</v>
      </c>
      <c r="I68">
        <v>296911</v>
      </c>
      <c r="J68">
        <v>366413</v>
      </c>
      <c r="K68">
        <v>439980</v>
      </c>
      <c r="L68">
        <v>510972</v>
      </c>
      <c r="M68">
        <v>612572</v>
      </c>
      <c r="N68">
        <v>529354</v>
      </c>
      <c r="O68">
        <v>189140</v>
      </c>
      <c r="P68">
        <v>0</v>
      </c>
      <c r="Q68">
        <v>0</v>
      </c>
      <c r="R68">
        <v>0</v>
      </c>
      <c r="S68">
        <v>0</v>
      </c>
    </row>
    <row r="69" spans="1:19" x14ac:dyDescent="0.25">
      <c r="A69" s="3" t="s">
        <v>114</v>
      </c>
      <c r="B69" s="3" t="s">
        <v>117</v>
      </c>
      <c r="C69" t="s">
        <v>82</v>
      </c>
      <c r="D69">
        <v>0</v>
      </c>
      <c r="E69">
        <v>0</v>
      </c>
      <c r="F69">
        <v>0</v>
      </c>
      <c r="G69">
        <v>0</v>
      </c>
      <c r="H69">
        <v>0</v>
      </c>
      <c r="I69">
        <v>0</v>
      </c>
      <c r="J69">
        <v>0</v>
      </c>
      <c r="K69">
        <v>0</v>
      </c>
      <c r="L69">
        <v>0</v>
      </c>
      <c r="M69">
        <v>0</v>
      </c>
      <c r="N69">
        <v>0</v>
      </c>
      <c r="O69">
        <v>0</v>
      </c>
      <c r="P69">
        <v>309721</v>
      </c>
      <c r="Q69">
        <v>577868</v>
      </c>
      <c r="R69">
        <v>643318</v>
      </c>
      <c r="S69">
        <v>181368</v>
      </c>
    </row>
    <row r="70" spans="1:19" x14ac:dyDescent="0.25">
      <c r="A70" t="s">
        <v>114</v>
      </c>
      <c r="B70" t="s">
        <v>118</v>
      </c>
      <c r="C70" t="s">
        <v>66</v>
      </c>
      <c r="D70">
        <v>1652847</v>
      </c>
      <c r="E70">
        <v>1982146</v>
      </c>
      <c r="F70">
        <v>2130992</v>
      </c>
      <c r="G70">
        <v>1961066</v>
      </c>
      <c r="H70">
        <v>2110766</v>
      </c>
      <c r="I70">
        <v>2662910</v>
      </c>
      <c r="J70">
        <v>3095953</v>
      </c>
      <c r="K70">
        <v>3954917</v>
      </c>
      <c r="L70">
        <v>4803067</v>
      </c>
      <c r="M70">
        <v>5211992</v>
      </c>
      <c r="N70">
        <v>4948020</v>
      </c>
      <c r="O70">
        <v>1548907</v>
      </c>
      <c r="P70">
        <v>2515795</v>
      </c>
      <c r="Q70">
        <v>4637763</v>
      </c>
      <c r="R70">
        <v>5445461</v>
      </c>
      <c r="S70">
        <v>1411043</v>
      </c>
    </row>
    <row r="71" spans="1:19" x14ac:dyDescent="0.25">
      <c r="A71" t="s">
        <v>114</v>
      </c>
      <c r="B71" t="s">
        <v>119</v>
      </c>
      <c r="C71" t="s">
        <v>120</v>
      </c>
      <c r="D71">
        <v>0</v>
      </c>
      <c r="E71">
        <v>0</v>
      </c>
      <c r="F71">
        <v>0</v>
      </c>
      <c r="G71">
        <v>0</v>
      </c>
      <c r="H71">
        <v>0</v>
      </c>
      <c r="I71">
        <v>0</v>
      </c>
      <c r="J71">
        <v>0</v>
      </c>
      <c r="K71">
        <v>0</v>
      </c>
      <c r="L71">
        <v>0</v>
      </c>
      <c r="M71">
        <v>135175</v>
      </c>
      <c r="N71">
        <v>777660</v>
      </c>
      <c r="O71">
        <v>184990</v>
      </c>
      <c r="P71">
        <v>276492</v>
      </c>
      <c r="Q71">
        <v>403995</v>
      </c>
      <c r="R71">
        <v>413354</v>
      </c>
      <c r="S71">
        <v>92794</v>
      </c>
    </row>
    <row r="72" spans="1:19" x14ac:dyDescent="0.25">
      <c r="A72" s="3" t="s">
        <v>114</v>
      </c>
      <c r="B72" s="3" t="s">
        <v>121</v>
      </c>
      <c r="C72" t="s">
        <v>122</v>
      </c>
      <c r="D72">
        <v>0</v>
      </c>
      <c r="E72">
        <v>0</v>
      </c>
      <c r="F72">
        <v>0</v>
      </c>
      <c r="G72">
        <v>0</v>
      </c>
      <c r="H72">
        <v>0</v>
      </c>
      <c r="I72">
        <v>0</v>
      </c>
      <c r="J72">
        <v>0</v>
      </c>
      <c r="K72">
        <v>0</v>
      </c>
      <c r="L72">
        <v>0</v>
      </c>
      <c r="M72">
        <v>0</v>
      </c>
      <c r="N72">
        <v>0</v>
      </c>
      <c r="O72">
        <v>0</v>
      </c>
      <c r="P72">
        <v>699447</v>
      </c>
      <c r="Q72">
        <v>1679385</v>
      </c>
      <c r="R72">
        <v>2355100</v>
      </c>
      <c r="S72">
        <v>653953</v>
      </c>
    </row>
    <row r="73" spans="1:19" x14ac:dyDescent="0.25">
      <c r="A73" s="3" t="s">
        <v>114</v>
      </c>
      <c r="B73" s="3" t="s">
        <v>123</v>
      </c>
      <c r="C73" t="s">
        <v>116</v>
      </c>
      <c r="D73">
        <v>637808</v>
      </c>
      <c r="E73">
        <v>684061</v>
      </c>
      <c r="F73">
        <v>978847</v>
      </c>
      <c r="G73">
        <v>988552</v>
      </c>
      <c r="H73">
        <v>985525</v>
      </c>
      <c r="I73">
        <v>1080993</v>
      </c>
      <c r="J73">
        <v>1196245</v>
      </c>
      <c r="K73">
        <v>1571767</v>
      </c>
      <c r="L73">
        <v>1916127</v>
      </c>
      <c r="M73">
        <v>1904908</v>
      </c>
      <c r="N73">
        <v>1709229</v>
      </c>
      <c r="O73">
        <v>476559</v>
      </c>
      <c r="P73">
        <v>0</v>
      </c>
      <c r="Q73">
        <v>0</v>
      </c>
      <c r="R73">
        <v>0</v>
      </c>
      <c r="S73">
        <v>0</v>
      </c>
    </row>
    <row r="74" spans="1:19" x14ac:dyDescent="0.25">
      <c r="A74" t="s">
        <v>124</v>
      </c>
      <c r="B74" t="s">
        <v>125</v>
      </c>
      <c r="C74" t="s">
        <v>49</v>
      </c>
      <c r="D74">
        <v>233030</v>
      </c>
      <c r="E74">
        <v>261645</v>
      </c>
      <c r="F74">
        <v>373420</v>
      </c>
      <c r="G74">
        <v>347616</v>
      </c>
      <c r="H74">
        <v>330001</v>
      </c>
      <c r="I74">
        <v>403243</v>
      </c>
      <c r="J74">
        <v>408541</v>
      </c>
      <c r="K74">
        <v>563800</v>
      </c>
      <c r="L74">
        <v>692010</v>
      </c>
      <c r="M74">
        <v>821689</v>
      </c>
      <c r="N74">
        <v>763042</v>
      </c>
      <c r="O74">
        <v>321462</v>
      </c>
      <c r="P74">
        <v>1050714</v>
      </c>
      <c r="Q74">
        <v>1260725</v>
      </c>
      <c r="R74">
        <v>1074426</v>
      </c>
      <c r="S74">
        <v>361821</v>
      </c>
    </row>
    <row r="75" spans="1:19" x14ac:dyDescent="0.25">
      <c r="A75" t="s">
        <v>126</v>
      </c>
      <c r="B75" t="s">
        <v>127</v>
      </c>
      <c r="C75" t="s">
        <v>23</v>
      </c>
      <c r="D75">
        <v>0</v>
      </c>
      <c r="E75">
        <v>0</v>
      </c>
      <c r="F75">
        <v>0</v>
      </c>
      <c r="G75">
        <v>0</v>
      </c>
      <c r="H75">
        <v>0</v>
      </c>
      <c r="I75">
        <v>0</v>
      </c>
      <c r="J75">
        <v>30010</v>
      </c>
      <c r="K75">
        <v>30901</v>
      </c>
      <c r="L75">
        <v>39088</v>
      </c>
      <c r="M75">
        <v>38341</v>
      </c>
      <c r="N75">
        <v>41146</v>
      </c>
      <c r="O75">
        <v>6120</v>
      </c>
      <c r="P75">
        <v>34896</v>
      </c>
      <c r="Q75">
        <v>48485</v>
      </c>
      <c r="R75">
        <v>47266</v>
      </c>
      <c r="S75">
        <v>22990</v>
      </c>
    </row>
    <row r="76" spans="1:19" x14ac:dyDescent="0.25">
      <c r="A76" t="s">
        <v>128</v>
      </c>
      <c r="B76" t="s">
        <v>129</v>
      </c>
      <c r="C76" t="s">
        <v>49</v>
      </c>
      <c r="D76">
        <v>258715</v>
      </c>
      <c r="E76">
        <v>317110</v>
      </c>
      <c r="F76">
        <v>418185</v>
      </c>
      <c r="G76">
        <v>488643</v>
      </c>
      <c r="H76">
        <v>425904</v>
      </c>
      <c r="I76">
        <v>414653</v>
      </c>
      <c r="J76">
        <v>659986</v>
      </c>
      <c r="K76">
        <v>674399</v>
      </c>
      <c r="L76">
        <v>718730</v>
      </c>
      <c r="M76">
        <v>809819</v>
      </c>
      <c r="N76">
        <v>1330749</v>
      </c>
      <c r="O76">
        <v>462932</v>
      </c>
      <c r="P76">
        <v>733236</v>
      </c>
      <c r="Q76">
        <v>1135781</v>
      </c>
      <c r="R76">
        <v>1375987</v>
      </c>
      <c r="S76">
        <v>389078</v>
      </c>
    </row>
    <row r="77" spans="1:19" x14ac:dyDescent="0.25">
      <c r="A77" t="s">
        <v>128</v>
      </c>
      <c r="B77" t="s">
        <v>130</v>
      </c>
      <c r="C77" t="s">
        <v>23</v>
      </c>
      <c r="D77">
        <v>0</v>
      </c>
      <c r="E77">
        <v>0</v>
      </c>
      <c r="F77">
        <v>0</v>
      </c>
      <c r="G77">
        <v>0</v>
      </c>
      <c r="H77">
        <v>0</v>
      </c>
      <c r="I77">
        <v>0</v>
      </c>
      <c r="J77">
        <v>8586</v>
      </c>
      <c r="K77">
        <v>16425</v>
      </c>
      <c r="L77">
        <v>25248</v>
      </c>
      <c r="M77">
        <v>25353</v>
      </c>
      <c r="N77">
        <v>133635</v>
      </c>
      <c r="O77">
        <v>68756</v>
      </c>
      <c r="P77">
        <v>173900</v>
      </c>
      <c r="Q77">
        <v>218109</v>
      </c>
      <c r="R77">
        <v>275397</v>
      </c>
      <c r="S77">
        <v>89381</v>
      </c>
    </row>
    <row r="78" spans="1:19" x14ac:dyDescent="0.25">
      <c r="A78" t="s">
        <v>128</v>
      </c>
      <c r="B78" t="s">
        <v>131</v>
      </c>
      <c r="C78" t="s">
        <v>132</v>
      </c>
      <c r="D78">
        <v>701423</v>
      </c>
      <c r="E78">
        <v>877479</v>
      </c>
      <c r="F78">
        <v>1110645</v>
      </c>
      <c r="G78">
        <v>1079548</v>
      </c>
      <c r="H78">
        <v>1109959</v>
      </c>
      <c r="I78">
        <v>1350499</v>
      </c>
      <c r="J78">
        <v>1689986</v>
      </c>
      <c r="K78">
        <v>1782585</v>
      </c>
      <c r="L78">
        <v>2266389</v>
      </c>
      <c r="M78">
        <v>3158938</v>
      </c>
      <c r="N78">
        <v>2893449</v>
      </c>
      <c r="O78">
        <v>895391</v>
      </c>
      <c r="P78">
        <v>1622682</v>
      </c>
      <c r="Q78">
        <v>2813144</v>
      </c>
      <c r="R78">
        <v>3422391</v>
      </c>
      <c r="S78">
        <v>857417</v>
      </c>
    </row>
    <row r="79" spans="1:19" x14ac:dyDescent="0.25">
      <c r="A79" t="s">
        <v>128</v>
      </c>
      <c r="B79" t="s">
        <v>133</v>
      </c>
      <c r="C79" t="s">
        <v>23</v>
      </c>
      <c r="D79">
        <v>0</v>
      </c>
      <c r="E79">
        <v>0</v>
      </c>
      <c r="F79">
        <v>0</v>
      </c>
      <c r="G79">
        <v>0</v>
      </c>
      <c r="H79">
        <v>0</v>
      </c>
      <c r="I79">
        <v>0</v>
      </c>
      <c r="J79">
        <v>153409</v>
      </c>
      <c r="K79">
        <v>169994</v>
      </c>
      <c r="L79">
        <v>222914</v>
      </c>
      <c r="M79">
        <v>240287</v>
      </c>
      <c r="N79">
        <v>313085</v>
      </c>
      <c r="O79">
        <v>126647</v>
      </c>
      <c r="P79">
        <v>294356</v>
      </c>
      <c r="Q79">
        <v>431724</v>
      </c>
      <c r="R79">
        <v>328031</v>
      </c>
      <c r="S79">
        <v>71822</v>
      </c>
    </row>
    <row r="80" spans="1:19" x14ac:dyDescent="0.25">
      <c r="A80" t="s">
        <v>128</v>
      </c>
      <c r="B80" t="s">
        <v>134</v>
      </c>
      <c r="C80" t="s">
        <v>23</v>
      </c>
      <c r="D80">
        <v>0</v>
      </c>
      <c r="E80">
        <v>0</v>
      </c>
      <c r="F80">
        <v>0</v>
      </c>
      <c r="G80">
        <v>0</v>
      </c>
      <c r="H80">
        <v>0</v>
      </c>
      <c r="I80">
        <v>0</v>
      </c>
      <c r="J80">
        <v>62659</v>
      </c>
      <c r="K80">
        <v>58861</v>
      </c>
      <c r="L80">
        <v>56431</v>
      </c>
      <c r="M80">
        <v>49334</v>
      </c>
      <c r="N80">
        <v>38692</v>
      </c>
      <c r="O80">
        <v>338</v>
      </c>
      <c r="P80">
        <v>1676</v>
      </c>
      <c r="Q80">
        <v>25973</v>
      </c>
      <c r="R80">
        <v>54470</v>
      </c>
      <c r="S80">
        <v>6577</v>
      </c>
    </row>
    <row r="81" spans="1:19" x14ac:dyDescent="0.25">
      <c r="A81" t="s">
        <v>135</v>
      </c>
      <c r="B81" t="s">
        <v>136</v>
      </c>
      <c r="C81" t="s">
        <v>137</v>
      </c>
      <c r="D81">
        <v>219707</v>
      </c>
      <c r="E81">
        <v>266394</v>
      </c>
      <c r="F81">
        <v>401152</v>
      </c>
      <c r="G81">
        <v>436110</v>
      </c>
      <c r="H81">
        <v>441460</v>
      </c>
      <c r="I81">
        <v>424402</v>
      </c>
      <c r="J81">
        <v>298609</v>
      </c>
      <c r="K81">
        <v>324576</v>
      </c>
      <c r="L81">
        <v>340099</v>
      </c>
      <c r="M81">
        <v>346719</v>
      </c>
      <c r="N81">
        <v>345618</v>
      </c>
      <c r="O81">
        <v>145561</v>
      </c>
      <c r="P81">
        <v>250989</v>
      </c>
      <c r="Q81">
        <v>468486</v>
      </c>
      <c r="R81">
        <v>620200</v>
      </c>
      <c r="S81">
        <v>165855</v>
      </c>
    </row>
    <row r="82" spans="1:19" x14ac:dyDescent="0.25">
      <c r="A82" t="s">
        <v>135</v>
      </c>
      <c r="B82" t="s">
        <v>138</v>
      </c>
      <c r="C82" t="s">
        <v>34</v>
      </c>
      <c r="D82">
        <v>0</v>
      </c>
      <c r="E82">
        <v>0</v>
      </c>
      <c r="F82">
        <v>0</v>
      </c>
      <c r="G82">
        <v>0</v>
      </c>
      <c r="H82">
        <v>0</v>
      </c>
      <c r="I82">
        <v>0</v>
      </c>
      <c r="J82">
        <v>0</v>
      </c>
      <c r="K82">
        <v>0</v>
      </c>
      <c r="L82">
        <v>0</v>
      </c>
      <c r="M82">
        <v>0</v>
      </c>
      <c r="N82">
        <v>0</v>
      </c>
      <c r="O82">
        <v>0</v>
      </c>
      <c r="P82">
        <v>1774</v>
      </c>
      <c r="Q82">
        <v>10707</v>
      </c>
      <c r="R82">
        <v>8077</v>
      </c>
      <c r="S82">
        <v>10324</v>
      </c>
    </row>
    <row r="83" spans="1:19" x14ac:dyDescent="0.25">
      <c r="A83" t="s">
        <v>135</v>
      </c>
      <c r="B83" t="s">
        <v>139</v>
      </c>
      <c r="C83" t="s">
        <v>23</v>
      </c>
      <c r="D83">
        <v>0</v>
      </c>
      <c r="E83">
        <v>0</v>
      </c>
      <c r="F83">
        <v>0</v>
      </c>
      <c r="G83">
        <v>0</v>
      </c>
      <c r="H83">
        <v>0</v>
      </c>
      <c r="I83">
        <v>0</v>
      </c>
      <c r="J83">
        <v>0</v>
      </c>
      <c r="K83">
        <v>0</v>
      </c>
      <c r="L83">
        <v>0</v>
      </c>
      <c r="M83">
        <v>1531</v>
      </c>
      <c r="N83">
        <v>15330</v>
      </c>
      <c r="O83">
        <v>6049</v>
      </c>
      <c r="P83">
        <v>7604</v>
      </c>
      <c r="Q83">
        <v>355</v>
      </c>
      <c r="R83">
        <v>552</v>
      </c>
      <c r="S83">
        <v>11656</v>
      </c>
    </row>
    <row r="84" spans="1:19" x14ac:dyDescent="0.25">
      <c r="A84" t="s">
        <v>135</v>
      </c>
      <c r="B84" t="s">
        <v>140</v>
      </c>
      <c r="C84" t="s">
        <v>49</v>
      </c>
      <c r="D84">
        <v>149940</v>
      </c>
      <c r="E84">
        <v>0</v>
      </c>
      <c r="F84">
        <v>0</v>
      </c>
      <c r="G84">
        <v>0</v>
      </c>
      <c r="H84">
        <v>0</v>
      </c>
      <c r="I84">
        <v>0</v>
      </c>
      <c r="J84">
        <v>173801</v>
      </c>
      <c r="K84">
        <v>174526</v>
      </c>
      <c r="L84">
        <v>165870</v>
      </c>
      <c r="M84">
        <v>147711</v>
      </c>
      <c r="N84">
        <v>157852</v>
      </c>
      <c r="O84">
        <v>59847</v>
      </c>
      <c r="P84">
        <v>85959</v>
      </c>
      <c r="Q84">
        <v>132168</v>
      </c>
      <c r="R84">
        <v>152756</v>
      </c>
      <c r="S84">
        <v>39058</v>
      </c>
    </row>
    <row r="85" spans="1:19" x14ac:dyDescent="0.25">
      <c r="A85" t="s">
        <v>135</v>
      </c>
      <c r="B85" t="s">
        <v>141</v>
      </c>
      <c r="C85" t="s">
        <v>23</v>
      </c>
      <c r="D85">
        <v>0</v>
      </c>
      <c r="E85">
        <v>0</v>
      </c>
      <c r="F85">
        <v>0</v>
      </c>
      <c r="G85">
        <v>0</v>
      </c>
      <c r="H85">
        <v>0</v>
      </c>
      <c r="I85">
        <v>0</v>
      </c>
      <c r="J85">
        <v>0</v>
      </c>
      <c r="K85">
        <v>62</v>
      </c>
      <c r="L85">
        <v>14</v>
      </c>
      <c r="M85">
        <v>17521</v>
      </c>
      <c r="N85">
        <v>130868</v>
      </c>
      <c r="O85">
        <v>71557</v>
      </c>
      <c r="P85">
        <v>96319</v>
      </c>
      <c r="Q85">
        <v>128728</v>
      </c>
      <c r="R85">
        <v>160200</v>
      </c>
      <c r="S85">
        <v>41831</v>
      </c>
    </row>
    <row r="86" spans="1:19" x14ac:dyDescent="0.25">
      <c r="A86" t="s">
        <v>135</v>
      </c>
      <c r="B86" t="s">
        <v>142</v>
      </c>
      <c r="C86" t="s">
        <v>66</v>
      </c>
      <c r="D86">
        <v>17372231</v>
      </c>
      <c r="E86">
        <v>19995453</v>
      </c>
      <c r="F86">
        <v>21043608</v>
      </c>
      <c r="G86">
        <v>20276951</v>
      </c>
      <c r="H86">
        <v>21880686</v>
      </c>
      <c r="I86">
        <v>25205275</v>
      </c>
      <c r="J86">
        <v>30045933</v>
      </c>
      <c r="K86">
        <v>32712453</v>
      </c>
      <c r="L86">
        <v>34849777</v>
      </c>
      <c r="M86">
        <v>34392779</v>
      </c>
      <c r="N86">
        <v>33517777</v>
      </c>
      <c r="O86">
        <v>9836299</v>
      </c>
      <c r="P86">
        <v>18564902</v>
      </c>
      <c r="Q86">
        <v>32723077</v>
      </c>
      <c r="R86">
        <v>38502011</v>
      </c>
      <c r="S86">
        <v>9733167</v>
      </c>
    </row>
    <row r="87" spans="1:19" x14ac:dyDescent="0.25">
      <c r="A87" t="s">
        <v>135</v>
      </c>
      <c r="B87" t="s">
        <v>143</v>
      </c>
      <c r="C87" t="s">
        <v>66</v>
      </c>
      <c r="D87">
        <v>763400</v>
      </c>
      <c r="E87">
        <v>1199567</v>
      </c>
      <c r="F87">
        <v>1377039</v>
      </c>
      <c r="G87">
        <v>1219045</v>
      </c>
      <c r="H87">
        <v>1220256</v>
      </c>
      <c r="I87">
        <v>1356320</v>
      </c>
      <c r="J87">
        <v>1520963</v>
      </c>
      <c r="K87">
        <v>1782212</v>
      </c>
      <c r="L87">
        <v>2080014</v>
      </c>
      <c r="M87">
        <v>2696239</v>
      </c>
      <c r="N87">
        <v>2946373</v>
      </c>
      <c r="O87">
        <v>947866</v>
      </c>
      <c r="P87">
        <v>1594166</v>
      </c>
      <c r="Q87">
        <v>2499643</v>
      </c>
      <c r="R87">
        <v>2683697</v>
      </c>
      <c r="S87">
        <v>642197</v>
      </c>
    </row>
    <row r="88" spans="1:19" x14ac:dyDescent="0.25">
      <c r="A88" t="s">
        <v>135</v>
      </c>
      <c r="B88" t="s">
        <v>144</v>
      </c>
      <c r="C88" t="s">
        <v>25</v>
      </c>
      <c r="D88">
        <v>0</v>
      </c>
      <c r="E88">
        <v>0</v>
      </c>
      <c r="F88">
        <v>0</v>
      </c>
      <c r="G88">
        <v>0</v>
      </c>
      <c r="H88">
        <v>0</v>
      </c>
      <c r="I88">
        <v>0</v>
      </c>
      <c r="J88">
        <v>33</v>
      </c>
      <c r="K88">
        <v>6</v>
      </c>
      <c r="L88">
        <v>49192</v>
      </c>
      <c r="M88">
        <v>118248</v>
      </c>
      <c r="N88">
        <v>136764</v>
      </c>
      <c r="O88">
        <v>28176</v>
      </c>
      <c r="P88">
        <v>19738</v>
      </c>
      <c r="Q88">
        <v>462</v>
      </c>
      <c r="R88">
        <v>1067</v>
      </c>
      <c r="S88">
        <v>31815</v>
      </c>
    </row>
    <row r="89" spans="1:19" x14ac:dyDescent="0.25">
      <c r="A89" t="s">
        <v>135</v>
      </c>
      <c r="B89" t="s">
        <v>145</v>
      </c>
      <c r="C89" t="s">
        <v>25</v>
      </c>
      <c r="D89">
        <v>0</v>
      </c>
      <c r="E89">
        <v>0</v>
      </c>
      <c r="F89">
        <v>0</v>
      </c>
      <c r="G89">
        <v>0</v>
      </c>
      <c r="H89">
        <v>0</v>
      </c>
      <c r="I89">
        <v>0</v>
      </c>
      <c r="J89">
        <v>0</v>
      </c>
      <c r="K89">
        <v>0</v>
      </c>
      <c r="L89">
        <v>0</v>
      </c>
      <c r="M89">
        <v>43511</v>
      </c>
      <c r="N89">
        <v>102357</v>
      </c>
      <c r="O89">
        <v>83140</v>
      </c>
      <c r="P89">
        <v>51789</v>
      </c>
      <c r="Q89">
        <v>107772</v>
      </c>
      <c r="R89">
        <v>242261</v>
      </c>
      <c r="S89">
        <v>67694</v>
      </c>
    </row>
    <row r="90" spans="1:19" x14ac:dyDescent="0.25">
      <c r="A90" t="s">
        <v>135</v>
      </c>
      <c r="B90" t="s">
        <v>146</v>
      </c>
      <c r="C90" t="s">
        <v>32</v>
      </c>
      <c r="D90">
        <v>2210118</v>
      </c>
      <c r="E90">
        <v>2752800</v>
      </c>
      <c r="F90">
        <v>3229351</v>
      </c>
      <c r="G90">
        <v>3234629</v>
      </c>
      <c r="H90">
        <v>3495543</v>
      </c>
      <c r="I90">
        <v>4067701</v>
      </c>
      <c r="J90">
        <v>5176210</v>
      </c>
      <c r="K90">
        <v>6512005</v>
      </c>
      <c r="L90">
        <v>7891734</v>
      </c>
      <c r="M90">
        <v>8818966</v>
      </c>
      <c r="N90">
        <v>7927482</v>
      </c>
      <c r="O90">
        <v>2132981</v>
      </c>
      <c r="P90">
        <v>3695036</v>
      </c>
      <c r="Q90">
        <v>7865644</v>
      </c>
      <c r="R90">
        <v>9355856</v>
      </c>
      <c r="S90">
        <v>2513028</v>
      </c>
    </row>
    <row r="91" spans="1:19" x14ac:dyDescent="0.25">
      <c r="A91" t="s">
        <v>135</v>
      </c>
      <c r="B91" t="s">
        <v>147</v>
      </c>
      <c r="C91" t="s">
        <v>148</v>
      </c>
      <c r="D91">
        <v>0</v>
      </c>
      <c r="E91">
        <v>0</v>
      </c>
      <c r="F91">
        <v>0</v>
      </c>
      <c r="G91">
        <v>0</v>
      </c>
      <c r="H91">
        <v>0</v>
      </c>
      <c r="I91">
        <v>0</v>
      </c>
      <c r="J91">
        <v>0</v>
      </c>
      <c r="K91">
        <v>0</v>
      </c>
      <c r="L91">
        <v>0</v>
      </c>
      <c r="M91">
        <v>229040</v>
      </c>
      <c r="N91">
        <v>568968</v>
      </c>
      <c r="O91">
        <v>85673</v>
      </c>
      <c r="P91">
        <v>176787</v>
      </c>
      <c r="Q91">
        <v>733038</v>
      </c>
      <c r="R91">
        <v>724960</v>
      </c>
      <c r="S91">
        <v>168386</v>
      </c>
    </row>
    <row r="92" spans="1:19" x14ac:dyDescent="0.25">
      <c r="A92" t="s">
        <v>135</v>
      </c>
      <c r="B92" t="s">
        <v>149</v>
      </c>
      <c r="C92" t="s">
        <v>23</v>
      </c>
      <c r="D92">
        <v>0</v>
      </c>
      <c r="E92">
        <v>0</v>
      </c>
      <c r="F92">
        <v>0</v>
      </c>
      <c r="G92">
        <v>0</v>
      </c>
      <c r="H92">
        <v>0</v>
      </c>
      <c r="I92">
        <v>0</v>
      </c>
      <c r="J92">
        <v>0</v>
      </c>
      <c r="K92">
        <v>0</v>
      </c>
      <c r="L92">
        <v>0</v>
      </c>
      <c r="M92">
        <v>15</v>
      </c>
      <c r="N92">
        <v>0</v>
      </c>
      <c r="O92">
        <v>0</v>
      </c>
      <c r="P92">
        <v>23</v>
      </c>
      <c r="Q92">
        <v>219</v>
      </c>
      <c r="R92">
        <v>422</v>
      </c>
      <c r="S92">
        <v>0</v>
      </c>
    </row>
    <row r="93" spans="1:19" x14ac:dyDescent="0.25">
      <c r="A93" t="s">
        <v>135</v>
      </c>
      <c r="B93" t="s">
        <v>150</v>
      </c>
      <c r="C93" t="s">
        <v>39</v>
      </c>
      <c r="D93">
        <v>0</v>
      </c>
      <c r="E93">
        <v>0</v>
      </c>
      <c r="F93">
        <v>0</v>
      </c>
      <c r="G93">
        <v>0</v>
      </c>
      <c r="H93">
        <v>0</v>
      </c>
      <c r="I93">
        <v>0</v>
      </c>
      <c r="J93">
        <v>0</v>
      </c>
      <c r="K93">
        <v>0</v>
      </c>
      <c r="L93">
        <v>0</v>
      </c>
      <c r="M93">
        <v>0</v>
      </c>
      <c r="N93">
        <v>0</v>
      </c>
      <c r="O93">
        <v>0</v>
      </c>
      <c r="P93">
        <v>19569</v>
      </c>
      <c r="Q93">
        <v>28014</v>
      </c>
      <c r="R93">
        <v>17618</v>
      </c>
      <c r="S93">
        <v>6413</v>
      </c>
    </row>
    <row r="94" spans="1:19" x14ac:dyDescent="0.25">
      <c r="A94" t="s">
        <v>151</v>
      </c>
      <c r="B94" t="s">
        <v>152</v>
      </c>
      <c r="C94" t="s">
        <v>20</v>
      </c>
      <c r="D94">
        <v>410136</v>
      </c>
      <c r="E94">
        <v>564211</v>
      </c>
      <c r="F94">
        <v>727579</v>
      </c>
      <c r="G94">
        <v>672372</v>
      </c>
      <c r="H94">
        <v>628176</v>
      </c>
      <c r="I94">
        <v>612064</v>
      </c>
      <c r="J94">
        <v>766799</v>
      </c>
      <c r="K94">
        <v>886181</v>
      </c>
      <c r="L94">
        <v>987506</v>
      </c>
      <c r="M94">
        <v>1277161</v>
      </c>
      <c r="N94">
        <v>1285758</v>
      </c>
      <c r="O94">
        <v>492721</v>
      </c>
      <c r="P94">
        <v>814913</v>
      </c>
      <c r="Q94">
        <v>1233997</v>
      </c>
      <c r="R94">
        <v>1274666</v>
      </c>
      <c r="S94">
        <v>342812</v>
      </c>
    </row>
    <row r="95" spans="1:19" x14ac:dyDescent="0.25">
      <c r="A95" t="s">
        <v>153</v>
      </c>
      <c r="B95" t="s">
        <v>154</v>
      </c>
      <c r="C95" t="s">
        <v>23</v>
      </c>
      <c r="D95">
        <v>0</v>
      </c>
      <c r="E95">
        <v>0</v>
      </c>
      <c r="F95">
        <v>0</v>
      </c>
      <c r="G95">
        <v>0</v>
      </c>
      <c r="H95">
        <v>0</v>
      </c>
      <c r="I95">
        <v>0</v>
      </c>
      <c r="J95">
        <v>11565</v>
      </c>
      <c r="K95">
        <v>13376</v>
      </c>
      <c r="L95">
        <v>12957</v>
      </c>
      <c r="M95">
        <v>12482</v>
      </c>
      <c r="N95">
        <v>30502</v>
      </c>
      <c r="O95">
        <v>5690</v>
      </c>
      <c r="P95">
        <v>62824</v>
      </c>
      <c r="Q95">
        <v>109788</v>
      </c>
      <c r="R95">
        <v>154658</v>
      </c>
      <c r="S95">
        <v>34798</v>
      </c>
    </row>
    <row r="96" spans="1:19" x14ac:dyDescent="0.25">
      <c r="A96" t="s">
        <v>155</v>
      </c>
      <c r="B96" t="s">
        <v>156</v>
      </c>
      <c r="C96" t="s">
        <v>25</v>
      </c>
      <c r="D96">
        <v>0</v>
      </c>
      <c r="E96">
        <v>0</v>
      </c>
      <c r="F96">
        <v>0</v>
      </c>
      <c r="G96">
        <v>0</v>
      </c>
      <c r="H96">
        <v>0</v>
      </c>
      <c r="I96">
        <v>0</v>
      </c>
      <c r="J96">
        <v>175137</v>
      </c>
      <c r="K96">
        <v>235613</v>
      </c>
      <c r="L96">
        <v>295379</v>
      </c>
      <c r="M96">
        <v>225586</v>
      </c>
      <c r="N96">
        <v>206647</v>
      </c>
      <c r="O96">
        <v>79104</v>
      </c>
      <c r="P96">
        <v>190462</v>
      </c>
      <c r="Q96">
        <v>357639</v>
      </c>
      <c r="R96">
        <v>398667</v>
      </c>
      <c r="S96">
        <v>125426</v>
      </c>
    </row>
    <row r="97" spans="1:19" x14ac:dyDescent="0.25">
      <c r="A97" t="s">
        <v>157</v>
      </c>
      <c r="B97" t="s">
        <v>158</v>
      </c>
      <c r="C97" t="s">
        <v>23</v>
      </c>
      <c r="D97">
        <v>0</v>
      </c>
      <c r="E97">
        <v>0</v>
      </c>
      <c r="F97">
        <v>0</v>
      </c>
      <c r="G97">
        <v>0</v>
      </c>
      <c r="H97">
        <v>0</v>
      </c>
      <c r="I97">
        <v>0</v>
      </c>
      <c r="J97">
        <v>111756</v>
      </c>
      <c r="K97">
        <v>144449</v>
      </c>
      <c r="L97">
        <v>186390</v>
      </c>
      <c r="M97">
        <v>193522</v>
      </c>
      <c r="N97">
        <v>192899</v>
      </c>
      <c r="O97">
        <v>110590</v>
      </c>
      <c r="P97">
        <v>206519</v>
      </c>
      <c r="Q97">
        <v>295361</v>
      </c>
      <c r="R97">
        <v>319590</v>
      </c>
      <c r="S97">
        <v>76766</v>
      </c>
    </row>
    <row r="98" spans="1:19" x14ac:dyDescent="0.25">
      <c r="A98" t="s">
        <v>159</v>
      </c>
      <c r="B98" t="s">
        <v>160</v>
      </c>
      <c r="C98" t="s">
        <v>20</v>
      </c>
      <c r="D98">
        <v>825958</v>
      </c>
      <c r="E98">
        <v>1044860</v>
      </c>
      <c r="F98">
        <v>1253263</v>
      </c>
      <c r="G98">
        <v>1389552</v>
      </c>
      <c r="H98">
        <v>1335832</v>
      </c>
      <c r="I98">
        <v>1493339</v>
      </c>
      <c r="J98">
        <v>1878559</v>
      </c>
      <c r="K98">
        <v>2303623</v>
      </c>
      <c r="L98">
        <v>3158916</v>
      </c>
      <c r="M98">
        <v>4064411</v>
      </c>
      <c r="N98">
        <v>3601359</v>
      </c>
      <c r="O98">
        <v>1565656</v>
      </c>
      <c r="P98">
        <v>2135877</v>
      </c>
      <c r="Q98">
        <v>3624869</v>
      </c>
      <c r="R98">
        <v>4510696</v>
      </c>
      <c r="S98">
        <v>1091166</v>
      </c>
    </row>
    <row r="99" spans="1:19" x14ac:dyDescent="0.25">
      <c r="A99" t="s">
        <v>159</v>
      </c>
      <c r="B99" t="s">
        <v>161</v>
      </c>
      <c r="C99" t="s">
        <v>39</v>
      </c>
      <c r="D99">
        <v>0</v>
      </c>
      <c r="E99">
        <v>0</v>
      </c>
      <c r="F99">
        <v>0</v>
      </c>
      <c r="G99">
        <v>0</v>
      </c>
      <c r="H99">
        <v>0</v>
      </c>
      <c r="I99">
        <v>0</v>
      </c>
      <c r="J99">
        <v>0</v>
      </c>
      <c r="K99">
        <v>0</v>
      </c>
      <c r="L99">
        <v>0</v>
      </c>
      <c r="M99">
        <v>0</v>
      </c>
      <c r="N99">
        <v>0</v>
      </c>
      <c r="O99">
        <v>0</v>
      </c>
      <c r="P99">
        <v>0</v>
      </c>
      <c r="Q99">
        <v>4584</v>
      </c>
      <c r="R99">
        <v>10865</v>
      </c>
      <c r="S99">
        <v>2694</v>
      </c>
    </row>
    <row r="100" spans="1:19" x14ac:dyDescent="0.25">
      <c r="A100" t="s">
        <v>159</v>
      </c>
      <c r="B100" t="s">
        <v>162</v>
      </c>
      <c r="C100" t="s">
        <v>23</v>
      </c>
      <c r="D100">
        <v>0</v>
      </c>
      <c r="E100">
        <v>0</v>
      </c>
      <c r="F100">
        <v>0</v>
      </c>
      <c r="G100">
        <v>0</v>
      </c>
      <c r="H100">
        <v>0</v>
      </c>
      <c r="I100">
        <v>0</v>
      </c>
      <c r="J100">
        <v>0</v>
      </c>
      <c r="K100">
        <v>0</v>
      </c>
      <c r="L100">
        <v>0</v>
      </c>
      <c r="M100">
        <v>0</v>
      </c>
      <c r="N100">
        <v>216084</v>
      </c>
      <c r="O100">
        <v>203601</v>
      </c>
      <c r="P100">
        <v>263277</v>
      </c>
      <c r="Q100">
        <v>232564</v>
      </c>
      <c r="R100">
        <v>234331</v>
      </c>
      <c r="S100">
        <v>62533</v>
      </c>
    </row>
    <row r="101" spans="1:19" x14ac:dyDescent="0.25">
      <c r="A101" t="s">
        <v>159</v>
      </c>
      <c r="B101" t="s">
        <v>163</v>
      </c>
      <c r="C101" t="s">
        <v>39</v>
      </c>
      <c r="D101">
        <v>0</v>
      </c>
      <c r="E101">
        <v>0</v>
      </c>
      <c r="F101">
        <v>0</v>
      </c>
      <c r="G101">
        <v>0</v>
      </c>
      <c r="H101">
        <v>0</v>
      </c>
      <c r="I101">
        <v>0</v>
      </c>
      <c r="J101">
        <v>0</v>
      </c>
      <c r="K101">
        <v>0</v>
      </c>
      <c r="L101">
        <v>0</v>
      </c>
      <c r="M101">
        <v>0</v>
      </c>
      <c r="N101">
        <v>0</v>
      </c>
      <c r="O101">
        <v>0</v>
      </c>
      <c r="P101">
        <v>0</v>
      </c>
      <c r="Q101">
        <v>9057</v>
      </c>
      <c r="R101">
        <v>26750</v>
      </c>
      <c r="S101">
        <v>13928</v>
      </c>
    </row>
    <row r="102" spans="1:19" x14ac:dyDescent="0.25">
      <c r="A102" t="s">
        <v>159</v>
      </c>
      <c r="B102" t="s">
        <v>164</v>
      </c>
      <c r="C102" t="s">
        <v>39</v>
      </c>
      <c r="D102">
        <v>0</v>
      </c>
      <c r="E102">
        <v>0</v>
      </c>
      <c r="F102">
        <v>0</v>
      </c>
      <c r="G102">
        <v>0</v>
      </c>
      <c r="H102">
        <v>0</v>
      </c>
      <c r="I102">
        <v>0</v>
      </c>
      <c r="J102">
        <v>0</v>
      </c>
      <c r="K102">
        <v>0</v>
      </c>
      <c r="L102">
        <v>0</v>
      </c>
      <c r="M102">
        <v>0</v>
      </c>
      <c r="N102">
        <v>0</v>
      </c>
      <c r="O102">
        <v>0</v>
      </c>
      <c r="P102">
        <v>0</v>
      </c>
      <c r="Q102">
        <v>0</v>
      </c>
      <c r="R102">
        <v>1155</v>
      </c>
      <c r="S102">
        <v>536</v>
      </c>
    </row>
    <row r="103" spans="1:19" x14ac:dyDescent="0.25">
      <c r="A103" t="s">
        <v>165</v>
      </c>
      <c r="B103" t="s">
        <v>165</v>
      </c>
      <c r="C103" t="s">
        <v>23</v>
      </c>
      <c r="D103">
        <v>0</v>
      </c>
      <c r="E103">
        <v>0</v>
      </c>
      <c r="F103">
        <v>0</v>
      </c>
      <c r="G103">
        <v>0</v>
      </c>
      <c r="H103">
        <v>0</v>
      </c>
      <c r="I103">
        <v>0</v>
      </c>
      <c r="J103">
        <v>5588</v>
      </c>
      <c r="K103">
        <v>0</v>
      </c>
      <c r="L103">
        <v>0</v>
      </c>
      <c r="M103">
        <v>86746</v>
      </c>
      <c r="N103">
        <v>68195</v>
      </c>
      <c r="O103">
        <v>169</v>
      </c>
      <c r="P103">
        <v>1011</v>
      </c>
      <c r="Q103">
        <v>75870</v>
      </c>
      <c r="R103">
        <v>45441</v>
      </c>
      <c r="S103">
        <v>912</v>
      </c>
    </row>
    <row r="104" spans="1:19" x14ac:dyDescent="0.25">
      <c r="A104" t="s">
        <v>166</v>
      </c>
      <c r="B104" t="s">
        <v>167</v>
      </c>
      <c r="C104" t="s">
        <v>23</v>
      </c>
      <c r="D104">
        <v>0</v>
      </c>
      <c r="E104">
        <v>0</v>
      </c>
      <c r="F104">
        <v>0</v>
      </c>
      <c r="G104">
        <v>0</v>
      </c>
      <c r="H104">
        <v>0</v>
      </c>
      <c r="I104">
        <v>0</v>
      </c>
      <c r="J104">
        <v>0</v>
      </c>
      <c r="K104">
        <v>0</v>
      </c>
      <c r="L104">
        <v>0</v>
      </c>
      <c r="M104">
        <v>43881</v>
      </c>
      <c r="N104">
        <v>48670</v>
      </c>
      <c r="O104">
        <v>13965</v>
      </c>
      <c r="P104">
        <v>1955</v>
      </c>
      <c r="Q104">
        <v>0</v>
      </c>
      <c r="R104">
        <v>536</v>
      </c>
      <c r="S104">
        <v>9519</v>
      </c>
    </row>
    <row r="105" spans="1:19" x14ac:dyDescent="0.25">
      <c r="A105" t="s">
        <v>166</v>
      </c>
      <c r="B105" t="s">
        <v>168</v>
      </c>
      <c r="C105" t="s">
        <v>20</v>
      </c>
      <c r="D105">
        <v>203133</v>
      </c>
      <c r="E105">
        <v>296468</v>
      </c>
      <c r="F105">
        <v>493897</v>
      </c>
      <c r="G105">
        <v>552519</v>
      </c>
      <c r="H105">
        <v>724340</v>
      </c>
      <c r="I105">
        <v>749432</v>
      </c>
      <c r="J105">
        <v>892985</v>
      </c>
      <c r="K105">
        <v>1028317</v>
      </c>
      <c r="L105">
        <v>1685883</v>
      </c>
      <c r="M105">
        <v>1725293</v>
      </c>
      <c r="N105">
        <v>1638372</v>
      </c>
      <c r="O105">
        <v>661330</v>
      </c>
      <c r="P105">
        <v>1040883</v>
      </c>
      <c r="Q105">
        <v>1761384</v>
      </c>
      <c r="R105">
        <v>2104193</v>
      </c>
      <c r="S105">
        <v>566120</v>
      </c>
    </row>
    <row r="106" spans="1:19" x14ac:dyDescent="0.25">
      <c r="A106" t="s">
        <v>166</v>
      </c>
      <c r="B106" t="s">
        <v>169</v>
      </c>
      <c r="C106" t="s">
        <v>23</v>
      </c>
      <c r="D106">
        <v>0</v>
      </c>
      <c r="E106">
        <v>0</v>
      </c>
      <c r="F106">
        <v>0</v>
      </c>
      <c r="G106">
        <v>0</v>
      </c>
      <c r="H106">
        <v>0</v>
      </c>
      <c r="I106">
        <v>0</v>
      </c>
      <c r="J106">
        <v>0</v>
      </c>
      <c r="K106">
        <v>3518</v>
      </c>
      <c r="L106">
        <v>18392</v>
      </c>
      <c r="M106">
        <v>37914</v>
      </c>
      <c r="N106">
        <v>24613</v>
      </c>
      <c r="O106">
        <v>94</v>
      </c>
      <c r="P106">
        <v>162</v>
      </c>
      <c r="Q106">
        <v>146</v>
      </c>
      <c r="R106">
        <v>8772</v>
      </c>
      <c r="S106">
        <v>7366</v>
      </c>
    </row>
    <row r="107" spans="1:19" x14ac:dyDescent="0.25">
      <c r="A107" t="s">
        <v>166</v>
      </c>
      <c r="B107" t="s">
        <v>170</v>
      </c>
      <c r="C107" t="s">
        <v>23</v>
      </c>
      <c r="D107">
        <v>0</v>
      </c>
      <c r="E107">
        <v>0</v>
      </c>
      <c r="F107">
        <v>0</v>
      </c>
      <c r="G107">
        <v>0</v>
      </c>
      <c r="H107">
        <v>0</v>
      </c>
      <c r="I107">
        <v>0</v>
      </c>
      <c r="J107">
        <v>0</v>
      </c>
      <c r="K107">
        <v>98</v>
      </c>
      <c r="L107">
        <v>10521</v>
      </c>
      <c r="M107">
        <v>17919</v>
      </c>
      <c r="N107">
        <v>16918</v>
      </c>
      <c r="O107">
        <v>7150</v>
      </c>
      <c r="P107">
        <v>321</v>
      </c>
      <c r="Q107">
        <v>197</v>
      </c>
      <c r="R107">
        <v>987</v>
      </c>
      <c r="S107">
        <v>900</v>
      </c>
    </row>
    <row r="108" spans="1:19" x14ac:dyDescent="0.25">
      <c r="A108" t="s">
        <v>166</v>
      </c>
      <c r="B108" t="s">
        <v>171</v>
      </c>
      <c r="C108" t="s">
        <v>23</v>
      </c>
      <c r="D108">
        <v>0</v>
      </c>
      <c r="E108">
        <v>0</v>
      </c>
      <c r="F108">
        <v>0</v>
      </c>
      <c r="G108">
        <v>0</v>
      </c>
      <c r="H108">
        <v>0</v>
      </c>
      <c r="I108">
        <v>0</v>
      </c>
      <c r="J108">
        <v>0</v>
      </c>
      <c r="K108">
        <v>0</v>
      </c>
      <c r="L108">
        <v>0</v>
      </c>
      <c r="M108">
        <v>12241</v>
      </c>
      <c r="N108">
        <v>11661</v>
      </c>
      <c r="O108">
        <v>10139</v>
      </c>
      <c r="P108">
        <v>10705</v>
      </c>
      <c r="Q108">
        <v>109</v>
      </c>
      <c r="R108">
        <v>0</v>
      </c>
      <c r="S108">
        <v>0</v>
      </c>
    </row>
    <row r="109" spans="1:19" x14ac:dyDescent="0.25">
      <c r="A109" t="s">
        <v>172</v>
      </c>
      <c r="B109" t="s">
        <v>173</v>
      </c>
      <c r="C109" t="s">
        <v>23</v>
      </c>
      <c r="D109">
        <v>0</v>
      </c>
      <c r="E109">
        <v>0</v>
      </c>
      <c r="F109">
        <v>0</v>
      </c>
      <c r="G109">
        <v>0</v>
      </c>
      <c r="H109">
        <v>0</v>
      </c>
      <c r="I109">
        <v>0</v>
      </c>
      <c r="J109">
        <v>0</v>
      </c>
      <c r="K109">
        <v>431</v>
      </c>
      <c r="L109">
        <v>23195</v>
      </c>
      <c r="M109">
        <v>59705</v>
      </c>
      <c r="N109">
        <v>45280</v>
      </c>
      <c r="O109">
        <v>22609</v>
      </c>
      <c r="P109">
        <v>16183</v>
      </c>
      <c r="Q109">
        <v>21288</v>
      </c>
      <c r="R109">
        <v>4694</v>
      </c>
      <c r="S109">
        <v>1646</v>
      </c>
    </row>
    <row r="110" spans="1:19" x14ac:dyDescent="0.25">
      <c r="A110" t="s">
        <v>172</v>
      </c>
      <c r="B110" t="s">
        <v>174</v>
      </c>
      <c r="C110" t="s">
        <v>43</v>
      </c>
      <c r="D110">
        <v>1267563</v>
      </c>
      <c r="E110">
        <v>1407838</v>
      </c>
      <c r="F110">
        <v>1595655</v>
      </c>
      <c r="G110">
        <v>1574801</v>
      </c>
      <c r="H110">
        <v>1723075</v>
      </c>
      <c r="I110">
        <v>1863456</v>
      </c>
      <c r="J110">
        <v>2523818</v>
      </c>
      <c r="K110">
        <v>3332496</v>
      </c>
      <c r="L110">
        <v>4229961</v>
      </c>
      <c r="M110">
        <v>4866742</v>
      </c>
      <c r="N110">
        <v>4502569</v>
      </c>
      <c r="O110">
        <v>1719937</v>
      </c>
      <c r="P110">
        <v>2768167</v>
      </c>
      <c r="Q110">
        <v>4358994</v>
      </c>
      <c r="R110">
        <v>5052681</v>
      </c>
      <c r="S110">
        <v>1240892</v>
      </c>
    </row>
    <row r="111" spans="1:19" x14ac:dyDescent="0.25">
      <c r="A111" t="s">
        <v>172</v>
      </c>
      <c r="B111" t="s">
        <v>175</v>
      </c>
      <c r="C111" t="s">
        <v>49</v>
      </c>
      <c r="D111">
        <v>0</v>
      </c>
      <c r="E111">
        <v>0</v>
      </c>
      <c r="F111">
        <v>0</v>
      </c>
      <c r="G111">
        <v>0</v>
      </c>
      <c r="H111">
        <v>0</v>
      </c>
      <c r="I111">
        <v>0</v>
      </c>
      <c r="J111">
        <v>0</v>
      </c>
      <c r="K111">
        <v>269</v>
      </c>
      <c r="L111">
        <v>35896</v>
      </c>
      <c r="M111">
        <v>128362</v>
      </c>
      <c r="N111">
        <v>180550</v>
      </c>
      <c r="O111">
        <v>44121</v>
      </c>
      <c r="P111">
        <v>90343</v>
      </c>
      <c r="Q111">
        <v>99468</v>
      </c>
      <c r="R111">
        <v>135529</v>
      </c>
      <c r="S111">
        <v>44</v>
      </c>
    </row>
    <row r="112" spans="1:19" x14ac:dyDescent="0.25">
      <c r="A112" t="s">
        <v>172</v>
      </c>
      <c r="B112" t="s">
        <v>176</v>
      </c>
      <c r="C112" t="s">
        <v>49</v>
      </c>
      <c r="D112">
        <v>0</v>
      </c>
      <c r="E112">
        <v>183226</v>
      </c>
      <c r="F112">
        <v>214714</v>
      </c>
      <c r="G112">
        <v>260421</v>
      </c>
      <c r="H112">
        <v>303678</v>
      </c>
      <c r="I112">
        <v>295863</v>
      </c>
      <c r="J112">
        <v>301859</v>
      </c>
      <c r="K112">
        <v>350583</v>
      </c>
      <c r="L112">
        <v>469239</v>
      </c>
      <c r="M112">
        <v>506826</v>
      </c>
      <c r="N112">
        <v>568716</v>
      </c>
      <c r="O112">
        <v>281856</v>
      </c>
      <c r="P112">
        <v>768227</v>
      </c>
      <c r="Q112">
        <v>899371</v>
      </c>
      <c r="R112">
        <v>1091127</v>
      </c>
      <c r="S112">
        <v>225492</v>
      </c>
    </row>
    <row r="113" spans="1:19" x14ac:dyDescent="0.25">
      <c r="A113" t="s">
        <v>172</v>
      </c>
      <c r="B113" t="s">
        <v>177</v>
      </c>
      <c r="C113" t="s">
        <v>23</v>
      </c>
      <c r="D113">
        <v>0</v>
      </c>
      <c r="E113">
        <v>0</v>
      </c>
      <c r="F113">
        <v>0</v>
      </c>
      <c r="G113">
        <v>0</v>
      </c>
      <c r="H113">
        <v>0</v>
      </c>
      <c r="I113">
        <v>0</v>
      </c>
      <c r="J113">
        <v>0</v>
      </c>
      <c r="K113">
        <v>0</v>
      </c>
      <c r="L113">
        <v>0</v>
      </c>
      <c r="M113">
        <v>22877</v>
      </c>
      <c r="N113">
        <v>126558</v>
      </c>
      <c r="O113">
        <v>95083</v>
      </c>
      <c r="P113">
        <v>138981</v>
      </c>
      <c r="Q113">
        <v>58709</v>
      </c>
      <c r="R113">
        <v>40864</v>
      </c>
      <c r="S113">
        <v>19146</v>
      </c>
    </row>
    <row r="114" spans="1:19" x14ac:dyDescent="0.25">
      <c r="A114" t="s">
        <v>172</v>
      </c>
      <c r="B114" t="s">
        <v>178</v>
      </c>
      <c r="C114" t="s">
        <v>23</v>
      </c>
      <c r="D114">
        <v>0</v>
      </c>
      <c r="E114">
        <v>0</v>
      </c>
      <c r="F114">
        <v>0</v>
      </c>
      <c r="G114">
        <v>0</v>
      </c>
      <c r="H114">
        <v>0</v>
      </c>
      <c r="I114">
        <v>0</v>
      </c>
      <c r="J114">
        <v>0</v>
      </c>
      <c r="K114">
        <v>0</v>
      </c>
      <c r="L114">
        <v>0</v>
      </c>
      <c r="M114">
        <v>131</v>
      </c>
      <c r="N114">
        <v>0</v>
      </c>
      <c r="O114">
        <v>0</v>
      </c>
      <c r="P114">
        <v>117</v>
      </c>
      <c r="Q114">
        <v>192</v>
      </c>
      <c r="R114">
        <v>279</v>
      </c>
      <c r="S114">
        <v>112</v>
      </c>
    </row>
    <row r="115" spans="1:19" x14ac:dyDescent="0.25">
      <c r="A115" t="s">
        <v>172</v>
      </c>
      <c r="B115" t="s">
        <v>179</v>
      </c>
      <c r="C115" t="s">
        <v>49</v>
      </c>
      <c r="D115">
        <v>362500</v>
      </c>
      <c r="E115">
        <v>368332</v>
      </c>
      <c r="F115">
        <v>370876</v>
      </c>
      <c r="G115">
        <v>360459</v>
      </c>
      <c r="H115">
        <v>435197</v>
      </c>
      <c r="I115">
        <v>457785</v>
      </c>
      <c r="J115">
        <v>711019</v>
      </c>
      <c r="K115">
        <v>1089899</v>
      </c>
      <c r="L115">
        <v>1146851</v>
      </c>
      <c r="M115">
        <v>1391848</v>
      </c>
      <c r="N115">
        <v>1249589</v>
      </c>
      <c r="O115">
        <v>404775</v>
      </c>
      <c r="P115">
        <v>917938</v>
      </c>
      <c r="Q115">
        <v>1355118</v>
      </c>
      <c r="R115">
        <v>1503457</v>
      </c>
      <c r="S115">
        <v>333705</v>
      </c>
    </row>
    <row r="116" spans="1:19" x14ac:dyDescent="0.25">
      <c r="A116" t="s">
        <v>180</v>
      </c>
      <c r="B116" t="s">
        <v>181</v>
      </c>
      <c r="C116" t="s">
        <v>23</v>
      </c>
      <c r="D116">
        <v>0</v>
      </c>
      <c r="E116">
        <v>0</v>
      </c>
      <c r="F116">
        <v>0</v>
      </c>
      <c r="G116">
        <v>0</v>
      </c>
      <c r="H116">
        <v>0</v>
      </c>
      <c r="I116">
        <v>0</v>
      </c>
      <c r="J116">
        <v>0</v>
      </c>
      <c r="K116">
        <v>0</v>
      </c>
      <c r="L116">
        <v>0</v>
      </c>
      <c r="M116">
        <v>18963</v>
      </c>
      <c r="N116">
        <v>3749</v>
      </c>
      <c r="O116">
        <v>11494</v>
      </c>
      <c r="P116">
        <v>44740</v>
      </c>
      <c r="Q116">
        <v>15707</v>
      </c>
      <c r="R116">
        <v>8417</v>
      </c>
      <c r="S116">
        <v>11111</v>
      </c>
    </row>
    <row r="117" spans="1:19" x14ac:dyDescent="0.25">
      <c r="A117" t="s">
        <v>182</v>
      </c>
      <c r="B117" t="s">
        <v>183</v>
      </c>
      <c r="C117" t="s">
        <v>20</v>
      </c>
      <c r="D117">
        <v>6670875</v>
      </c>
      <c r="E117">
        <v>7803843</v>
      </c>
      <c r="F117">
        <v>8617180</v>
      </c>
      <c r="G117">
        <v>8314341</v>
      </c>
      <c r="H117">
        <v>8358378</v>
      </c>
      <c r="I117">
        <v>9592055</v>
      </c>
      <c r="J117">
        <v>10340948</v>
      </c>
      <c r="K117">
        <v>13153967</v>
      </c>
      <c r="L117">
        <v>14839817</v>
      </c>
      <c r="M117">
        <v>16601330</v>
      </c>
      <c r="N117">
        <v>16467335</v>
      </c>
      <c r="O117">
        <v>4904136</v>
      </c>
      <c r="P117">
        <v>7858657</v>
      </c>
      <c r="Q117">
        <v>13708759</v>
      </c>
      <c r="R117">
        <v>15328184</v>
      </c>
      <c r="S117">
        <v>3963108</v>
      </c>
    </row>
    <row r="118" spans="1:19" x14ac:dyDescent="0.25">
      <c r="A118" t="s">
        <v>182</v>
      </c>
      <c r="B118" t="s">
        <v>184</v>
      </c>
      <c r="C118" t="s">
        <v>185</v>
      </c>
      <c r="D118">
        <v>1014791</v>
      </c>
      <c r="E118">
        <v>1143469</v>
      </c>
      <c r="F118">
        <v>1243107</v>
      </c>
      <c r="G118">
        <v>1185407</v>
      </c>
      <c r="H118">
        <v>1124743</v>
      </c>
      <c r="I118">
        <v>1305948</v>
      </c>
      <c r="J118">
        <v>1560092</v>
      </c>
      <c r="K118">
        <v>1964709</v>
      </c>
      <c r="L118">
        <v>2200194</v>
      </c>
      <c r="M118">
        <v>2763672</v>
      </c>
      <c r="N118">
        <v>2604603</v>
      </c>
      <c r="O118">
        <v>820154</v>
      </c>
      <c r="P118">
        <v>1220540</v>
      </c>
      <c r="Q118">
        <v>2362446</v>
      </c>
      <c r="R118">
        <v>2693524</v>
      </c>
      <c r="S118">
        <v>728878</v>
      </c>
    </row>
    <row r="119" spans="1:19" x14ac:dyDescent="0.25">
      <c r="A119" t="s">
        <v>182</v>
      </c>
      <c r="B119" t="s">
        <v>186</v>
      </c>
      <c r="C119" t="s">
        <v>32</v>
      </c>
      <c r="D119">
        <v>366308</v>
      </c>
      <c r="E119">
        <v>388574</v>
      </c>
      <c r="F119">
        <v>511737</v>
      </c>
      <c r="G119">
        <v>528927</v>
      </c>
      <c r="H119">
        <v>536689</v>
      </c>
      <c r="I119">
        <v>489883</v>
      </c>
      <c r="J119">
        <v>581301</v>
      </c>
      <c r="K119">
        <v>711134</v>
      </c>
      <c r="L119">
        <v>1140719</v>
      </c>
      <c r="M119">
        <v>1178337</v>
      </c>
      <c r="N119">
        <v>1072521</v>
      </c>
      <c r="O119">
        <v>507483</v>
      </c>
      <c r="P119">
        <v>619257</v>
      </c>
      <c r="Q119">
        <v>946503</v>
      </c>
      <c r="R119">
        <v>1058937</v>
      </c>
      <c r="S119">
        <v>275866</v>
      </c>
    </row>
    <row r="120" spans="1:19" x14ac:dyDescent="0.25">
      <c r="A120" t="s">
        <v>182</v>
      </c>
      <c r="B120" t="s">
        <v>187</v>
      </c>
      <c r="C120" t="s">
        <v>23</v>
      </c>
      <c r="D120">
        <v>0</v>
      </c>
      <c r="E120">
        <v>0</v>
      </c>
      <c r="F120">
        <v>0</v>
      </c>
      <c r="G120">
        <v>0</v>
      </c>
      <c r="H120">
        <v>0</v>
      </c>
      <c r="I120">
        <v>0</v>
      </c>
      <c r="J120">
        <v>0</v>
      </c>
      <c r="K120">
        <v>0</v>
      </c>
      <c r="L120">
        <v>0</v>
      </c>
      <c r="M120">
        <v>41404</v>
      </c>
      <c r="N120">
        <v>35905</v>
      </c>
      <c r="O120">
        <v>18513</v>
      </c>
      <c r="P120">
        <v>2577</v>
      </c>
      <c r="Q120">
        <v>318</v>
      </c>
      <c r="R120">
        <v>42568</v>
      </c>
      <c r="S120">
        <v>34162</v>
      </c>
    </row>
    <row r="121" spans="1:19" x14ac:dyDescent="0.25">
      <c r="A121" s="3" t="s">
        <v>182</v>
      </c>
      <c r="B121" s="3" t="s">
        <v>188</v>
      </c>
      <c r="C121" t="s">
        <v>82</v>
      </c>
      <c r="D121">
        <v>0</v>
      </c>
      <c r="E121">
        <v>0</v>
      </c>
      <c r="F121">
        <v>0</v>
      </c>
      <c r="G121">
        <v>0</v>
      </c>
      <c r="H121">
        <v>0</v>
      </c>
      <c r="I121">
        <v>0</v>
      </c>
      <c r="J121">
        <v>0</v>
      </c>
      <c r="K121">
        <v>0</v>
      </c>
      <c r="L121">
        <v>0</v>
      </c>
      <c r="M121">
        <v>0</v>
      </c>
      <c r="N121">
        <v>0</v>
      </c>
      <c r="O121">
        <v>0</v>
      </c>
      <c r="P121">
        <v>149277</v>
      </c>
      <c r="Q121">
        <v>380227</v>
      </c>
      <c r="R121">
        <v>458756</v>
      </c>
      <c r="S121">
        <v>141043</v>
      </c>
    </row>
    <row r="122" spans="1:19" x14ac:dyDescent="0.25">
      <c r="A122" s="3" t="s">
        <v>182</v>
      </c>
      <c r="B122" s="3" t="s">
        <v>189</v>
      </c>
      <c r="C122" t="s">
        <v>190</v>
      </c>
      <c r="D122">
        <v>98312</v>
      </c>
      <c r="E122">
        <v>86356</v>
      </c>
      <c r="F122">
        <v>122927</v>
      </c>
      <c r="G122">
        <v>96607</v>
      </c>
      <c r="H122">
        <v>119513</v>
      </c>
      <c r="I122">
        <v>96944</v>
      </c>
      <c r="J122">
        <v>147437</v>
      </c>
      <c r="K122">
        <v>168870</v>
      </c>
      <c r="L122">
        <v>137019</v>
      </c>
      <c r="M122">
        <v>328058</v>
      </c>
      <c r="N122">
        <v>296073</v>
      </c>
      <c r="O122">
        <v>164828</v>
      </c>
      <c r="P122">
        <v>0</v>
      </c>
      <c r="Q122">
        <v>0</v>
      </c>
      <c r="R122">
        <v>0</v>
      </c>
      <c r="S122">
        <v>0</v>
      </c>
    </row>
    <row r="123" spans="1:19" x14ac:dyDescent="0.25">
      <c r="A123" t="s">
        <v>182</v>
      </c>
      <c r="B123" t="s">
        <v>191</v>
      </c>
      <c r="C123" t="s">
        <v>23</v>
      </c>
      <c r="D123">
        <v>0</v>
      </c>
      <c r="E123">
        <v>0</v>
      </c>
      <c r="F123">
        <v>0</v>
      </c>
      <c r="G123">
        <v>0</v>
      </c>
      <c r="H123">
        <v>0</v>
      </c>
      <c r="I123">
        <v>0</v>
      </c>
      <c r="J123">
        <v>91978</v>
      </c>
      <c r="K123">
        <v>102410</v>
      </c>
      <c r="L123">
        <v>96143</v>
      </c>
      <c r="M123">
        <v>177427</v>
      </c>
      <c r="N123">
        <v>235692</v>
      </c>
      <c r="O123">
        <v>121320</v>
      </c>
      <c r="P123">
        <v>135363</v>
      </c>
      <c r="Q123">
        <v>202642</v>
      </c>
      <c r="R123">
        <v>199761</v>
      </c>
      <c r="S123">
        <v>63491</v>
      </c>
    </row>
    <row r="124" spans="1:19" x14ac:dyDescent="0.25">
      <c r="A124" t="s">
        <v>192</v>
      </c>
      <c r="B124" t="s">
        <v>193</v>
      </c>
      <c r="C124" t="s">
        <v>23</v>
      </c>
      <c r="D124">
        <v>0</v>
      </c>
      <c r="E124">
        <v>0</v>
      </c>
      <c r="F124">
        <v>0</v>
      </c>
      <c r="G124">
        <v>0</v>
      </c>
      <c r="H124">
        <v>0</v>
      </c>
      <c r="I124">
        <v>0</v>
      </c>
      <c r="J124">
        <v>0</v>
      </c>
      <c r="K124">
        <v>0</v>
      </c>
      <c r="L124">
        <v>0</v>
      </c>
      <c r="M124">
        <v>0</v>
      </c>
      <c r="N124">
        <v>0</v>
      </c>
      <c r="O124">
        <v>0</v>
      </c>
      <c r="P124">
        <v>3102</v>
      </c>
      <c r="Q124">
        <v>1938</v>
      </c>
      <c r="R124">
        <v>8064</v>
      </c>
      <c r="S124">
        <v>3362</v>
      </c>
    </row>
    <row r="125" spans="1:19" x14ac:dyDescent="0.25">
      <c r="A125" t="s">
        <v>192</v>
      </c>
      <c r="B125" t="s">
        <v>194</v>
      </c>
      <c r="C125" t="s">
        <v>66</v>
      </c>
      <c r="D125">
        <v>4797105</v>
      </c>
      <c r="E125">
        <v>5712106</v>
      </c>
      <c r="F125">
        <v>6515002</v>
      </c>
      <c r="G125">
        <v>6153297</v>
      </c>
      <c r="H125">
        <v>6210804</v>
      </c>
      <c r="I125">
        <v>7605602</v>
      </c>
      <c r="J125">
        <v>9230262</v>
      </c>
      <c r="K125">
        <v>11732611</v>
      </c>
      <c r="L125">
        <v>14471073</v>
      </c>
      <c r="M125">
        <v>17418921</v>
      </c>
      <c r="N125">
        <v>17732004</v>
      </c>
      <c r="O125">
        <v>7472919</v>
      </c>
      <c r="P125">
        <v>10999656</v>
      </c>
      <c r="Q125">
        <v>17575242</v>
      </c>
      <c r="R125">
        <v>20827709</v>
      </c>
      <c r="S125">
        <v>5664577</v>
      </c>
    </row>
    <row r="126" spans="1:19" x14ac:dyDescent="0.25">
      <c r="A126" t="s">
        <v>195</v>
      </c>
      <c r="B126" t="s">
        <v>196</v>
      </c>
      <c r="C126" t="s">
        <v>49</v>
      </c>
      <c r="D126">
        <v>499098</v>
      </c>
      <c r="E126">
        <v>747424</v>
      </c>
      <c r="F126">
        <v>836596</v>
      </c>
      <c r="G126">
        <v>791105</v>
      </c>
      <c r="H126">
        <v>824496</v>
      </c>
      <c r="I126">
        <v>879182</v>
      </c>
      <c r="J126">
        <v>921591</v>
      </c>
      <c r="K126">
        <v>1183867</v>
      </c>
      <c r="L126">
        <v>1379090</v>
      </c>
      <c r="M126">
        <v>1441089</v>
      </c>
      <c r="N126">
        <v>1506435</v>
      </c>
      <c r="O126">
        <v>577085</v>
      </c>
      <c r="P126">
        <v>901206</v>
      </c>
      <c r="Q126">
        <v>1386087</v>
      </c>
      <c r="R126">
        <v>1470670</v>
      </c>
      <c r="S126">
        <v>0</v>
      </c>
    </row>
    <row r="127" spans="1:19" x14ac:dyDescent="0.25">
      <c r="A127" t="s">
        <v>197</v>
      </c>
      <c r="B127" t="s">
        <v>198</v>
      </c>
      <c r="C127" t="s">
        <v>23</v>
      </c>
      <c r="D127">
        <v>0</v>
      </c>
      <c r="E127">
        <v>0</v>
      </c>
      <c r="F127">
        <v>0</v>
      </c>
      <c r="G127">
        <v>0</v>
      </c>
      <c r="H127">
        <v>0</v>
      </c>
      <c r="I127">
        <v>0</v>
      </c>
      <c r="J127">
        <v>9557</v>
      </c>
      <c r="K127">
        <v>9686</v>
      </c>
      <c r="L127">
        <v>12365</v>
      </c>
      <c r="M127">
        <v>21738</v>
      </c>
      <c r="N127">
        <v>14777</v>
      </c>
      <c r="O127">
        <v>2174</v>
      </c>
      <c r="P127">
        <v>72831</v>
      </c>
      <c r="Q127">
        <v>131134</v>
      </c>
      <c r="R127">
        <v>182365</v>
      </c>
      <c r="S127">
        <v>36828</v>
      </c>
    </row>
    <row r="128" spans="1:19" x14ac:dyDescent="0.25">
      <c r="A128" t="s">
        <v>197</v>
      </c>
      <c r="B128" t="s">
        <v>199</v>
      </c>
      <c r="C128" t="s">
        <v>82</v>
      </c>
      <c r="D128">
        <v>0</v>
      </c>
      <c r="E128">
        <v>0</v>
      </c>
      <c r="F128">
        <v>0</v>
      </c>
      <c r="G128">
        <v>0</v>
      </c>
      <c r="H128">
        <v>0</v>
      </c>
      <c r="I128">
        <v>0</v>
      </c>
      <c r="J128">
        <v>0</v>
      </c>
      <c r="K128">
        <v>0</v>
      </c>
      <c r="L128">
        <v>0</v>
      </c>
      <c r="M128">
        <v>0</v>
      </c>
      <c r="N128">
        <v>0</v>
      </c>
      <c r="O128">
        <v>0</v>
      </c>
      <c r="P128">
        <v>0</v>
      </c>
      <c r="Q128">
        <v>0</v>
      </c>
      <c r="R128">
        <v>0</v>
      </c>
      <c r="S128">
        <v>270027</v>
      </c>
    </row>
    <row r="129" spans="1:19" x14ac:dyDescent="0.25">
      <c r="A129" s="3" t="s">
        <v>197</v>
      </c>
      <c r="B129" s="3" t="s">
        <v>200</v>
      </c>
      <c r="C129" t="s">
        <v>34</v>
      </c>
      <c r="D129">
        <v>0</v>
      </c>
      <c r="E129">
        <v>0</v>
      </c>
      <c r="F129">
        <v>0</v>
      </c>
      <c r="G129">
        <v>0</v>
      </c>
      <c r="H129">
        <v>0</v>
      </c>
      <c r="I129">
        <v>0</v>
      </c>
      <c r="J129">
        <v>0</v>
      </c>
      <c r="K129">
        <v>0</v>
      </c>
      <c r="L129">
        <v>0</v>
      </c>
      <c r="M129">
        <v>0</v>
      </c>
      <c r="N129">
        <v>0</v>
      </c>
      <c r="O129">
        <v>0</v>
      </c>
      <c r="P129">
        <v>103667</v>
      </c>
      <c r="Q129">
        <v>142102</v>
      </c>
      <c r="R129">
        <v>128566</v>
      </c>
      <c r="S129">
        <v>31314</v>
      </c>
    </row>
    <row r="130" spans="1:19" x14ac:dyDescent="0.25">
      <c r="A130" s="3" t="s">
        <v>197</v>
      </c>
      <c r="B130" s="3" t="s">
        <v>201</v>
      </c>
      <c r="C130" t="s">
        <v>34</v>
      </c>
      <c r="D130">
        <v>0</v>
      </c>
      <c r="E130">
        <v>0</v>
      </c>
      <c r="F130">
        <v>0</v>
      </c>
      <c r="G130">
        <v>0</v>
      </c>
      <c r="H130">
        <v>0</v>
      </c>
      <c r="I130">
        <v>0</v>
      </c>
      <c r="J130">
        <v>0</v>
      </c>
      <c r="K130">
        <v>0</v>
      </c>
      <c r="L130">
        <v>0</v>
      </c>
      <c r="M130">
        <v>0</v>
      </c>
      <c r="N130">
        <v>0</v>
      </c>
      <c r="O130">
        <v>0</v>
      </c>
      <c r="P130">
        <v>0</v>
      </c>
      <c r="Q130">
        <v>0</v>
      </c>
      <c r="R130">
        <v>0</v>
      </c>
      <c r="S130">
        <v>0</v>
      </c>
    </row>
    <row r="131" spans="1:19" x14ac:dyDescent="0.25">
      <c r="A131" t="s">
        <v>197</v>
      </c>
      <c r="B131" t="s">
        <v>202</v>
      </c>
      <c r="C131" t="s">
        <v>23</v>
      </c>
      <c r="D131">
        <v>0</v>
      </c>
      <c r="E131">
        <v>0</v>
      </c>
      <c r="F131">
        <v>0</v>
      </c>
      <c r="G131">
        <v>0</v>
      </c>
      <c r="H131">
        <v>0</v>
      </c>
      <c r="I131">
        <v>0</v>
      </c>
      <c r="J131">
        <v>11221</v>
      </c>
      <c r="K131">
        <v>54012</v>
      </c>
      <c r="L131">
        <v>101868</v>
      </c>
      <c r="M131">
        <v>257147</v>
      </c>
      <c r="N131">
        <v>665703</v>
      </c>
      <c r="O131">
        <v>500744</v>
      </c>
      <c r="P131">
        <v>602820</v>
      </c>
      <c r="Q131">
        <v>717819</v>
      </c>
      <c r="R131">
        <v>680203</v>
      </c>
      <c r="S131">
        <v>166322</v>
      </c>
    </row>
    <row r="132" spans="1:19" x14ac:dyDescent="0.25">
      <c r="A132" t="s">
        <v>197</v>
      </c>
      <c r="B132" t="s">
        <v>203</v>
      </c>
      <c r="C132" t="s">
        <v>23</v>
      </c>
      <c r="D132">
        <v>0</v>
      </c>
      <c r="E132">
        <v>0</v>
      </c>
      <c r="F132">
        <v>0</v>
      </c>
      <c r="G132">
        <v>0</v>
      </c>
      <c r="H132">
        <v>0</v>
      </c>
      <c r="I132">
        <v>0</v>
      </c>
      <c r="J132">
        <v>0</v>
      </c>
      <c r="K132">
        <v>0</v>
      </c>
      <c r="L132">
        <v>0</v>
      </c>
      <c r="M132">
        <v>0</v>
      </c>
      <c r="N132">
        <v>7877</v>
      </c>
      <c r="O132">
        <v>12772</v>
      </c>
      <c r="P132">
        <v>27794</v>
      </c>
      <c r="Q132">
        <v>20560</v>
      </c>
      <c r="R132">
        <v>3349</v>
      </c>
      <c r="S132">
        <v>12839</v>
      </c>
    </row>
    <row r="133" spans="1:19" x14ac:dyDescent="0.25">
      <c r="A133" s="3" t="s">
        <v>197</v>
      </c>
      <c r="B133" s="3" t="s">
        <v>204</v>
      </c>
      <c r="C133" t="s">
        <v>23</v>
      </c>
      <c r="D133">
        <v>0</v>
      </c>
      <c r="E133">
        <v>0</v>
      </c>
      <c r="F133">
        <v>0</v>
      </c>
      <c r="G133">
        <v>0</v>
      </c>
      <c r="H133">
        <v>0</v>
      </c>
      <c r="I133">
        <v>0</v>
      </c>
      <c r="J133">
        <v>197</v>
      </c>
      <c r="K133">
        <v>3211</v>
      </c>
      <c r="L133">
        <v>1915</v>
      </c>
      <c r="M133">
        <v>134366</v>
      </c>
      <c r="N133">
        <v>212017</v>
      </c>
      <c r="O133">
        <v>63131</v>
      </c>
      <c r="P133">
        <v>175268</v>
      </c>
      <c r="Q133">
        <v>254903</v>
      </c>
      <c r="R133">
        <v>284314</v>
      </c>
      <c r="S133">
        <v>69757</v>
      </c>
    </row>
    <row r="134" spans="1:19" x14ac:dyDescent="0.25">
      <c r="A134" s="3" t="s">
        <v>197</v>
      </c>
      <c r="B134" s="3" t="s">
        <v>205</v>
      </c>
      <c r="C134" t="s">
        <v>34</v>
      </c>
      <c r="D134">
        <v>0</v>
      </c>
      <c r="E134">
        <v>0</v>
      </c>
      <c r="F134">
        <v>0</v>
      </c>
      <c r="G134">
        <v>0</v>
      </c>
      <c r="H134">
        <v>0</v>
      </c>
      <c r="I134">
        <v>0</v>
      </c>
      <c r="J134">
        <v>0</v>
      </c>
      <c r="K134">
        <v>0</v>
      </c>
      <c r="L134">
        <v>0</v>
      </c>
      <c r="M134">
        <v>0</v>
      </c>
      <c r="N134">
        <v>0</v>
      </c>
      <c r="O134">
        <v>0</v>
      </c>
      <c r="P134">
        <v>0</v>
      </c>
      <c r="Q134">
        <v>0</v>
      </c>
      <c r="R134">
        <v>0</v>
      </c>
      <c r="S134">
        <v>0</v>
      </c>
    </row>
    <row r="135" spans="1:19" x14ac:dyDescent="0.25">
      <c r="A135" t="s">
        <v>197</v>
      </c>
      <c r="B135" t="s">
        <v>206</v>
      </c>
      <c r="C135" t="s">
        <v>30</v>
      </c>
      <c r="D135">
        <v>0</v>
      </c>
      <c r="E135">
        <v>0</v>
      </c>
      <c r="F135">
        <v>0</v>
      </c>
      <c r="G135">
        <v>0</v>
      </c>
      <c r="H135">
        <v>0</v>
      </c>
      <c r="I135">
        <v>0</v>
      </c>
      <c r="J135">
        <v>0</v>
      </c>
      <c r="K135">
        <v>0</v>
      </c>
      <c r="L135">
        <v>0</v>
      </c>
      <c r="M135">
        <v>0</v>
      </c>
      <c r="N135">
        <v>0</v>
      </c>
      <c r="O135">
        <v>0</v>
      </c>
      <c r="P135">
        <v>10898</v>
      </c>
      <c r="Q135">
        <v>23221</v>
      </c>
      <c r="R135">
        <v>17742</v>
      </c>
      <c r="S135">
        <v>270</v>
      </c>
    </row>
    <row r="136" spans="1:19" x14ac:dyDescent="0.25">
      <c r="A136" t="s">
        <v>197</v>
      </c>
      <c r="B136" t="s">
        <v>207</v>
      </c>
      <c r="C136" t="s">
        <v>110</v>
      </c>
      <c r="D136">
        <v>911119</v>
      </c>
      <c r="E136">
        <v>1238614</v>
      </c>
      <c r="F136">
        <v>1663420</v>
      </c>
      <c r="G136">
        <v>1639428</v>
      </c>
      <c r="H136">
        <v>1872143</v>
      </c>
      <c r="I136">
        <v>2066565</v>
      </c>
      <c r="J136">
        <v>2649146</v>
      </c>
      <c r="K136">
        <v>3307351</v>
      </c>
      <c r="L136">
        <v>4013891</v>
      </c>
      <c r="M136">
        <v>4697121</v>
      </c>
      <c r="N136">
        <v>4696669</v>
      </c>
      <c r="O136">
        <v>2026608</v>
      </c>
      <c r="P136">
        <v>2711238</v>
      </c>
      <c r="Q136">
        <v>4347997</v>
      </c>
      <c r="R136">
        <v>5208789</v>
      </c>
      <c r="S136">
        <v>1252162</v>
      </c>
    </row>
    <row r="137" spans="1:19" x14ac:dyDescent="0.25">
      <c r="A137" t="s">
        <v>197</v>
      </c>
      <c r="B137" t="s">
        <v>208</v>
      </c>
      <c r="C137" t="s">
        <v>23</v>
      </c>
      <c r="D137">
        <v>0</v>
      </c>
      <c r="E137">
        <v>0</v>
      </c>
      <c r="F137">
        <v>0</v>
      </c>
      <c r="G137">
        <v>0</v>
      </c>
      <c r="H137">
        <v>0</v>
      </c>
      <c r="I137">
        <v>0</v>
      </c>
      <c r="J137">
        <v>56129</v>
      </c>
      <c r="K137">
        <v>45015</v>
      </c>
      <c r="L137">
        <v>45847</v>
      </c>
      <c r="M137">
        <v>174791</v>
      </c>
      <c r="N137">
        <v>414064</v>
      </c>
      <c r="O137">
        <v>346861</v>
      </c>
      <c r="P137">
        <v>441006</v>
      </c>
      <c r="Q137">
        <v>571067</v>
      </c>
      <c r="R137">
        <v>610707</v>
      </c>
      <c r="S137">
        <v>135129</v>
      </c>
    </row>
    <row r="138" spans="1:19" x14ac:dyDescent="0.25">
      <c r="A138" t="s">
        <v>197</v>
      </c>
      <c r="B138" t="s">
        <v>209</v>
      </c>
      <c r="C138" t="s">
        <v>185</v>
      </c>
      <c r="D138">
        <v>431962</v>
      </c>
      <c r="E138">
        <v>500670</v>
      </c>
      <c r="F138">
        <v>683356</v>
      </c>
      <c r="G138">
        <v>738506</v>
      </c>
      <c r="H138">
        <v>735553</v>
      </c>
      <c r="I138">
        <v>960388</v>
      </c>
      <c r="J138">
        <v>1314046</v>
      </c>
      <c r="K138">
        <v>1811617</v>
      </c>
      <c r="L138">
        <v>1936616</v>
      </c>
      <c r="M138">
        <v>2586311</v>
      </c>
      <c r="N138">
        <v>2778972</v>
      </c>
      <c r="O138">
        <v>1448155</v>
      </c>
      <c r="P138">
        <v>1653082</v>
      </c>
      <c r="Q138">
        <v>2412023</v>
      </c>
      <c r="R138">
        <v>2879994</v>
      </c>
      <c r="S138">
        <v>865902</v>
      </c>
    </row>
    <row r="139" spans="1:19" x14ac:dyDescent="0.25">
      <c r="A139" t="s">
        <v>210</v>
      </c>
      <c r="B139" t="s">
        <v>211</v>
      </c>
      <c r="C139" t="s">
        <v>49</v>
      </c>
      <c r="D139">
        <v>0</v>
      </c>
      <c r="E139">
        <v>0</v>
      </c>
      <c r="F139">
        <v>0</v>
      </c>
      <c r="G139">
        <v>236165</v>
      </c>
      <c r="H139">
        <v>306944</v>
      </c>
      <c r="I139">
        <v>378646</v>
      </c>
      <c r="J139">
        <v>471542</v>
      </c>
      <c r="K139">
        <v>882564</v>
      </c>
      <c r="L139">
        <v>1124937</v>
      </c>
      <c r="M139">
        <v>1240173</v>
      </c>
      <c r="N139">
        <v>1325931</v>
      </c>
      <c r="O139">
        <v>647209</v>
      </c>
      <c r="P139">
        <v>917949</v>
      </c>
      <c r="Q139">
        <v>1595970</v>
      </c>
      <c r="R139">
        <v>1598297</v>
      </c>
      <c r="S139">
        <v>464160</v>
      </c>
    </row>
    <row r="140" spans="1:19" x14ac:dyDescent="0.25">
      <c r="A140" t="s">
        <v>210</v>
      </c>
      <c r="B140" t="s">
        <v>212</v>
      </c>
      <c r="C140" t="s">
        <v>23</v>
      </c>
      <c r="D140">
        <v>0</v>
      </c>
      <c r="E140">
        <v>0</v>
      </c>
      <c r="F140">
        <v>0</v>
      </c>
      <c r="G140">
        <v>0</v>
      </c>
      <c r="H140">
        <v>0</v>
      </c>
      <c r="I140">
        <v>0</v>
      </c>
      <c r="J140">
        <v>7916</v>
      </c>
      <c r="K140">
        <v>12762</v>
      </c>
      <c r="L140">
        <v>15047</v>
      </c>
      <c r="M140">
        <v>16817</v>
      </c>
      <c r="N140">
        <v>28289</v>
      </c>
      <c r="O140">
        <v>12278</v>
      </c>
      <c r="P140">
        <v>17666</v>
      </c>
      <c r="Q140">
        <v>71136</v>
      </c>
      <c r="R140">
        <v>110824</v>
      </c>
      <c r="S140">
        <v>27613</v>
      </c>
    </row>
    <row r="141" spans="1:19" x14ac:dyDescent="0.25">
      <c r="A141" t="s">
        <v>210</v>
      </c>
      <c r="B141" t="s">
        <v>213</v>
      </c>
      <c r="C141" t="s">
        <v>25</v>
      </c>
      <c r="D141">
        <v>0</v>
      </c>
      <c r="E141">
        <v>0</v>
      </c>
      <c r="F141">
        <v>0</v>
      </c>
      <c r="G141">
        <v>0</v>
      </c>
      <c r="H141">
        <v>0</v>
      </c>
      <c r="I141">
        <v>0</v>
      </c>
      <c r="J141">
        <v>0</v>
      </c>
      <c r="K141">
        <v>0</v>
      </c>
      <c r="L141">
        <v>0</v>
      </c>
      <c r="M141">
        <v>0</v>
      </c>
      <c r="N141">
        <v>4958</v>
      </c>
      <c r="O141">
        <v>7</v>
      </c>
      <c r="P141">
        <v>532</v>
      </c>
      <c r="Q141">
        <v>404</v>
      </c>
      <c r="R141">
        <v>1733</v>
      </c>
      <c r="S141">
        <v>2911</v>
      </c>
    </row>
    <row r="142" spans="1:19" x14ac:dyDescent="0.25">
      <c r="A142" t="s">
        <v>214</v>
      </c>
      <c r="B142" t="s">
        <v>215</v>
      </c>
      <c r="C142" t="s">
        <v>32</v>
      </c>
      <c r="D142">
        <v>532388</v>
      </c>
      <c r="E142">
        <v>652984</v>
      </c>
      <c r="F142">
        <v>710714</v>
      </c>
      <c r="G142">
        <v>639904</v>
      </c>
      <c r="H142">
        <v>687432</v>
      </c>
      <c r="I142">
        <v>992291</v>
      </c>
      <c r="J142">
        <v>1048764</v>
      </c>
      <c r="K142">
        <v>1499072</v>
      </c>
      <c r="L142">
        <v>2231205</v>
      </c>
      <c r="M142">
        <v>2876103</v>
      </c>
      <c r="N142">
        <v>3197168</v>
      </c>
      <c r="O142">
        <v>1472632</v>
      </c>
      <c r="P142">
        <v>1979503</v>
      </c>
      <c r="Q142">
        <v>2543339</v>
      </c>
      <c r="R142">
        <v>3097231</v>
      </c>
      <c r="S142">
        <v>888434</v>
      </c>
    </row>
    <row r="143" spans="1:19" x14ac:dyDescent="0.25">
      <c r="A143" t="s">
        <v>214</v>
      </c>
      <c r="B143" t="s">
        <v>216</v>
      </c>
      <c r="C143" t="s">
        <v>23</v>
      </c>
      <c r="D143">
        <v>0</v>
      </c>
      <c r="E143">
        <v>0</v>
      </c>
      <c r="F143">
        <v>0</v>
      </c>
      <c r="G143">
        <v>0</v>
      </c>
      <c r="H143">
        <v>0</v>
      </c>
      <c r="I143">
        <v>0</v>
      </c>
      <c r="J143">
        <v>0</v>
      </c>
      <c r="K143">
        <v>0</v>
      </c>
      <c r="L143">
        <v>0</v>
      </c>
      <c r="M143">
        <v>0</v>
      </c>
      <c r="N143">
        <v>0</v>
      </c>
      <c r="O143">
        <v>0</v>
      </c>
      <c r="P143">
        <v>7</v>
      </c>
      <c r="Q143">
        <v>394</v>
      </c>
      <c r="R143">
        <v>4384</v>
      </c>
      <c r="S143">
        <v>1260</v>
      </c>
    </row>
    <row r="144" spans="1:19" x14ac:dyDescent="0.25">
      <c r="A144" t="s">
        <v>214</v>
      </c>
      <c r="B144" t="s">
        <v>217</v>
      </c>
      <c r="C144" t="s">
        <v>25</v>
      </c>
      <c r="D144">
        <v>0</v>
      </c>
      <c r="E144">
        <v>0</v>
      </c>
      <c r="F144">
        <v>0</v>
      </c>
      <c r="G144">
        <v>0</v>
      </c>
      <c r="H144">
        <v>0</v>
      </c>
      <c r="I144">
        <v>0</v>
      </c>
      <c r="J144">
        <v>8515</v>
      </c>
      <c r="K144">
        <v>5950</v>
      </c>
      <c r="L144">
        <v>5377</v>
      </c>
      <c r="M144">
        <v>45709</v>
      </c>
      <c r="N144">
        <v>171155</v>
      </c>
      <c r="O144">
        <v>86561</v>
      </c>
      <c r="P144">
        <v>249975</v>
      </c>
      <c r="Q144">
        <v>492020</v>
      </c>
      <c r="R144">
        <v>514760</v>
      </c>
      <c r="S144">
        <v>111693</v>
      </c>
    </row>
    <row r="145" spans="1:19" x14ac:dyDescent="0.25">
      <c r="A145" t="s">
        <v>214</v>
      </c>
      <c r="B145" t="s">
        <v>218</v>
      </c>
      <c r="C145" t="s">
        <v>20</v>
      </c>
      <c r="D145">
        <v>6858564</v>
      </c>
      <c r="E145">
        <v>8203586</v>
      </c>
      <c r="F145">
        <v>87378891</v>
      </c>
      <c r="G145">
        <v>8516224</v>
      </c>
      <c r="H145">
        <v>8335219</v>
      </c>
      <c r="I145">
        <v>8990107</v>
      </c>
      <c r="J145">
        <v>10606886</v>
      </c>
      <c r="K145">
        <v>13589468</v>
      </c>
      <c r="L145">
        <v>17305749</v>
      </c>
      <c r="M145">
        <v>19090545</v>
      </c>
      <c r="N145">
        <v>19076069</v>
      </c>
      <c r="O145">
        <v>7585825</v>
      </c>
      <c r="P145">
        <v>10693443</v>
      </c>
      <c r="Q145">
        <v>15802943</v>
      </c>
      <c r="R145">
        <v>17315816</v>
      </c>
      <c r="S145">
        <v>4636267</v>
      </c>
    </row>
  </sheetData>
  <pageMargins left="0.75" right="0.75" top="1" bottom="1" header="0.5" footer="0.5"/>
  <pageSetup paperSize="66"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74A7-2865-454B-8CDC-334EA0C85B1A}">
  <sheetPr codeName="Sheet2"/>
  <dimension ref="A1:S147"/>
  <sheetViews>
    <sheetView zoomScale="97" zoomScaleNormal="100" workbookViewId="0">
      <selection activeCell="E2" sqref="E2"/>
    </sheetView>
  </sheetViews>
  <sheetFormatPr defaultRowHeight="15" x14ac:dyDescent="0.25"/>
  <cols>
    <col min="1" max="1" width="38.140625" bestFit="1" customWidth="1"/>
    <col min="2" max="2" width="26.7109375" bestFit="1" customWidth="1"/>
    <col min="3" max="3" width="23.7109375" bestFit="1" customWidth="1"/>
    <col min="4" max="18" width="14.5703125" bestFit="1" customWidth="1"/>
    <col min="19" max="20" width="29.140625" bestFit="1" customWidth="1"/>
  </cols>
  <sheetData>
    <row r="1" spans="1:19" x14ac:dyDescent="0.25">
      <c r="A1" s="1" t="s">
        <v>0</v>
      </c>
      <c r="B1" s="1" t="s">
        <v>1</v>
      </c>
      <c r="C1" s="2" t="s">
        <v>224</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249</v>
      </c>
    </row>
    <row r="2" spans="1:19" x14ac:dyDescent="0.25">
      <c r="A2" t="s">
        <v>18</v>
      </c>
      <c r="B2" t="s">
        <v>19</v>
      </c>
      <c r="C2" t="s">
        <v>82</v>
      </c>
      <c r="D2" s="4">
        <v>521054</v>
      </c>
      <c r="E2" s="4">
        <v>580942</v>
      </c>
      <c r="F2" s="4">
        <v>611033</v>
      </c>
      <c r="G2" s="4">
        <v>703483</v>
      </c>
      <c r="H2" s="4">
        <v>757009</v>
      </c>
      <c r="I2" s="4">
        <v>815873</v>
      </c>
      <c r="J2" s="4">
        <v>870957</v>
      </c>
      <c r="K2" s="4">
        <v>1237824</v>
      </c>
      <c r="L2" s="4">
        <v>1549929</v>
      </c>
      <c r="M2" s="4">
        <v>1711881</v>
      </c>
      <c r="N2" s="4">
        <v>1658658</v>
      </c>
      <c r="O2" s="4">
        <v>400335</v>
      </c>
      <c r="P2" s="4">
        <v>761610</v>
      </c>
      <c r="Q2" s="4">
        <v>1273138</v>
      </c>
      <c r="R2" s="4">
        <v>1453811</v>
      </c>
      <c r="S2" s="4">
        <f>SUM(Table13[[#This Row],[2009-2010]:[2023-2024]])</f>
        <v>14907537</v>
      </c>
    </row>
    <row r="3" spans="1:19" x14ac:dyDescent="0.25">
      <c r="A3" t="s">
        <v>21</v>
      </c>
      <c r="B3" t="s">
        <v>22</v>
      </c>
      <c r="C3" t="s">
        <v>34</v>
      </c>
      <c r="D3" s="4">
        <v>0</v>
      </c>
      <c r="E3" s="4">
        <v>0</v>
      </c>
      <c r="F3" s="4">
        <v>0</v>
      </c>
      <c r="G3" s="4">
        <v>0</v>
      </c>
      <c r="H3" s="4">
        <v>0</v>
      </c>
      <c r="I3" s="4">
        <v>0</v>
      </c>
      <c r="J3" s="4">
        <v>1737</v>
      </c>
      <c r="K3" s="4">
        <v>3177</v>
      </c>
      <c r="L3" s="4">
        <v>42842</v>
      </c>
      <c r="M3" s="4">
        <v>112129</v>
      </c>
      <c r="N3" s="4">
        <v>108646</v>
      </c>
      <c r="O3" s="4">
        <v>50218</v>
      </c>
      <c r="P3" s="4">
        <v>12855</v>
      </c>
      <c r="Q3" s="4">
        <v>70126</v>
      </c>
      <c r="R3" s="4">
        <v>65544</v>
      </c>
      <c r="S3" s="4">
        <f>SUM(Table13[[#This Row],[2009-2010]:[2023-2024]])</f>
        <v>467274</v>
      </c>
    </row>
    <row r="4" spans="1:19" x14ac:dyDescent="0.25">
      <c r="A4" t="s">
        <v>21</v>
      </c>
      <c r="B4" t="s">
        <v>24</v>
      </c>
      <c r="C4" t="s">
        <v>221</v>
      </c>
      <c r="D4" s="4">
        <v>0</v>
      </c>
      <c r="E4" s="4">
        <v>0</v>
      </c>
      <c r="F4" s="4">
        <v>0</v>
      </c>
      <c r="G4" s="4">
        <v>0</v>
      </c>
      <c r="H4" s="4">
        <v>0</v>
      </c>
      <c r="I4" s="4">
        <v>0</v>
      </c>
      <c r="J4" s="4">
        <v>0</v>
      </c>
      <c r="K4" s="4">
        <v>0</v>
      </c>
      <c r="L4" s="4">
        <v>0</v>
      </c>
      <c r="M4" s="4">
        <v>0</v>
      </c>
      <c r="N4" s="4">
        <v>0</v>
      </c>
      <c r="O4" s="4">
        <v>0</v>
      </c>
      <c r="P4" s="4">
        <v>31535</v>
      </c>
      <c r="Q4" s="4">
        <v>38622</v>
      </c>
      <c r="R4" s="4">
        <v>39746</v>
      </c>
      <c r="S4" s="4">
        <f>SUM(Table13[[#This Row],[2009-2010]:[2023-2024]])</f>
        <v>109903</v>
      </c>
    </row>
    <row r="5" spans="1:19" x14ac:dyDescent="0.25">
      <c r="A5" t="s">
        <v>21</v>
      </c>
      <c r="B5" t="s">
        <v>26</v>
      </c>
      <c r="C5" t="s">
        <v>34</v>
      </c>
      <c r="D5" s="4">
        <v>0</v>
      </c>
      <c r="E5" s="4">
        <v>0</v>
      </c>
      <c r="F5" s="4">
        <v>0</v>
      </c>
      <c r="G5" s="4">
        <v>0</v>
      </c>
      <c r="H5" s="4">
        <v>0</v>
      </c>
      <c r="I5" s="4">
        <v>0</v>
      </c>
      <c r="J5" s="4">
        <v>223903</v>
      </c>
      <c r="K5" s="4">
        <v>261348</v>
      </c>
      <c r="L5" s="4">
        <v>268001</v>
      </c>
      <c r="M5" s="4">
        <v>440429</v>
      </c>
      <c r="N5" s="4">
        <v>409890</v>
      </c>
      <c r="O5" s="4">
        <v>204365</v>
      </c>
      <c r="P5" s="4">
        <v>275601</v>
      </c>
      <c r="Q5" s="4">
        <v>432804</v>
      </c>
      <c r="R5" s="4">
        <v>424813</v>
      </c>
      <c r="S5" s="4">
        <f>SUM(Table13[[#This Row],[2009-2010]:[2023-2024]])</f>
        <v>2941154</v>
      </c>
    </row>
    <row r="6" spans="1:19" x14ac:dyDescent="0.25">
      <c r="A6" t="s">
        <v>21</v>
      </c>
      <c r="B6" t="s">
        <v>27</v>
      </c>
      <c r="C6" t="s">
        <v>34</v>
      </c>
      <c r="D6" s="4">
        <v>157791</v>
      </c>
      <c r="E6" s="4">
        <v>173862</v>
      </c>
      <c r="F6" s="4">
        <v>240681</v>
      </c>
      <c r="G6" s="4">
        <v>286548</v>
      </c>
      <c r="H6" s="4">
        <v>272095</v>
      </c>
      <c r="I6" s="4">
        <v>244901</v>
      </c>
      <c r="J6" s="4">
        <v>371060</v>
      </c>
      <c r="K6" s="4">
        <v>486029</v>
      </c>
      <c r="L6" s="4">
        <v>584732</v>
      </c>
      <c r="M6" s="4">
        <v>834652</v>
      </c>
      <c r="N6" s="4">
        <v>834961</v>
      </c>
      <c r="O6" s="4">
        <v>352375</v>
      </c>
      <c r="P6" s="4">
        <v>623314</v>
      </c>
      <c r="Q6" s="4">
        <v>919267</v>
      </c>
      <c r="R6" s="4">
        <v>870662</v>
      </c>
      <c r="S6" s="4">
        <f>SUM(Table13[[#This Row],[2009-2010]:[2023-2024]])</f>
        <v>7252930</v>
      </c>
    </row>
    <row r="7" spans="1:19" x14ac:dyDescent="0.25">
      <c r="A7" t="s">
        <v>21</v>
      </c>
      <c r="B7" t="s">
        <v>29</v>
      </c>
      <c r="C7" t="s">
        <v>82</v>
      </c>
      <c r="D7" s="4">
        <v>0</v>
      </c>
      <c r="E7" s="4">
        <v>0</v>
      </c>
      <c r="F7" s="4">
        <v>0</v>
      </c>
      <c r="G7" s="4">
        <v>0</v>
      </c>
      <c r="H7" s="4">
        <v>0</v>
      </c>
      <c r="I7" s="4">
        <v>0</v>
      </c>
      <c r="J7" s="4">
        <v>398643</v>
      </c>
      <c r="K7" s="4">
        <v>622354</v>
      </c>
      <c r="L7" s="4">
        <v>746392</v>
      </c>
      <c r="M7" s="4">
        <v>1178559</v>
      </c>
      <c r="N7" s="4">
        <v>1125551</v>
      </c>
      <c r="O7" s="4">
        <v>434737</v>
      </c>
      <c r="P7" s="4">
        <v>579111</v>
      </c>
      <c r="Q7" s="4">
        <v>929765</v>
      </c>
      <c r="R7" s="4">
        <v>1025734</v>
      </c>
      <c r="S7" s="4">
        <f>SUM(Table13[[#This Row],[2009-2010]:[2023-2024]])</f>
        <v>7040846</v>
      </c>
    </row>
    <row r="8" spans="1:19" x14ac:dyDescent="0.25">
      <c r="A8" t="s">
        <v>21</v>
      </c>
      <c r="B8" t="s">
        <v>31</v>
      </c>
      <c r="C8" t="s">
        <v>222</v>
      </c>
      <c r="D8" s="4">
        <v>631038</v>
      </c>
      <c r="E8" s="4">
        <v>711557</v>
      </c>
      <c r="F8" s="4">
        <v>957630</v>
      </c>
      <c r="G8" s="4">
        <v>983047</v>
      </c>
      <c r="H8" s="4">
        <v>940448</v>
      </c>
      <c r="I8" s="4">
        <v>1039485</v>
      </c>
      <c r="J8" s="4">
        <v>1683018</v>
      </c>
      <c r="K8" s="4">
        <v>2260180</v>
      </c>
      <c r="L8" s="4">
        <v>2346574</v>
      </c>
      <c r="M8" s="4">
        <v>2703020</v>
      </c>
      <c r="N8" s="4">
        <v>2537748</v>
      </c>
      <c r="O8" s="4">
        <v>1105932</v>
      </c>
      <c r="P8" s="4">
        <v>1607504</v>
      </c>
      <c r="Q8" s="4">
        <v>2435320</v>
      </c>
      <c r="R8" s="4">
        <v>2722542</v>
      </c>
      <c r="S8" s="4">
        <f>SUM(Table13[[#This Row],[2009-2010]:[2023-2024]])</f>
        <v>24665043</v>
      </c>
    </row>
    <row r="9" spans="1:19" x14ac:dyDescent="0.25">
      <c r="A9" t="s">
        <v>33</v>
      </c>
      <c r="B9" t="s">
        <v>220</v>
      </c>
      <c r="C9" t="s">
        <v>34</v>
      </c>
      <c r="D9" s="4">
        <v>0</v>
      </c>
      <c r="E9" s="4">
        <v>0</v>
      </c>
      <c r="F9" s="4">
        <v>0</v>
      </c>
      <c r="G9" s="4">
        <v>0</v>
      </c>
      <c r="H9" s="4">
        <v>0</v>
      </c>
      <c r="I9" s="4">
        <v>0</v>
      </c>
      <c r="J9" s="4">
        <v>0</v>
      </c>
      <c r="K9" s="4">
        <v>0</v>
      </c>
      <c r="L9" s="4">
        <v>0</v>
      </c>
      <c r="M9" s="4">
        <v>0</v>
      </c>
      <c r="N9" s="4">
        <v>0</v>
      </c>
      <c r="O9" s="4">
        <v>0</v>
      </c>
      <c r="P9" s="4">
        <v>0</v>
      </c>
      <c r="Q9" s="4">
        <v>35538</v>
      </c>
      <c r="R9" s="4">
        <v>147790</v>
      </c>
      <c r="S9" s="4">
        <f>SUM(Table13[[#This Row],[2009-2010]:[2023-2024]])</f>
        <v>183328</v>
      </c>
    </row>
    <row r="10" spans="1:19" x14ac:dyDescent="0.25">
      <c r="A10" t="s">
        <v>33</v>
      </c>
      <c r="B10" t="s">
        <v>35</v>
      </c>
      <c r="C10" t="s">
        <v>34</v>
      </c>
      <c r="D10" s="4">
        <v>0</v>
      </c>
      <c r="E10" s="4">
        <v>0</v>
      </c>
      <c r="F10" s="4">
        <v>0</v>
      </c>
      <c r="G10" s="4">
        <v>0</v>
      </c>
      <c r="H10" s="4">
        <v>0</v>
      </c>
      <c r="I10" s="4">
        <v>0</v>
      </c>
      <c r="J10" s="4">
        <v>0</v>
      </c>
      <c r="K10" s="4">
        <v>0</v>
      </c>
      <c r="L10" s="4">
        <v>0</v>
      </c>
      <c r="M10" s="4">
        <v>0</v>
      </c>
      <c r="N10" s="4">
        <v>1343</v>
      </c>
      <c r="O10" s="4">
        <v>370</v>
      </c>
      <c r="P10" s="4">
        <v>5814</v>
      </c>
      <c r="Q10" s="4">
        <v>9920</v>
      </c>
      <c r="R10" s="4">
        <v>8211</v>
      </c>
      <c r="S10" s="4">
        <f>SUM(Table13[[#This Row],[2009-2010]:[2023-2024]])</f>
        <v>25658</v>
      </c>
    </row>
    <row r="11" spans="1:19" x14ac:dyDescent="0.25">
      <c r="A11" t="s">
        <v>33</v>
      </c>
      <c r="B11" t="s">
        <v>37</v>
      </c>
      <c r="C11" t="s">
        <v>34</v>
      </c>
      <c r="D11" s="4">
        <v>0</v>
      </c>
      <c r="E11" s="4">
        <v>0</v>
      </c>
      <c r="F11" s="4">
        <v>0</v>
      </c>
      <c r="G11" s="4">
        <v>0</v>
      </c>
      <c r="H11" s="4">
        <v>0</v>
      </c>
      <c r="I11" s="4">
        <v>0</v>
      </c>
      <c r="J11" s="4">
        <v>0</v>
      </c>
      <c r="K11" s="4">
        <v>0</v>
      </c>
      <c r="L11" s="4">
        <v>0</v>
      </c>
      <c r="M11" s="4">
        <v>0</v>
      </c>
      <c r="N11" s="4">
        <v>0</v>
      </c>
      <c r="O11" s="4">
        <v>0</v>
      </c>
      <c r="P11" s="4">
        <v>6770</v>
      </c>
      <c r="Q11" s="4">
        <v>16517</v>
      </c>
      <c r="R11" s="4">
        <v>12048</v>
      </c>
      <c r="S11" s="4">
        <f>SUM(Table13[[#This Row],[2009-2010]:[2023-2024]])</f>
        <v>35335</v>
      </c>
    </row>
    <row r="12" spans="1:19" x14ac:dyDescent="0.25">
      <c r="A12" t="s">
        <v>33</v>
      </c>
      <c r="B12" t="s">
        <v>38</v>
      </c>
      <c r="C12" t="s">
        <v>221</v>
      </c>
      <c r="D12" s="4">
        <v>0</v>
      </c>
      <c r="E12" s="4">
        <v>0</v>
      </c>
      <c r="F12" s="4">
        <v>0</v>
      </c>
      <c r="G12" s="4">
        <v>0</v>
      </c>
      <c r="H12" s="4">
        <v>0</v>
      </c>
      <c r="I12" s="4">
        <v>0</v>
      </c>
      <c r="J12" s="4">
        <v>0</v>
      </c>
      <c r="K12" s="4">
        <v>0</v>
      </c>
      <c r="L12" s="4">
        <v>0</v>
      </c>
      <c r="M12" s="4">
        <v>0</v>
      </c>
      <c r="N12" s="4">
        <v>0</v>
      </c>
      <c r="O12" s="4">
        <v>0</v>
      </c>
      <c r="P12" s="4">
        <v>0</v>
      </c>
      <c r="Q12" s="4">
        <v>181</v>
      </c>
      <c r="R12" s="4">
        <v>299</v>
      </c>
      <c r="S12" s="4">
        <f>SUM(Table13[[#This Row],[2009-2010]:[2023-2024]])</f>
        <v>480</v>
      </c>
    </row>
    <row r="13" spans="1:19" x14ac:dyDescent="0.25">
      <c r="A13" t="s">
        <v>40</v>
      </c>
      <c r="B13" t="s">
        <v>41</v>
      </c>
      <c r="C13" t="s">
        <v>34</v>
      </c>
      <c r="D13" s="4">
        <v>182505</v>
      </c>
      <c r="E13" s="4">
        <v>233038</v>
      </c>
      <c r="F13" s="4">
        <v>231870</v>
      </c>
      <c r="G13" s="4">
        <v>230761</v>
      </c>
      <c r="H13" s="4">
        <v>248393</v>
      </c>
      <c r="I13" s="4">
        <v>319260</v>
      </c>
      <c r="J13" s="4">
        <v>319646</v>
      </c>
      <c r="K13" s="4">
        <v>305796</v>
      </c>
      <c r="L13" s="4">
        <v>336851</v>
      </c>
      <c r="M13" s="4">
        <v>367929</v>
      </c>
      <c r="N13" s="4">
        <v>531993</v>
      </c>
      <c r="O13" s="4">
        <v>386694</v>
      </c>
      <c r="P13" s="4">
        <v>0</v>
      </c>
      <c r="Q13" s="4">
        <v>0</v>
      </c>
      <c r="R13" s="4">
        <v>0</v>
      </c>
      <c r="S13" s="4">
        <f>SUM(Table13[[#This Row],[2009-2010]:[2023-2024]])</f>
        <v>3694736</v>
      </c>
    </row>
    <row r="14" spans="1:19" x14ac:dyDescent="0.25">
      <c r="A14" t="s">
        <v>40</v>
      </c>
      <c r="B14" t="s">
        <v>42</v>
      </c>
      <c r="C14" t="s">
        <v>82</v>
      </c>
      <c r="D14" s="4">
        <v>1584836</v>
      </c>
      <c r="E14" s="4">
        <v>1920227</v>
      </c>
      <c r="F14" s="4">
        <v>2217820</v>
      </c>
      <c r="G14" s="4">
        <v>2055128</v>
      </c>
      <c r="H14" s="4">
        <v>2171912</v>
      </c>
      <c r="I14" s="4">
        <v>2206037</v>
      </c>
      <c r="J14" s="4">
        <v>2752418</v>
      </c>
      <c r="K14" s="4">
        <v>3759494</v>
      </c>
      <c r="L14" s="4">
        <v>4636604</v>
      </c>
      <c r="M14" s="4">
        <v>5714561</v>
      </c>
      <c r="N14" s="4">
        <v>5422289</v>
      </c>
      <c r="O14" s="4">
        <v>2188767</v>
      </c>
      <c r="P14" s="4">
        <v>3148940</v>
      </c>
      <c r="Q14" s="4">
        <v>5039315</v>
      </c>
      <c r="R14" s="4">
        <v>5927288</v>
      </c>
      <c r="S14" s="4">
        <f>SUM(Table13[[#This Row],[2009-2010]:[2023-2024]])</f>
        <v>50745636</v>
      </c>
    </row>
    <row r="15" spans="1:19" x14ac:dyDescent="0.25">
      <c r="A15" t="s">
        <v>40</v>
      </c>
      <c r="B15" t="s">
        <v>44</v>
      </c>
      <c r="C15" t="s">
        <v>34</v>
      </c>
      <c r="D15" s="4">
        <v>0</v>
      </c>
      <c r="E15" s="4">
        <v>0</v>
      </c>
      <c r="F15" s="4">
        <v>0</v>
      </c>
      <c r="G15" s="4">
        <v>0</v>
      </c>
      <c r="H15" s="4">
        <v>0</v>
      </c>
      <c r="I15" s="4">
        <v>0</v>
      </c>
      <c r="J15" s="4">
        <v>53224</v>
      </c>
      <c r="K15" s="4">
        <v>58266</v>
      </c>
      <c r="L15" s="4">
        <v>75414</v>
      </c>
      <c r="M15" s="4">
        <v>152438</v>
      </c>
      <c r="N15" s="4">
        <v>145347</v>
      </c>
      <c r="O15" s="4">
        <v>42190</v>
      </c>
      <c r="P15" s="4">
        <v>75172</v>
      </c>
      <c r="Q15" s="4">
        <v>151617</v>
      </c>
      <c r="R15" s="4">
        <v>168468</v>
      </c>
      <c r="S15" s="4">
        <f>SUM(Table13[[#This Row],[2009-2010]:[2023-2024]])</f>
        <v>922136</v>
      </c>
    </row>
    <row r="16" spans="1:19" x14ac:dyDescent="0.25">
      <c r="A16" t="s">
        <v>40</v>
      </c>
      <c r="B16" t="s">
        <v>45</v>
      </c>
      <c r="C16" t="s">
        <v>34</v>
      </c>
      <c r="D16" s="4">
        <v>0</v>
      </c>
      <c r="E16" s="4">
        <v>0</v>
      </c>
      <c r="F16" s="4">
        <v>0</v>
      </c>
      <c r="G16" s="4">
        <v>0</v>
      </c>
      <c r="H16" s="4">
        <v>0</v>
      </c>
      <c r="I16" s="4">
        <v>0</v>
      </c>
      <c r="J16" s="4">
        <v>6229</v>
      </c>
      <c r="K16" s="4">
        <v>11042</v>
      </c>
      <c r="L16" s="4">
        <v>13044</v>
      </c>
      <c r="M16" s="4">
        <v>11250</v>
      </c>
      <c r="N16" s="4">
        <v>19795</v>
      </c>
      <c r="O16" s="4">
        <v>12122</v>
      </c>
      <c r="P16" s="4">
        <v>27486</v>
      </c>
      <c r="Q16" s="4">
        <v>30417</v>
      </c>
      <c r="R16" s="4">
        <v>36172</v>
      </c>
      <c r="S16" s="4">
        <f>SUM(Table13[[#This Row],[2009-2010]:[2023-2024]])</f>
        <v>167557</v>
      </c>
    </row>
    <row r="17" spans="1:19" x14ac:dyDescent="0.25">
      <c r="A17" t="s">
        <v>40</v>
      </c>
      <c r="B17" t="s">
        <v>46</v>
      </c>
      <c r="C17" t="s">
        <v>34</v>
      </c>
      <c r="D17" s="4">
        <v>0</v>
      </c>
      <c r="E17" s="4">
        <v>0</v>
      </c>
      <c r="F17" s="4">
        <v>0</v>
      </c>
      <c r="G17" s="4">
        <v>0</v>
      </c>
      <c r="H17" s="4">
        <v>0</v>
      </c>
      <c r="I17" s="4">
        <v>0</v>
      </c>
      <c r="J17" s="4">
        <v>0</v>
      </c>
      <c r="K17" s="4">
        <v>0</v>
      </c>
      <c r="L17" s="4">
        <v>0</v>
      </c>
      <c r="M17" s="4">
        <v>0</v>
      </c>
      <c r="N17" s="4">
        <v>0</v>
      </c>
      <c r="O17" s="4">
        <v>0</v>
      </c>
      <c r="P17" s="4">
        <v>525925</v>
      </c>
      <c r="Q17" s="4">
        <v>675304</v>
      </c>
      <c r="R17" s="4">
        <v>745876</v>
      </c>
      <c r="S17" s="4">
        <f>SUM(Table13[[#This Row],[2009-2010]:[2023-2024]])</f>
        <v>1947105</v>
      </c>
    </row>
    <row r="18" spans="1:19" x14ac:dyDescent="0.25">
      <c r="A18" t="s">
        <v>40</v>
      </c>
      <c r="B18" t="s">
        <v>47</v>
      </c>
      <c r="C18" t="s">
        <v>34</v>
      </c>
      <c r="D18" s="4">
        <v>0</v>
      </c>
      <c r="E18" s="4">
        <v>0</v>
      </c>
      <c r="F18" s="4">
        <v>0</v>
      </c>
      <c r="G18" s="4">
        <v>0</v>
      </c>
      <c r="H18" s="4">
        <v>0</v>
      </c>
      <c r="I18" s="4">
        <v>0</v>
      </c>
      <c r="J18" s="4">
        <v>0</v>
      </c>
      <c r="K18" s="4">
        <v>0</v>
      </c>
      <c r="L18" s="4">
        <v>0</v>
      </c>
      <c r="M18" s="4">
        <v>0</v>
      </c>
      <c r="N18" s="4">
        <v>0</v>
      </c>
      <c r="O18" s="4">
        <v>0</v>
      </c>
      <c r="P18" s="4">
        <v>26181</v>
      </c>
      <c r="Q18" s="4">
        <v>36574</v>
      </c>
      <c r="R18" s="4">
        <v>33257</v>
      </c>
      <c r="S18" s="4">
        <f>SUM(Table13[[#This Row],[2009-2010]:[2023-2024]])</f>
        <v>96012</v>
      </c>
    </row>
    <row r="19" spans="1:19" x14ac:dyDescent="0.25">
      <c r="A19" t="s">
        <v>40</v>
      </c>
      <c r="B19" t="s">
        <v>48</v>
      </c>
      <c r="C19" t="s">
        <v>34</v>
      </c>
      <c r="D19" s="4">
        <v>151871</v>
      </c>
      <c r="E19" s="4">
        <v>158354</v>
      </c>
      <c r="F19" s="4">
        <v>209317</v>
      </c>
      <c r="G19" s="4">
        <v>0</v>
      </c>
      <c r="H19" s="4">
        <v>0</v>
      </c>
      <c r="I19" s="4">
        <v>0</v>
      </c>
      <c r="J19" s="4">
        <v>200855</v>
      </c>
      <c r="K19" s="4">
        <v>212228</v>
      </c>
      <c r="L19" s="4">
        <v>366955</v>
      </c>
      <c r="M19" s="4">
        <v>386665</v>
      </c>
      <c r="N19" s="4">
        <v>398910</v>
      </c>
      <c r="O19" s="4">
        <v>265203</v>
      </c>
      <c r="P19" s="4">
        <v>316178</v>
      </c>
      <c r="Q19" s="4">
        <v>399006</v>
      </c>
      <c r="R19" s="4">
        <v>412654</v>
      </c>
      <c r="S19" s="4">
        <f>SUM(Table13[[#This Row],[2009-2010]:[2023-2024]])</f>
        <v>3478196</v>
      </c>
    </row>
    <row r="20" spans="1:19" x14ac:dyDescent="0.25">
      <c r="A20" t="s">
        <v>40</v>
      </c>
      <c r="B20" t="s">
        <v>50</v>
      </c>
      <c r="C20" t="s">
        <v>34</v>
      </c>
      <c r="D20" s="4">
        <v>0</v>
      </c>
      <c r="E20" s="4">
        <v>0</v>
      </c>
      <c r="F20" s="4">
        <v>0</v>
      </c>
      <c r="G20" s="4">
        <v>0</v>
      </c>
      <c r="H20" s="4">
        <v>0</v>
      </c>
      <c r="I20" s="4">
        <v>0</v>
      </c>
      <c r="J20" s="4">
        <v>5063</v>
      </c>
      <c r="K20" s="4">
        <v>7889</v>
      </c>
      <c r="L20" s="4">
        <v>8560</v>
      </c>
      <c r="M20" s="4">
        <v>6614</v>
      </c>
      <c r="N20" s="4">
        <v>3346</v>
      </c>
      <c r="O20" s="4">
        <v>2700</v>
      </c>
      <c r="P20" s="4">
        <v>4896</v>
      </c>
      <c r="Q20" s="4">
        <v>4024</v>
      </c>
      <c r="R20" s="4">
        <v>32273</v>
      </c>
      <c r="S20" s="4">
        <f>SUM(Table13[[#This Row],[2009-2010]:[2023-2024]])</f>
        <v>75365</v>
      </c>
    </row>
    <row r="21" spans="1:19" x14ac:dyDescent="0.25">
      <c r="A21" t="s">
        <v>51</v>
      </c>
      <c r="B21" t="s">
        <v>52</v>
      </c>
      <c r="C21" t="s">
        <v>34</v>
      </c>
      <c r="D21" s="4">
        <v>0</v>
      </c>
      <c r="E21" s="4">
        <v>0</v>
      </c>
      <c r="F21" s="4">
        <v>0</v>
      </c>
      <c r="G21" s="4">
        <v>0</v>
      </c>
      <c r="H21" s="4">
        <v>0</v>
      </c>
      <c r="I21" s="4">
        <v>0</v>
      </c>
      <c r="J21" s="4">
        <v>0</v>
      </c>
      <c r="K21" s="4">
        <v>0</v>
      </c>
      <c r="L21" s="4">
        <v>0</v>
      </c>
      <c r="M21" s="4">
        <v>0</v>
      </c>
      <c r="N21" s="4">
        <v>0</v>
      </c>
      <c r="O21" s="4">
        <v>0</v>
      </c>
      <c r="P21" s="4">
        <v>619948</v>
      </c>
      <c r="Q21" s="4">
        <v>614114</v>
      </c>
      <c r="R21" s="4">
        <v>526066</v>
      </c>
      <c r="S21" s="4">
        <f>SUM(Table13[[#This Row],[2009-2010]:[2023-2024]])</f>
        <v>1760128</v>
      </c>
    </row>
    <row r="22" spans="1:19" x14ac:dyDescent="0.25">
      <c r="A22" t="s">
        <v>51</v>
      </c>
      <c r="B22" t="s">
        <v>53</v>
      </c>
      <c r="C22" t="s">
        <v>222</v>
      </c>
      <c r="D22" s="4">
        <v>0</v>
      </c>
      <c r="E22" s="4">
        <v>100</v>
      </c>
      <c r="F22" s="4">
        <v>16153</v>
      </c>
      <c r="G22" s="4">
        <v>22604</v>
      </c>
      <c r="H22" s="4">
        <v>24922</v>
      </c>
      <c r="I22" s="4">
        <v>33734</v>
      </c>
      <c r="J22" s="4">
        <v>46952</v>
      </c>
      <c r="K22" s="4">
        <v>64648</v>
      </c>
      <c r="L22" s="4">
        <v>58209</v>
      </c>
      <c r="M22" s="4">
        <v>65330</v>
      </c>
      <c r="N22" s="4">
        <v>97500</v>
      </c>
      <c r="O22" s="4">
        <v>56572</v>
      </c>
      <c r="P22" s="4">
        <v>46289</v>
      </c>
      <c r="Q22" s="4">
        <v>158456</v>
      </c>
      <c r="R22" s="4">
        <v>215506</v>
      </c>
      <c r="S22" s="4">
        <f>SUM(Table13[[#This Row],[2009-2010]:[2023-2024]])</f>
        <v>906975</v>
      </c>
    </row>
    <row r="23" spans="1:19" x14ac:dyDescent="0.25">
      <c r="A23" t="s">
        <v>51</v>
      </c>
      <c r="B23" t="s">
        <v>54</v>
      </c>
      <c r="C23" t="s">
        <v>222</v>
      </c>
      <c r="D23" s="4">
        <v>552440</v>
      </c>
      <c r="E23" s="4">
        <v>838509</v>
      </c>
      <c r="F23" s="4">
        <v>1021544</v>
      </c>
      <c r="G23" s="4">
        <v>1003169</v>
      </c>
      <c r="H23" s="4">
        <v>1045237</v>
      </c>
      <c r="I23" s="4">
        <v>1196540</v>
      </c>
      <c r="J23" s="4">
        <v>1584013</v>
      </c>
      <c r="K23" s="4">
        <v>2112150</v>
      </c>
      <c r="L23" s="4">
        <v>3111273</v>
      </c>
      <c r="M23" s="4">
        <v>4061990</v>
      </c>
      <c r="N23" s="4">
        <v>4525765</v>
      </c>
      <c r="O23" s="4">
        <v>2710000</v>
      </c>
      <c r="P23" s="4">
        <v>2967681</v>
      </c>
      <c r="Q23" s="4">
        <v>3748635</v>
      </c>
      <c r="R23" s="4">
        <v>3440450</v>
      </c>
      <c r="S23" s="4">
        <f>SUM(Table13[[#This Row],[2009-2010]:[2023-2024]])</f>
        <v>33919396</v>
      </c>
    </row>
    <row r="24" spans="1:19" x14ac:dyDescent="0.25">
      <c r="A24" t="s">
        <v>55</v>
      </c>
      <c r="B24" t="s">
        <v>55</v>
      </c>
      <c r="C24" t="s">
        <v>222</v>
      </c>
      <c r="D24" s="4">
        <v>470304</v>
      </c>
      <c r="E24" s="4">
        <v>645036</v>
      </c>
      <c r="F24" s="4">
        <v>802059</v>
      </c>
      <c r="G24" s="4">
        <v>881555</v>
      </c>
      <c r="H24" s="4">
        <v>1049397</v>
      </c>
      <c r="I24" s="4">
        <v>1206292</v>
      </c>
      <c r="J24" s="4">
        <v>1534058</v>
      </c>
      <c r="K24" s="4">
        <v>1749247</v>
      </c>
      <c r="L24" s="4">
        <v>1989691</v>
      </c>
      <c r="M24" s="4">
        <v>1971198</v>
      </c>
      <c r="N24" s="4">
        <v>2323707</v>
      </c>
      <c r="O24" s="4">
        <v>1370389</v>
      </c>
      <c r="P24" s="4">
        <v>2271233</v>
      </c>
      <c r="Q24" s="4">
        <v>3532463</v>
      </c>
      <c r="R24" s="4">
        <v>3570668</v>
      </c>
      <c r="S24" s="4">
        <f>SUM(Table13[[#This Row],[2009-2010]:[2023-2024]])</f>
        <v>25367297</v>
      </c>
    </row>
    <row r="25" spans="1:19" x14ac:dyDescent="0.25">
      <c r="A25" t="s">
        <v>56</v>
      </c>
      <c r="B25" t="s">
        <v>57</v>
      </c>
      <c r="C25" t="s">
        <v>34</v>
      </c>
      <c r="D25" s="4">
        <v>0</v>
      </c>
      <c r="E25" s="4">
        <v>0</v>
      </c>
      <c r="F25" s="4">
        <v>0</v>
      </c>
      <c r="G25" s="4">
        <v>0</v>
      </c>
      <c r="H25" s="4">
        <v>0</v>
      </c>
      <c r="I25" s="4">
        <v>0</v>
      </c>
      <c r="J25" s="4">
        <v>0</v>
      </c>
      <c r="K25" s="4">
        <v>0</v>
      </c>
      <c r="L25" s="4">
        <v>0</v>
      </c>
      <c r="M25" s="4">
        <v>0</v>
      </c>
      <c r="N25" s="4">
        <v>0</v>
      </c>
      <c r="O25" s="4">
        <v>0</v>
      </c>
      <c r="P25" s="4">
        <v>25356</v>
      </c>
      <c r="Q25" s="4">
        <v>39570</v>
      </c>
      <c r="R25" s="4">
        <v>31083</v>
      </c>
      <c r="S25" s="4">
        <f>SUM(Table13[[#This Row],[2009-2010]:[2023-2024]])</f>
        <v>96009</v>
      </c>
    </row>
    <row r="26" spans="1:19" x14ac:dyDescent="0.25">
      <c r="A26" t="s">
        <v>56</v>
      </c>
      <c r="B26" t="s">
        <v>59</v>
      </c>
      <c r="C26" t="s">
        <v>34</v>
      </c>
      <c r="D26" s="4">
        <v>0</v>
      </c>
      <c r="E26" s="4">
        <v>0</v>
      </c>
      <c r="F26" s="4">
        <v>0</v>
      </c>
      <c r="G26" s="4">
        <v>0</v>
      </c>
      <c r="H26" s="4">
        <v>0</v>
      </c>
      <c r="I26" s="4">
        <v>0</v>
      </c>
      <c r="J26" s="4">
        <v>0</v>
      </c>
      <c r="K26" s="4">
        <v>0</v>
      </c>
      <c r="L26" s="4">
        <v>0</v>
      </c>
      <c r="M26" s="4">
        <v>772</v>
      </c>
      <c r="N26" s="4">
        <v>243</v>
      </c>
      <c r="O26" s="4">
        <v>25582</v>
      </c>
      <c r="P26" s="4">
        <v>46519</v>
      </c>
      <c r="Q26" s="4">
        <v>64984</v>
      </c>
      <c r="R26" s="4">
        <v>55019</v>
      </c>
      <c r="S26" s="4">
        <f>SUM(Table13[[#This Row],[2009-2010]:[2023-2024]])</f>
        <v>193119</v>
      </c>
    </row>
    <row r="27" spans="1:19" x14ac:dyDescent="0.25">
      <c r="A27" t="s">
        <v>56</v>
      </c>
      <c r="B27" t="s">
        <v>60</v>
      </c>
      <c r="C27" t="s">
        <v>34</v>
      </c>
      <c r="D27" s="4">
        <v>436620</v>
      </c>
      <c r="E27" s="4">
        <v>532736</v>
      </c>
      <c r="F27" s="4">
        <v>802583</v>
      </c>
      <c r="G27" s="4">
        <v>810435</v>
      </c>
      <c r="H27" s="4">
        <v>839534</v>
      </c>
      <c r="I27" s="4">
        <v>925504</v>
      </c>
      <c r="J27" s="4">
        <v>1206844</v>
      </c>
      <c r="K27" s="4">
        <v>1396179</v>
      </c>
      <c r="L27" s="4">
        <v>1628134</v>
      </c>
      <c r="M27" s="4">
        <v>2028548</v>
      </c>
      <c r="N27" s="4">
        <v>2119417</v>
      </c>
      <c r="O27" s="4">
        <v>1041070</v>
      </c>
      <c r="P27" s="4">
        <v>1407157</v>
      </c>
      <c r="Q27" s="4">
        <v>2251998</v>
      </c>
      <c r="R27" s="4">
        <v>2432118</v>
      </c>
      <c r="S27" s="4">
        <f>SUM(Table13[[#This Row],[2009-2010]:[2023-2024]])</f>
        <v>19858877</v>
      </c>
    </row>
    <row r="28" spans="1:19" x14ac:dyDescent="0.25">
      <c r="A28" t="s">
        <v>61</v>
      </c>
      <c r="B28" t="s">
        <v>62</v>
      </c>
      <c r="C28" t="s">
        <v>34</v>
      </c>
      <c r="D28" s="4">
        <v>0</v>
      </c>
      <c r="E28" s="4">
        <v>0</v>
      </c>
      <c r="F28" s="4">
        <v>0</v>
      </c>
      <c r="G28" s="4">
        <v>0</v>
      </c>
      <c r="H28" s="4">
        <v>0</v>
      </c>
      <c r="I28" s="4">
        <v>0</v>
      </c>
      <c r="J28" s="4">
        <v>28789</v>
      </c>
      <c r="K28" s="4">
        <v>18369</v>
      </c>
      <c r="L28" s="4">
        <v>20544</v>
      </c>
      <c r="M28" s="4">
        <v>23814</v>
      </c>
      <c r="N28" s="4">
        <v>28263</v>
      </c>
      <c r="O28" s="4">
        <v>16519</v>
      </c>
      <c r="P28" s="4">
        <v>31860</v>
      </c>
      <c r="Q28" s="4">
        <v>40109</v>
      </c>
      <c r="R28" s="4">
        <v>66252</v>
      </c>
      <c r="S28" s="4">
        <f>SUM(Table13[[#This Row],[2009-2010]:[2023-2024]])</f>
        <v>274519</v>
      </c>
    </row>
    <row r="29" spans="1:19" x14ac:dyDescent="0.25">
      <c r="A29" t="s">
        <v>64</v>
      </c>
      <c r="B29" t="s">
        <v>65</v>
      </c>
      <c r="C29" t="s">
        <v>223</v>
      </c>
      <c r="D29" s="4">
        <v>17810484</v>
      </c>
      <c r="E29" s="4">
        <v>20667113</v>
      </c>
      <c r="F29" s="4">
        <v>25131956</v>
      </c>
      <c r="G29" s="4">
        <v>22802309</v>
      </c>
      <c r="H29" s="4">
        <v>24195677</v>
      </c>
      <c r="I29" s="4">
        <v>27451131</v>
      </c>
      <c r="J29" s="4">
        <v>34271993</v>
      </c>
      <c r="K29" s="4">
        <v>42205712</v>
      </c>
      <c r="L29" s="4">
        <v>48308202</v>
      </c>
      <c r="M29" s="4">
        <v>50524767</v>
      </c>
      <c r="N29" s="4">
        <v>49469935</v>
      </c>
      <c r="O29" s="4">
        <v>19376503</v>
      </c>
      <c r="P29" s="4">
        <v>32818393</v>
      </c>
      <c r="Q29" s="4">
        <v>49675490</v>
      </c>
      <c r="R29" s="4">
        <v>54203547</v>
      </c>
      <c r="S29" s="4">
        <f>SUM(Table13[[#This Row],[2009-2010]:[2023-2024]])</f>
        <v>518913212</v>
      </c>
    </row>
    <row r="30" spans="1:19" x14ac:dyDescent="0.25">
      <c r="A30" t="s">
        <v>68</v>
      </c>
      <c r="B30" t="s">
        <v>68</v>
      </c>
      <c r="C30" t="s">
        <v>82</v>
      </c>
      <c r="D30" s="4">
        <v>2198151</v>
      </c>
      <c r="E30" s="4">
        <v>2504150</v>
      </c>
      <c r="F30" s="4">
        <v>2943295</v>
      </c>
      <c r="G30" s="4">
        <v>2886472</v>
      </c>
      <c r="H30" s="4">
        <v>3149112</v>
      </c>
      <c r="I30" s="4">
        <v>3900091</v>
      </c>
      <c r="J30" s="4">
        <v>4729710</v>
      </c>
      <c r="K30" s="4">
        <v>6051602</v>
      </c>
      <c r="L30" s="4">
        <v>6771985</v>
      </c>
      <c r="M30" s="4">
        <v>7685581</v>
      </c>
      <c r="N30" s="4">
        <v>7651362</v>
      </c>
      <c r="O30" s="4">
        <v>2850679</v>
      </c>
      <c r="P30" s="4">
        <v>5133851</v>
      </c>
      <c r="Q30" s="4">
        <v>7891983</v>
      </c>
      <c r="R30" s="4">
        <v>6445322</v>
      </c>
      <c r="S30" s="4">
        <f>SUM(Table13[[#This Row],[2009-2010]:[2023-2024]])</f>
        <v>72793346</v>
      </c>
    </row>
    <row r="31" spans="1:19" x14ac:dyDescent="0.25">
      <c r="A31" t="s">
        <v>68</v>
      </c>
      <c r="B31" t="s">
        <v>69</v>
      </c>
      <c r="C31" t="s">
        <v>221</v>
      </c>
      <c r="D31" s="4">
        <v>0</v>
      </c>
      <c r="E31" s="4">
        <v>0</v>
      </c>
      <c r="F31" s="4">
        <v>0</v>
      </c>
      <c r="G31" s="4">
        <v>0</v>
      </c>
      <c r="H31" s="4">
        <v>0</v>
      </c>
      <c r="I31" s="4">
        <v>0</v>
      </c>
      <c r="J31" s="4">
        <v>0</v>
      </c>
      <c r="K31" s="4">
        <v>0</v>
      </c>
      <c r="L31" s="4">
        <v>0</v>
      </c>
      <c r="M31" s="4">
        <v>0</v>
      </c>
      <c r="N31" s="4">
        <v>0</v>
      </c>
      <c r="O31" s="4">
        <v>0</v>
      </c>
      <c r="P31" s="4">
        <v>0</v>
      </c>
      <c r="Q31" s="4">
        <v>664160</v>
      </c>
      <c r="R31" s="4">
        <v>4290799</v>
      </c>
      <c r="S31" s="4">
        <f>SUM(Table13[[#This Row],[2009-2010]:[2023-2024]])</f>
        <v>4954959</v>
      </c>
    </row>
    <row r="32" spans="1:19" x14ac:dyDescent="0.25">
      <c r="A32" t="s">
        <v>71</v>
      </c>
      <c r="B32" t="s">
        <v>72</v>
      </c>
      <c r="C32" t="s">
        <v>82</v>
      </c>
      <c r="D32" s="4">
        <v>2678756</v>
      </c>
      <c r="E32" s="4">
        <v>3216542</v>
      </c>
      <c r="F32" s="4">
        <v>3950169</v>
      </c>
      <c r="G32" s="4">
        <v>3344538</v>
      </c>
      <c r="H32" s="4">
        <v>3566454</v>
      </c>
      <c r="I32" s="4">
        <v>3834197</v>
      </c>
      <c r="J32" s="4">
        <v>4911576</v>
      </c>
      <c r="K32" s="4">
        <v>5619373</v>
      </c>
      <c r="L32" s="4">
        <v>7323471</v>
      </c>
      <c r="M32" s="4">
        <v>9026421</v>
      </c>
      <c r="N32" s="4">
        <v>9111692</v>
      </c>
      <c r="O32" s="4">
        <v>3437922</v>
      </c>
      <c r="P32" s="4">
        <v>5045473</v>
      </c>
      <c r="Q32" s="4">
        <v>8597627</v>
      </c>
      <c r="R32" s="4">
        <v>9718262</v>
      </c>
      <c r="S32" s="4">
        <f>SUM(Table13[[#This Row],[2009-2010]:[2023-2024]])</f>
        <v>83382473</v>
      </c>
    </row>
    <row r="33" spans="1:19" x14ac:dyDescent="0.25">
      <c r="A33" t="s">
        <v>71</v>
      </c>
      <c r="B33" t="s">
        <v>73</v>
      </c>
      <c r="C33" t="s">
        <v>34</v>
      </c>
      <c r="D33" s="4">
        <v>0</v>
      </c>
      <c r="E33" s="4">
        <v>0</v>
      </c>
      <c r="F33" s="4">
        <v>0</v>
      </c>
      <c r="G33" s="4">
        <v>0</v>
      </c>
      <c r="H33" s="4">
        <v>0</v>
      </c>
      <c r="I33" s="4">
        <v>0</v>
      </c>
      <c r="J33" s="4">
        <v>43070</v>
      </c>
      <c r="K33" s="4">
        <v>22456</v>
      </c>
      <c r="L33" s="4">
        <v>35675</v>
      </c>
      <c r="M33" s="4">
        <v>46683</v>
      </c>
      <c r="N33" s="4">
        <v>43589</v>
      </c>
      <c r="O33" s="4">
        <v>10187</v>
      </c>
      <c r="P33" s="4">
        <v>34442</v>
      </c>
      <c r="Q33" s="4">
        <v>60956</v>
      </c>
      <c r="R33" s="4">
        <v>73442</v>
      </c>
      <c r="S33" s="4">
        <f>SUM(Table13[[#This Row],[2009-2010]:[2023-2024]])</f>
        <v>370500</v>
      </c>
    </row>
    <row r="34" spans="1:19" x14ac:dyDescent="0.25">
      <c r="A34" t="s">
        <v>71</v>
      </c>
      <c r="B34" t="s">
        <v>74</v>
      </c>
      <c r="C34" t="s">
        <v>34</v>
      </c>
      <c r="D34" s="4">
        <v>0</v>
      </c>
      <c r="E34" s="4">
        <v>0</v>
      </c>
      <c r="F34" s="4">
        <v>0</v>
      </c>
      <c r="G34" s="4">
        <v>0</v>
      </c>
      <c r="H34" s="4">
        <v>0</v>
      </c>
      <c r="I34" s="4">
        <v>0</v>
      </c>
      <c r="J34" s="4">
        <v>148350</v>
      </c>
      <c r="K34" s="4">
        <v>186511</v>
      </c>
      <c r="L34" s="4">
        <v>170779</v>
      </c>
      <c r="M34" s="4">
        <v>178394</v>
      </c>
      <c r="N34" s="4">
        <v>31807</v>
      </c>
      <c r="O34" s="4">
        <v>13500</v>
      </c>
      <c r="P34" s="4">
        <v>17840</v>
      </c>
      <c r="Q34" s="4">
        <v>45755</v>
      </c>
      <c r="R34" s="4">
        <v>66652</v>
      </c>
      <c r="S34" s="4">
        <f>SUM(Table13[[#This Row],[2009-2010]:[2023-2024]])</f>
        <v>859588</v>
      </c>
    </row>
    <row r="35" spans="1:19" x14ac:dyDescent="0.25">
      <c r="A35" t="s">
        <v>71</v>
      </c>
      <c r="B35" t="s">
        <v>75</v>
      </c>
      <c r="C35" t="s">
        <v>34</v>
      </c>
      <c r="D35" s="4">
        <v>0</v>
      </c>
      <c r="E35" s="4">
        <v>0</v>
      </c>
      <c r="F35" s="4">
        <v>0</v>
      </c>
      <c r="G35" s="4">
        <v>0</v>
      </c>
      <c r="H35" s="4">
        <v>0</v>
      </c>
      <c r="I35" s="4">
        <v>0</v>
      </c>
      <c r="J35" s="4">
        <v>84403</v>
      </c>
      <c r="K35" s="4">
        <v>82166</v>
      </c>
      <c r="L35" s="4">
        <v>71937</v>
      </c>
      <c r="M35" s="4">
        <v>77378</v>
      </c>
      <c r="N35" s="4">
        <v>68517</v>
      </c>
      <c r="O35" s="4">
        <v>21866</v>
      </c>
      <c r="P35" s="4">
        <v>61668</v>
      </c>
      <c r="Q35" s="4">
        <v>122215</v>
      </c>
      <c r="R35" s="4">
        <v>169044</v>
      </c>
      <c r="S35" s="4">
        <f>SUM(Table13[[#This Row],[2009-2010]:[2023-2024]])</f>
        <v>759194</v>
      </c>
    </row>
    <row r="36" spans="1:19" x14ac:dyDescent="0.25">
      <c r="A36" t="s">
        <v>71</v>
      </c>
      <c r="B36" t="s">
        <v>76</v>
      </c>
      <c r="C36" t="s">
        <v>34</v>
      </c>
      <c r="D36" s="4">
        <v>0</v>
      </c>
      <c r="E36" s="4">
        <v>0</v>
      </c>
      <c r="F36" s="4">
        <v>0</v>
      </c>
      <c r="G36" s="4">
        <v>0</v>
      </c>
      <c r="H36" s="4">
        <v>0</v>
      </c>
      <c r="I36" s="4">
        <v>0</v>
      </c>
      <c r="J36" s="4">
        <v>0</v>
      </c>
      <c r="K36" s="4">
        <v>0</v>
      </c>
      <c r="L36" s="4">
        <v>0</v>
      </c>
      <c r="M36" s="4">
        <v>46338</v>
      </c>
      <c r="N36" s="4">
        <v>86264</v>
      </c>
      <c r="O36" s="4">
        <v>69265</v>
      </c>
      <c r="P36" s="4">
        <v>92445</v>
      </c>
      <c r="Q36" s="4">
        <v>77718</v>
      </c>
      <c r="R36" s="4">
        <v>80517</v>
      </c>
      <c r="S36" s="4">
        <f>SUM(Table13[[#This Row],[2009-2010]:[2023-2024]])</f>
        <v>452547</v>
      </c>
    </row>
    <row r="37" spans="1:19" x14ac:dyDescent="0.25">
      <c r="A37" t="s">
        <v>71</v>
      </c>
      <c r="B37" t="s">
        <v>77</v>
      </c>
      <c r="C37" t="s">
        <v>34</v>
      </c>
      <c r="D37" s="4">
        <v>0</v>
      </c>
      <c r="E37" s="4">
        <v>0</v>
      </c>
      <c r="F37" s="4">
        <v>0</v>
      </c>
      <c r="G37" s="4">
        <v>0</v>
      </c>
      <c r="H37" s="4">
        <v>0</v>
      </c>
      <c r="I37" s="4">
        <v>0</v>
      </c>
      <c r="J37" s="4">
        <v>0</v>
      </c>
      <c r="K37" s="4">
        <v>0</v>
      </c>
      <c r="L37" s="4">
        <v>0</v>
      </c>
      <c r="M37" s="4">
        <v>0</v>
      </c>
      <c r="N37" s="4">
        <v>0</v>
      </c>
      <c r="O37" s="4">
        <v>0</v>
      </c>
      <c r="P37" s="4">
        <v>0</v>
      </c>
      <c r="Q37" s="4">
        <v>13324</v>
      </c>
      <c r="R37" s="4">
        <v>13885</v>
      </c>
      <c r="S37" s="4">
        <f>SUM(Table13[[#This Row],[2009-2010]:[2023-2024]])</f>
        <v>27209</v>
      </c>
    </row>
    <row r="38" spans="1:19" x14ac:dyDescent="0.25">
      <c r="A38" t="s">
        <v>71</v>
      </c>
      <c r="B38" t="s">
        <v>78</v>
      </c>
      <c r="C38" t="s">
        <v>221</v>
      </c>
      <c r="D38" s="4">
        <v>0</v>
      </c>
      <c r="E38" s="4">
        <v>0</v>
      </c>
      <c r="F38" s="4">
        <v>0</v>
      </c>
      <c r="G38" s="4">
        <v>0</v>
      </c>
      <c r="H38" s="4">
        <v>0</v>
      </c>
      <c r="I38" s="4">
        <v>0</v>
      </c>
      <c r="J38" s="4">
        <v>0</v>
      </c>
      <c r="K38" s="4">
        <v>0</v>
      </c>
      <c r="L38" s="4">
        <v>124</v>
      </c>
      <c r="M38" s="4">
        <v>1148</v>
      </c>
      <c r="N38" s="4">
        <v>2377</v>
      </c>
      <c r="O38" s="4">
        <v>16</v>
      </c>
      <c r="P38" s="4">
        <v>279</v>
      </c>
      <c r="Q38" s="4">
        <v>189</v>
      </c>
      <c r="R38" s="4">
        <v>1761</v>
      </c>
      <c r="S38" s="4">
        <f>SUM(Table13[[#This Row],[2009-2010]:[2023-2024]])</f>
        <v>5894</v>
      </c>
    </row>
    <row r="39" spans="1:19" x14ac:dyDescent="0.25">
      <c r="A39" t="s">
        <v>71</v>
      </c>
      <c r="B39" t="s">
        <v>79</v>
      </c>
      <c r="C39" t="s">
        <v>34</v>
      </c>
      <c r="D39" s="4">
        <v>0</v>
      </c>
      <c r="E39" s="4">
        <v>0</v>
      </c>
      <c r="F39" s="4">
        <v>0</v>
      </c>
      <c r="G39" s="4">
        <v>0</v>
      </c>
      <c r="H39" s="4">
        <v>0</v>
      </c>
      <c r="I39" s="4">
        <v>0</v>
      </c>
      <c r="J39" s="4">
        <v>15716</v>
      </c>
      <c r="K39" s="4">
        <v>3384</v>
      </c>
      <c r="L39" s="4">
        <v>42197</v>
      </c>
      <c r="M39" s="4">
        <v>57692</v>
      </c>
      <c r="N39" s="4">
        <v>76799</v>
      </c>
      <c r="O39" s="4">
        <v>14964</v>
      </c>
      <c r="P39" s="4">
        <v>14790</v>
      </c>
      <c r="Q39" s="4">
        <v>18841</v>
      </c>
      <c r="R39" s="4">
        <v>2537</v>
      </c>
      <c r="S39" s="4">
        <f>SUM(Table13[[#This Row],[2009-2010]:[2023-2024]])</f>
        <v>246920</v>
      </c>
    </row>
    <row r="40" spans="1:19" x14ac:dyDescent="0.25">
      <c r="A40" t="s">
        <v>71</v>
      </c>
      <c r="B40" t="s">
        <v>80</v>
      </c>
      <c r="C40" t="s">
        <v>34</v>
      </c>
      <c r="D40" s="4">
        <v>186910</v>
      </c>
      <c r="E40" s="4">
        <v>234475</v>
      </c>
      <c r="F40" s="4">
        <v>261363</v>
      </c>
      <c r="G40" s="4">
        <v>283291</v>
      </c>
      <c r="H40" s="4">
        <v>306441</v>
      </c>
      <c r="I40" s="4">
        <v>351343</v>
      </c>
      <c r="J40" s="4">
        <v>413207</v>
      </c>
      <c r="K40" s="4">
        <v>405518</v>
      </c>
      <c r="L40" s="4">
        <v>365427</v>
      </c>
      <c r="M40" s="4">
        <v>334068</v>
      </c>
      <c r="N40" s="4">
        <v>216301</v>
      </c>
      <c r="O40" s="4">
        <v>143740</v>
      </c>
      <c r="P40" s="4">
        <v>420372</v>
      </c>
      <c r="Q40" s="4">
        <v>770605</v>
      </c>
      <c r="R40" s="4">
        <v>470323</v>
      </c>
      <c r="S40" s="4">
        <f>SUM(Table13[[#This Row],[2009-2010]:[2023-2024]])</f>
        <v>5163384</v>
      </c>
    </row>
    <row r="41" spans="1:19" x14ac:dyDescent="0.25">
      <c r="A41" t="s">
        <v>71</v>
      </c>
      <c r="B41" t="s">
        <v>84</v>
      </c>
      <c r="C41" t="s">
        <v>222</v>
      </c>
      <c r="D41" s="4">
        <v>0</v>
      </c>
      <c r="E41" s="4">
        <v>0</v>
      </c>
      <c r="F41" s="4">
        <v>0</v>
      </c>
      <c r="G41" s="4">
        <v>0</v>
      </c>
      <c r="H41" s="4">
        <v>0</v>
      </c>
      <c r="I41" s="4">
        <v>0</v>
      </c>
      <c r="J41" s="4">
        <v>94824</v>
      </c>
      <c r="K41" s="4">
        <v>194688</v>
      </c>
      <c r="L41" s="4">
        <v>681465</v>
      </c>
      <c r="M41" s="4">
        <v>1235840</v>
      </c>
      <c r="N41" s="4">
        <v>1471406</v>
      </c>
      <c r="O41" s="4">
        <v>564260</v>
      </c>
      <c r="P41" s="4">
        <v>919866</v>
      </c>
      <c r="Q41" s="4">
        <v>1204695</v>
      </c>
      <c r="R41" s="4">
        <v>1301191</v>
      </c>
      <c r="S41" s="4">
        <f>SUM(Table13[[#This Row],[2009-2010]:[2023-2024]])</f>
        <v>7668235</v>
      </c>
    </row>
    <row r="42" spans="1:19" x14ac:dyDescent="0.25">
      <c r="A42" t="s">
        <v>71</v>
      </c>
      <c r="B42" t="s">
        <v>86</v>
      </c>
      <c r="C42" t="s">
        <v>34</v>
      </c>
      <c r="D42" s="4">
        <v>500852</v>
      </c>
      <c r="E42" s="4">
        <v>598335</v>
      </c>
      <c r="F42" s="4">
        <v>669931</v>
      </c>
      <c r="G42" s="4">
        <v>676072</v>
      </c>
      <c r="H42" s="4">
        <v>686235</v>
      </c>
      <c r="I42" s="4">
        <v>712447</v>
      </c>
      <c r="J42" s="4">
        <v>931092</v>
      </c>
      <c r="K42" s="4">
        <v>1103981</v>
      </c>
      <c r="L42" s="4">
        <v>1008506</v>
      </c>
      <c r="M42" s="4">
        <v>1155716</v>
      </c>
      <c r="N42" s="4">
        <v>1104061</v>
      </c>
      <c r="O42" s="4">
        <v>267800</v>
      </c>
      <c r="P42" s="4">
        <v>575690</v>
      </c>
      <c r="Q42" s="4">
        <v>1088990</v>
      </c>
      <c r="R42" s="4">
        <v>1218637</v>
      </c>
      <c r="S42" s="4">
        <f>SUM(Table13[[#This Row],[2009-2010]:[2023-2024]])</f>
        <v>12298345</v>
      </c>
    </row>
    <row r="43" spans="1:19" x14ac:dyDescent="0.25">
      <c r="A43" t="s">
        <v>87</v>
      </c>
      <c r="B43" t="s">
        <v>88</v>
      </c>
      <c r="C43" t="s">
        <v>221</v>
      </c>
      <c r="D43" s="4">
        <v>0</v>
      </c>
      <c r="E43" s="4">
        <v>0</v>
      </c>
      <c r="F43" s="4">
        <v>0</v>
      </c>
      <c r="G43" s="4">
        <v>0</v>
      </c>
      <c r="H43" s="4">
        <v>0</v>
      </c>
      <c r="I43" s="4">
        <v>0</v>
      </c>
      <c r="J43" s="4">
        <v>0</v>
      </c>
      <c r="K43" s="4">
        <v>0</v>
      </c>
      <c r="L43" s="4">
        <v>0</v>
      </c>
      <c r="M43" s="4">
        <v>0</v>
      </c>
      <c r="N43" s="4">
        <v>49</v>
      </c>
      <c r="O43" s="4">
        <v>220</v>
      </c>
      <c r="P43" s="4">
        <v>271</v>
      </c>
      <c r="Q43" s="4">
        <v>128</v>
      </c>
      <c r="R43" s="4">
        <v>35</v>
      </c>
      <c r="S43" s="4">
        <f>SUM(Table13[[#This Row],[2009-2010]:[2023-2024]])</f>
        <v>703</v>
      </c>
    </row>
    <row r="44" spans="1:19" x14ac:dyDescent="0.25">
      <c r="A44" t="s">
        <v>89</v>
      </c>
      <c r="B44" t="s">
        <v>90</v>
      </c>
      <c r="C44" t="s">
        <v>34</v>
      </c>
      <c r="D44" s="4">
        <v>0</v>
      </c>
      <c r="E44" s="4">
        <v>0</v>
      </c>
      <c r="F44" s="4">
        <v>0</v>
      </c>
      <c r="G44" s="4">
        <v>0</v>
      </c>
      <c r="H44" s="4">
        <v>0</v>
      </c>
      <c r="I44" s="4">
        <v>0</v>
      </c>
      <c r="J44" s="4">
        <v>22908</v>
      </c>
      <c r="K44" s="4">
        <v>25692</v>
      </c>
      <c r="L44" s="4">
        <v>30466</v>
      </c>
      <c r="M44" s="4">
        <v>27911</v>
      </c>
      <c r="N44" s="4">
        <v>27276</v>
      </c>
      <c r="O44" s="4">
        <v>9761</v>
      </c>
      <c r="P44" s="4">
        <v>17638</v>
      </c>
      <c r="Q44" s="4">
        <v>17539</v>
      </c>
      <c r="R44" s="4">
        <v>16890</v>
      </c>
      <c r="S44" s="4">
        <f>SUM(Table13[[#This Row],[2009-2010]:[2023-2024]])</f>
        <v>196081</v>
      </c>
    </row>
    <row r="45" spans="1:19" x14ac:dyDescent="0.25">
      <c r="A45" t="s">
        <v>89</v>
      </c>
      <c r="B45" t="s">
        <v>91</v>
      </c>
      <c r="C45" t="s">
        <v>34</v>
      </c>
      <c r="D45" s="4">
        <v>0</v>
      </c>
      <c r="E45" s="4">
        <v>0</v>
      </c>
      <c r="F45" s="4">
        <v>0</v>
      </c>
      <c r="G45" s="4">
        <v>0</v>
      </c>
      <c r="H45" s="4">
        <v>0</v>
      </c>
      <c r="I45" s="4">
        <v>0</v>
      </c>
      <c r="J45" s="4">
        <v>78544</v>
      </c>
      <c r="K45" s="4">
        <v>108245</v>
      </c>
      <c r="L45" s="4">
        <v>139231</v>
      </c>
      <c r="M45" s="4">
        <v>127019</v>
      </c>
      <c r="N45" s="4">
        <v>151535</v>
      </c>
      <c r="O45" s="4">
        <v>105373</v>
      </c>
      <c r="P45" s="4">
        <v>129995</v>
      </c>
      <c r="Q45" s="4">
        <v>176247</v>
      </c>
      <c r="R45" s="4">
        <v>201391</v>
      </c>
      <c r="S45" s="4">
        <f>SUM(Table13[[#This Row],[2009-2010]:[2023-2024]])</f>
        <v>1217580</v>
      </c>
    </row>
    <row r="46" spans="1:19" x14ac:dyDescent="0.25">
      <c r="A46" t="s">
        <v>89</v>
      </c>
      <c r="B46" t="s">
        <v>92</v>
      </c>
      <c r="C46" t="s">
        <v>34</v>
      </c>
      <c r="D46" s="4">
        <v>0</v>
      </c>
      <c r="E46" s="4">
        <v>0</v>
      </c>
      <c r="F46" s="4">
        <v>0</v>
      </c>
      <c r="G46" s="4">
        <v>0</v>
      </c>
      <c r="H46" s="4">
        <v>0</v>
      </c>
      <c r="I46" s="4">
        <v>0</v>
      </c>
      <c r="J46" s="4">
        <v>0</v>
      </c>
      <c r="K46" s="4">
        <v>58</v>
      </c>
      <c r="L46" s="4">
        <v>9984</v>
      </c>
      <c r="M46" s="4">
        <v>8660</v>
      </c>
      <c r="N46" s="4">
        <v>9290</v>
      </c>
      <c r="O46" s="4">
        <v>1006</v>
      </c>
      <c r="P46" s="4">
        <v>1894</v>
      </c>
      <c r="Q46" s="4">
        <v>11325</v>
      </c>
      <c r="R46" s="4">
        <v>19778</v>
      </c>
      <c r="S46" s="4">
        <f>SUM(Table13[[#This Row],[2009-2010]:[2023-2024]])</f>
        <v>61995</v>
      </c>
    </row>
    <row r="47" spans="1:19" x14ac:dyDescent="0.25">
      <c r="A47" t="s">
        <v>93</v>
      </c>
      <c r="B47" t="s">
        <v>94</v>
      </c>
      <c r="C47" t="s">
        <v>34</v>
      </c>
      <c r="D47" s="4">
        <v>519116</v>
      </c>
      <c r="E47" s="4">
        <v>692034</v>
      </c>
      <c r="F47" s="4">
        <v>888595</v>
      </c>
      <c r="G47" s="4">
        <v>862083</v>
      </c>
      <c r="H47" s="4">
        <v>845555</v>
      </c>
      <c r="I47" s="4">
        <v>952641</v>
      </c>
      <c r="J47" s="4">
        <v>1117252</v>
      </c>
      <c r="K47" s="4">
        <v>1159937</v>
      </c>
      <c r="L47" s="4">
        <v>1443965</v>
      </c>
      <c r="M47" s="4">
        <v>1334313</v>
      </c>
      <c r="N47" s="4">
        <v>1455433</v>
      </c>
      <c r="O47" s="4">
        <v>850909</v>
      </c>
      <c r="P47" s="4">
        <v>1273288</v>
      </c>
      <c r="Q47" s="4">
        <v>1579519</v>
      </c>
      <c r="R47" s="4">
        <v>1456567</v>
      </c>
      <c r="S47" s="4">
        <f>SUM(Table13[[#This Row],[2009-2010]:[2023-2024]])</f>
        <v>16431207</v>
      </c>
    </row>
    <row r="48" spans="1:19" x14ac:dyDescent="0.25">
      <c r="A48" t="s">
        <v>93</v>
      </c>
      <c r="B48" t="s">
        <v>95</v>
      </c>
      <c r="C48" t="s">
        <v>82</v>
      </c>
      <c r="D48" s="4">
        <v>906824</v>
      </c>
      <c r="E48" s="4">
        <v>1039505</v>
      </c>
      <c r="F48" s="4">
        <v>1632098</v>
      </c>
      <c r="G48" s="4">
        <v>1844222</v>
      </c>
      <c r="H48" s="4">
        <v>1985806</v>
      </c>
      <c r="I48" s="4">
        <v>2025756</v>
      </c>
      <c r="J48" s="4">
        <v>2304199</v>
      </c>
      <c r="K48" s="4">
        <v>2088871</v>
      </c>
      <c r="L48" s="4">
        <v>2424748</v>
      </c>
      <c r="M48" s="4">
        <v>2724651</v>
      </c>
      <c r="N48" s="4">
        <v>2799154</v>
      </c>
      <c r="O48" s="4">
        <v>1799748</v>
      </c>
      <c r="P48" s="4">
        <v>3149722</v>
      </c>
      <c r="Q48" s="4">
        <v>4398074</v>
      </c>
      <c r="R48" s="4">
        <v>4181830</v>
      </c>
      <c r="S48" s="4">
        <f>SUM(Table13[[#This Row],[2009-2010]:[2023-2024]])</f>
        <v>35305208</v>
      </c>
    </row>
    <row r="49" spans="1:19" x14ac:dyDescent="0.25">
      <c r="A49" t="s">
        <v>96</v>
      </c>
      <c r="B49" t="s">
        <v>97</v>
      </c>
      <c r="C49" t="s">
        <v>34</v>
      </c>
      <c r="D49" s="4">
        <v>0</v>
      </c>
      <c r="E49" s="4">
        <v>0</v>
      </c>
      <c r="F49" s="4">
        <v>0</v>
      </c>
      <c r="G49" s="4">
        <v>0</v>
      </c>
      <c r="H49" s="4">
        <v>0</v>
      </c>
      <c r="I49" s="4">
        <v>0</v>
      </c>
      <c r="J49" s="4">
        <v>0</v>
      </c>
      <c r="K49" s="4">
        <v>0</v>
      </c>
      <c r="L49" s="4">
        <v>0</v>
      </c>
      <c r="M49" s="4">
        <v>0</v>
      </c>
      <c r="N49" s="4">
        <v>0</v>
      </c>
      <c r="O49" s="4">
        <v>0</v>
      </c>
      <c r="P49" s="4">
        <v>0</v>
      </c>
      <c r="Q49" s="4">
        <v>76430</v>
      </c>
      <c r="R49" s="4">
        <v>163012</v>
      </c>
      <c r="S49" s="4">
        <f>SUM(Table13[[#This Row],[2009-2010]:[2023-2024]])</f>
        <v>239442</v>
      </c>
    </row>
    <row r="50" spans="1:19" x14ac:dyDescent="0.25">
      <c r="A50" t="s">
        <v>96</v>
      </c>
      <c r="B50" t="s">
        <v>98</v>
      </c>
      <c r="C50" t="s">
        <v>221</v>
      </c>
      <c r="D50" s="4">
        <v>0</v>
      </c>
      <c r="E50" s="4">
        <v>0</v>
      </c>
      <c r="F50" s="4">
        <v>0</v>
      </c>
      <c r="G50" s="4">
        <v>0</v>
      </c>
      <c r="H50" s="4">
        <v>0</v>
      </c>
      <c r="I50" s="4">
        <v>0</v>
      </c>
      <c r="J50" s="4">
        <v>0</v>
      </c>
      <c r="K50" s="4">
        <v>0</v>
      </c>
      <c r="L50" s="4">
        <v>0</v>
      </c>
      <c r="M50" s="4">
        <v>0</v>
      </c>
      <c r="N50" s="4">
        <v>0</v>
      </c>
      <c r="O50" s="4">
        <v>0</v>
      </c>
      <c r="P50" s="4">
        <v>0</v>
      </c>
      <c r="Q50" s="4">
        <v>4403</v>
      </c>
      <c r="R50" s="4">
        <v>9939</v>
      </c>
      <c r="S50" s="4">
        <f>SUM(Table13[[#This Row],[2009-2010]:[2023-2024]])</f>
        <v>14342</v>
      </c>
    </row>
    <row r="51" spans="1:19" x14ac:dyDescent="0.25">
      <c r="A51" t="s">
        <v>96</v>
      </c>
      <c r="B51" t="s">
        <v>99</v>
      </c>
      <c r="C51" t="s">
        <v>34</v>
      </c>
      <c r="D51" s="4">
        <v>273763</v>
      </c>
      <c r="E51" s="4">
        <v>358044</v>
      </c>
      <c r="F51" s="4">
        <v>485753</v>
      </c>
      <c r="G51" s="4">
        <v>457298</v>
      </c>
      <c r="H51" s="4">
        <v>510457</v>
      </c>
      <c r="I51" s="4">
        <v>648204</v>
      </c>
      <c r="J51" s="4">
        <v>734315</v>
      </c>
      <c r="K51" s="4">
        <v>1030238</v>
      </c>
      <c r="L51" s="4">
        <v>1772094</v>
      </c>
      <c r="M51" s="4">
        <v>2250038</v>
      </c>
      <c r="N51" s="4">
        <v>2482396</v>
      </c>
      <c r="O51" s="4">
        <v>1219643</v>
      </c>
      <c r="P51" s="4">
        <v>1723237</v>
      </c>
      <c r="Q51" s="4">
        <v>2417774</v>
      </c>
      <c r="R51" s="4">
        <v>2577406</v>
      </c>
      <c r="S51" s="4">
        <f>SUM(Table13[[#This Row],[2009-2010]:[2023-2024]])</f>
        <v>18940660</v>
      </c>
    </row>
    <row r="52" spans="1:19" x14ac:dyDescent="0.25">
      <c r="A52" t="s">
        <v>100</v>
      </c>
      <c r="B52" t="s">
        <v>101</v>
      </c>
      <c r="C52" t="s">
        <v>223</v>
      </c>
      <c r="D52" s="4">
        <v>8002212</v>
      </c>
      <c r="E52" s="4">
        <v>9368841</v>
      </c>
      <c r="F52" s="4">
        <v>10344522</v>
      </c>
      <c r="G52" s="4">
        <v>9489207</v>
      </c>
      <c r="H52" s="4">
        <v>10234104</v>
      </c>
      <c r="I52" s="4">
        <v>12468580</v>
      </c>
      <c r="J52" s="4">
        <v>15604979</v>
      </c>
      <c r="K52" s="4">
        <v>19281966</v>
      </c>
      <c r="L52" s="4">
        <v>23096380</v>
      </c>
      <c r="M52" s="4">
        <v>28824941</v>
      </c>
      <c r="N52" s="4">
        <v>27783135</v>
      </c>
      <c r="O52" s="4">
        <v>10448808</v>
      </c>
      <c r="P52" s="4">
        <v>15185945</v>
      </c>
      <c r="Q52" s="4">
        <v>28126165</v>
      </c>
      <c r="R52" s="4">
        <v>32860902</v>
      </c>
      <c r="S52" s="4">
        <f>SUM(Table13[[#This Row],[2009-2010]:[2023-2024]])</f>
        <v>261120687</v>
      </c>
    </row>
    <row r="53" spans="1:19" x14ac:dyDescent="0.25">
      <c r="A53" t="s">
        <v>100</v>
      </c>
      <c r="B53" t="s">
        <v>102</v>
      </c>
      <c r="C53" t="s">
        <v>221</v>
      </c>
      <c r="D53" s="4">
        <v>0</v>
      </c>
      <c r="E53" s="4">
        <v>0</v>
      </c>
      <c r="F53" s="4">
        <v>0</v>
      </c>
      <c r="G53" s="4">
        <v>0</v>
      </c>
      <c r="H53" s="4">
        <v>0</v>
      </c>
      <c r="I53" s="4">
        <v>0</v>
      </c>
      <c r="J53" s="4">
        <v>0</v>
      </c>
      <c r="K53" s="4">
        <v>0</v>
      </c>
      <c r="L53" s="4">
        <v>0</v>
      </c>
      <c r="M53" s="4">
        <v>0</v>
      </c>
      <c r="N53" s="4">
        <v>0</v>
      </c>
      <c r="O53" s="4">
        <v>0</v>
      </c>
      <c r="P53" s="4">
        <v>2067</v>
      </c>
      <c r="Q53" s="4">
        <v>14863</v>
      </c>
      <c r="R53" s="4">
        <v>17838</v>
      </c>
      <c r="S53" s="4">
        <f>SUM(Table13[[#This Row],[2009-2010]:[2023-2024]])</f>
        <v>34768</v>
      </c>
    </row>
    <row r="54" spans="1:19" x14ac:dyDescent="0.25">
      <c r="A54" t="s">
        <v>100</v>
      </c>
      <c r="B54" t="s">
        <v>103</v>
      </c>
      <c r="C54" t="s">
        <v>34</v>
      </c>
      <c r="D54" s="4">
        <v>0</v>
      </c>
      <c r="E54" s="4">
        <v>0</v>
      </c>
      <c r="F54" s="4">
        <v>0</v>
      </c>
      <c r="G54" s="4">
        <v>0</v>
      </c>
      <c r="H54" s="4">
        <v>0</v>
      </c>
      <c r="I54" s="4">
        <v>0</v>
      </c>
      <c r="J54" s="4">
        <v>127777</v>
      </c>
      <c r="K54" s="4">
        <v>98574</v>
      </c>
      <c r="L54" s="4">
        <v>148166</v>
      </c>
      <c r="M54" s="4">
        <v>74041</v>
      </c>
      <c r="N54" s="4">
        <v>276308</v>
      </c>
      <c r="O54" s="4">
        <v>258038</v>
      </c>
      <c r="P54" s="4">
        <v>280016</v>
      </c>
      <c r="Q54" s="4">
        <v>297905</v>
      </c>
      <c r="R54" s="4">
        <v>312447</v>
      </c>
      <c r="S54" s="4">
        <f>SUM(Table13[[#This Row],[2009-2010]:[2023-2024]])</f>
        <v>1873272</v>
      </c>
    </row>
    <row r="55" spans="1:19" x14ac:dyDescent="0.25">
      <c r="A55" t="s">
        <v>100</v>
      </c>
      <c r="B55" t="s">
        <v>105</v>
      </c>
      <c r="C55" t="s">
        <v>221</v>
      </c>
      <c r="D55" s="4">
        <v>0</v>
      </c>
      <c r="E55" s="4">
        <v>0</v>
      </c>
      <c r="F55" s="4">
        <v>0</v>
      </c>
      <c r="G55" s="4">
        <v>0</v>
      </c>
      <c r="H55" s="4">
        <v>0</v>
      </c>
      <c r="I55" s="4">
        <v>0</v>
      </c>
      <c r="J55" s="4">
        <v>0</v>
      </c>
      <c r="K55" s="4">
        <v>0</v>
      </c>
      <c r="L55" s="4">
        <v>0</v>
      </c>
      <c r="M55" s="4">
        <v>0</v>
      </c>
      <c r="N55" s="4">
        <v>0</v>
      </c>
      <c r="O55" s="4">
        <v>11955</v>
      </c>
      <c r="P55" s="4">
        <v>4038</v>
      </c>
      <c r="Q55" s="4">
        <v>10140</v>
      </c>
      <c r="R55" s="4">
        <v>16507</v>
      </c>
      <c r="S55" s="4">
        <f>SUM(Table13[[#This Row],[2009-2010]:[2023-2024]])</f>
        <v>42640</v>
      </c>
    </row>
    <row r="56" spans="1:19" x14ac:dyDescent="0.25">
      <c r="A56" t="s">
        <v>100</v>
      </c>
      <c r="B56" t="s">
        <v>106</v>
      </c>
      <c r="C56" t="s">
        <v>34</v>
      </c>
      <c r="D56" s="4">
        <v>0</v>
      </c>
      <c r="E56" s="4">
        <v>0</v>
      </c>
      <c r="F56" s="4">
        <v>0</v>
      </c>
      <c r="G56" s="4">
        <v>0</v>
      </c>
      <c r="H56" s="4">
        <v>0</v>
      </c>
      <c r="I56" s="4">
        <v>0</v>
      </c>
      <c r="J56" s="4">
        <v>38973</v>
      </c>
      <c r="K56" s="4">
        <v>25928</v>
      </c>
      <c r="L56" s="4">
        <v>49227</v>
      </c>
      <c r="M56" s="4">
        <v>460462</v>
      </c>
      <c r="N56" s="4">
        <v>475218</v>
      </c>
      <c r="O56" s="4">
        <v>119072</v>
      </c>
      <c r="P56" s="4">
        <v>188342</v>
      </c>
      <c r="Q56" s="4">
        <v>322701</v>
      </c>
      <c r="R56" s="4">
        <v>358835</v>
      </c>
      <c r="S56" s="4">
        <f>SUM(Table13[[#This Row],[2009-2010]:[2023-2024]])</f>
        <v>2038758</v>
      </c>
    </row>
    <row r="57" spans="1:19" x14ac:dyDescent="0.25">
      <c r="A57" t="s">
        <v>100</v>
      </c>
      <c r="B57" t="s">
        <v>107</v>
      </c>
      <c r="C57" t="s">
        <v>34</v>
      </c>
      <c r="D57" s="4">
        <v>0</v>
      </c>
      <c r="E57" s="4">
        <v>0</v>
      </c>
      <c r="F57" s="4">
        <v>0</v>
      </c>
      <c r="G57" s="4">
        <v>0</v>
      </c>
      <c r="H57" s="4">
        <v>0</v>
      </c>
      <c r="I57" s="4">
        <v>0</v>
      </c>
      <c r="J57" s="4">
        <v>0</v>
      </c>
      <c r="K57" s="4">
        <v>0</v>
      </c>
      <c r="L57" s="4">
        <v>0</v>
      </c>
      <c r="M57" s="4">
        <v>0</v>
      </c>
      <c r="N57" s="4">
        <v>13244</v>
      </c>
      <c r="O57" s="4">
        <v>61449</v>
      </c>
      <c r="P57" s="4">
        <v>86370</v>
      </c>
      <c r="Q57" s="4">
        <v>79143</v>
      </c>
      <c r="R57" s="4">
        <v>54862</v>
      </c>
      <c r="S57" s="4">
        <f>SUM(Table13[[#This Row],[2009-2010]:[2023-2024]])</f>
        <v>295068</v>
      </c>
    </row>
    <row r="58" spans="1:19" x14ac:dyDescent="0.25">
      <c r="A58" t="s">
        <v>100</v>
      </c>
      <c r="B58" t="s">
        <v>109</v>
      </c>
      <c r="C58" t="s">
        <v>222</v>
      </c>
      <c r="D58" s="4">
        <v>560708</v>
      </c>
      <c r="E58" s="4">
        <v>591029</v>
      </c>
      <c r="F58" s="4">
        <v>628801</v>
      </c>
      <c r="G58" s="4">
        <v>764342</v>
      </c>
      <c r="H58" s="4">
        <v>841376</v>
      </c>
      <c r="I58" s="4">
        <v>829367</v>
      </c>
      <c r="J58" s="4">
        <v>1007391</v>
      </c>
      <c r="K58" s="4">
        <v>1026897</v>
      </c>
      <c r="L58" s="4">
        <v>1500002</v>
      </c>
      <c r="M58" s="4">
        <v>1518411</v>
      </c>
      <c r="N58" s="4">
        <v>1305068</v>
      </c>
      <c r="O58" s="4">
        <v>462411</v>
      </c>
      <c r="P58" s="4">
        <v>769652</v>
      </c>
      <c r="Q58" s="4">
        <v>1277474</v>
      </c>
      <c r="R58" s="4">
        <v>1509889</v>
      </c>
      <c r="S58" s="4">
        <f>SUM(Table13[[#This Row],[2009-2010]:[2023-2024]])</f>
        <v>14592818</v>
      </c>
    </row>
    <row r="59" spans="1:19" x14ac:dyDescent="0.25">
      <c r="A59" t="s">
        <v>100</v>
      </c>
      <c r="B59" t="s">
        <v>111</v>
      </c>
      <c r="C59" t="s">
        <v>34</v>
      </c>
      <c r="D59" s="4">
        <v>0</v>
      </c>
      <c r="E59" s="4">
        <v>0</v>
      </c>
      <c r="F59" s="4">
        <v>0</v>
      </c>
      <c r="G59" s="4">
        <v>0</v>
      </c>
      <c r="H59" s="4">
        <v>0</v>
      </c>
      <c r="I59" s="4">
        <v>0</v>
      </c>
      <c r="J59" s="4">
        <v>1190</v>
      </c>
      <c r="K59" s="4">
        <v>0</v>
      </c>
      <c r="L59" s="4">
        <v>0</v>
      </c>
      <c r="M59" s="4">
        <v>43738</v>
      </c>
      <c r="N59" s="4">
        <v>143288</v>
      </c>
      <c r="O59" s="4">
        <v>84690</v>
      </c>
      <c r="P59" s="4">
        <v>104406</v>
      </c>
      <c r="Q59" s="4">
        <v>188296</v>
      </c>
      <c r="R59" s="4">
        <v>127994</v>
      </c>
      <c r="S59" s="4">
        <f>SUM(Table13[[#This Row],[2009-2010]:[2023-2024]])</f>
        <v>693602</v>
      </c>
    </row>
    <row r="60" spans="1:19" x14ac:dyDescent="0.25">
      <c r="A60" t="s">
        <v>100</v>
      </c>
      <c r="B60" t="s">
        <v>112</v>
      </c>
      <c r="C60" t="s">
        <v>221</v>
      </c>
      <c r="D60" s="4">
        <v>0</v>
      </c>
      <c r="E60" s="4">
        <v>0</v>
      </c>
      <c r="F60" s="4">
        <v>0</v>
      </c>
      <c r="G60" s="4">
        <v>0</v>
      </c>
      <c r="H60" s="4">
        <v>0</v>
      </c>
      <c r="I60" s="4">
        <v>0</v>
      </c>
      <c r="J60" s="4">
        <v>0</v>
      </c>
      <c r="K60" s="4">
        <v>0</v>
      </c>
      <c r="L60" s="4">
        <v>0</v>
      </c>
      <c r="M60" s="4">
        <v>0</v>
      </c>
      <c r="N60" s="4">
        <v>0</v>
      </c>
      <c r="O60" s="4">
        <v>0</v>
      </c>
      <c r="P60" s="4">
        <v>0</v>
      </c>
      <c r="Q60" s="4">
        <v>0</v>
      </c>
      <c r="R60" s="4">
        <v>39040</v>
      </c>
      <c r="S60" s="4">
        <f>SUM(Table13[[#This Row],[2009-2010]:[2023-2024]])</f>
        <v>39040</v>
      </c>
    </row>
    <row r="61" spans="1:19" x14ac:dyDescent="0.25">
      <c r="A61" t="s">
        <v>100</v>
      </c>
      <c r="B61" t="s">
        <v>113</v>
      </c>
      <c r="C61" t="s">
        <v>221</v>
      </c>
      <c r="D61" s="4">
        <v>0</v>
      </c>
      <c r="E61" s="4">
        <v>0</v>
      </c>
      <c r="F61" s="4">
        <v>0</v>
      </c>
      <c r="G61" s="4">
        <v>0</v>
      </c>
      <c r="H61" s="4">
        <v>0</v>
      </c>
      <c r="I61" s="4">
        <v>0</v>
      </c>
      <c r="J61" s="4">
        <v>0</v>
      </c>
      <c r="K61" s="4">
        <v>0</v>
      </c>
      <c r="L61" s="4">
        <v>0</v>
      </c>
      <c r="M61" s="4">
        <v>75977</v>
      </c>
      <c r="N61" s="4">
        <v>67378</v>
      </c>
      <c r="O61" s="4">
        <v>22248</v>
      </c>
      <c r="P61" s="4">
        <v>7793</v>
      </c>
      <c r="Q61" s="4">
        <v>23961</v>
      </c>
      <c r="R61" s="4">
        <v>43140</v>
      </c>
      <c r="S61" s="4">
        <f>SUM(Table13[[#This Row],[2009-2010]:[2023-2024]])</f>
        <v>240497</v>
      </c>
    </row>
    <row r="62" spans="1:19" x14ac:dyDescent="0.25">
      <c r="A62" t="s">
        <v>114</v>
      </c>
      <c r="B62" t="s">
        <v>115</v>
      </c>
      <c r="C62" t="s">
        <v>82</v>
      </c>
      <c r="D62" s="4">
        <v>205940</v>
      </c>
      <c r="E62" s="4">
        <v>230227</v>
      </c>
      <c r="F62" s="4">
        <v>226761</v>
      </c>
      <c r="G62" s="4">
        <v>311387</v>
      </c>
      <c r="H62" s="4">
        <v>285447</v>
      </c>
      <c r="I62" s="4">
        <v>296911</v>
      </c>
      <c r="J62" s="4">
        <v>366413</v>
      </c>
      <c r="K62" s="4">
        <v>439980</v>
      </c>
      <c r="L62" s="4">
        <v>510972</v>
      </c>
      <c r="M62" s="4">
        <v>612572</v>
      </c>
      <c r="N62" s="4">
        <v>529354</v>
      </c>
      <c r="O62" s="4">
        <v>189140</v>
      </c>
      <c r="P62" s="4">
        <v>309721</v>
      </c>
      <c r="Q62" s="4">
        <v>577868</v>
      </c>
      <c r="R62" s="4">
        <v>643318</v>
      </c>
      <c r="S62" s="4">
        <f>SUM(Table13[[#This Row],[2009-2010]:[2023-2024]])</f>
        <v>5736011</v>
      </c>
    </row>
    <row r="63" spans="1:19" x14ac:dyDescent="0.25">
      <c r="A63" t="s">
        <v>114</v>
      </c>
      <c r="B63" t="s">
        <v>118</v>
      </c>
      <c r="C63" t="s">
        <v>223</v>
      </c>
      <c r="D63" s="4">
        <v>1652847</v>
      </c>
      <c r="E63" s="4">
        <v>1982146</v>
      </c>
      <c r="F63" s="4">
        <v>2130992</v>
      </c>
      <c r="G63" s="4">
        <v>1961066</v>
      </c>
      <c r="H63" s="4">
        <v>2110766</v>
      </c>
      <c r="I63" s="4">
        <v>2662910</v>
      </c>
      <c r="J63" s="4">
        <v>3095953</v>
      </c>
      <c r="K63" s="4">
        <v>3954917</v>
      </c>
      <c r="L63" s="4">
        <v>4803067</v>
      </c>
      <c r="M63" s="4">
        <v>5211992</v>
      </c>
      <c r="N63" s="4">
        <v>4948020</v>
      </c>
      <c r="O63" s="4">
        <v>1548907</v>
      </c>
      <c r="P63" s="4">
        <v>2515795</v>
      </c>
      <c r="Q63" s="4">
        <v>4637763</v>
      </c>
      <c r="R63" s="4">
        <v>5445461</v>
      </c>
      <c r="S63" s="4">
        <f>SUM(Table13[[#This Row],[2009-2010]:[2023-2024]])</f>
        <v>48662602</v>
      </c>
    </row>
    <row r="64" spans="1:19" x14ac:dyDescent="0.25">
      <c r="A64" t="s">
        <v>114</v>
      </c>
      <c r="B64" t="s">
        <v>119</v>
      </c>
      <c r="C64" t="s">
        <v>223</v>
      </c>
      <c r="D64" s="4">
        <v>0</v>
      </c>
      <c r="E64" s="4">
        <v>0</v>
      </c>
      <c r="F64" s="4">
        <v>0</v>
      </c>
      <c r="G64" s="4">
        <v>0</v>
      </c>
      <c r="H64" s="4">
        <v>0</v>
      </c>
      <c r="I64" s="4">
        <v>0</v>
      </c>
      <c r="J64" s="4">
        <v>0</v>
      </c>
      <c r="K64" s="4">
        <v>0</v>
      </c>
      <c r="L64" s="4">
        <v>0</v>
      </c>
      <c r="M64" s="4">
        <v>135175</v>
      </c>
      <c r="N64" s="4">
        <v>777660</v>
      </c>
      <c r="O64" s="4">
        <v>184990</v>
      </c>
      <c r="P64" s="4">
        <v>276492</v>
      </c>
      <c r="Q64" s="4">
        <v>403995</v>
      </c>
      <c r="R64" s="4">
        <v>413354</v>
      </c>
      <c r="S64" s="4">
        <f>SUM(Table13[[#This Row],[2009-2010]:[2023-2024]])</f>
        <v>2191666</v>
      </c>
    </row>
    <row r="65" spans="1:19" x14ac:dyDescent="0.25">
      <c r="A65" t="s">
        <v>114</v>
      </c>
      <c r="B65" t="s">
        <v>121</v>
      </c>
      <c r="C65" t="s">
        <v>223</v>
      </c>
      <c r="D65" s="4">
        <v>637808</v>
      </c>
      <c r="E65" s="4">
        <v>684061</v>
      </c>
      <c r="F65" s="4">
        <v>978847</v>
      </c>
      <c r="G65" s="4">
        <v>988552</v>
      </c>
      <c r="H65" s="4">
        <v>985525</v>
      </c>
      <c r="I65" s="4">
        <v>1080993</v>
      </c>
      <c r="J65" s="4">
        <v>1196245</v>
      </c>
      <c r="K65" s="4">
        <v>1571767</v>
      </c>
      <c r="L65" s="4">
        <v>1916127</v>
      </c>
      <c r="M65" s="4">
        <v>1904908</v>
      </c>
      <c r="N65" s="4">
        <v>1709229</v>
      </c>
      <c r="O65" s="4">
        <v>476559</v>
      </c>
      <c r="P65" s="4">
        <v>699447</v>
      </c>
      <c r="Q65" s="4">
        <v>1679385</v>
      </c>
      <c r="R65" s="4">
        <v>2355100</v>
      </c>
      <c r="S65" s="4">
        <f>SUM(Table13[[#This Row],[2009-2010]:[2023-2024]])</f>
        <v>18864553</v>
      </c>
    </row>
    <row r="66" spans="1:19" x14ac:dyDescent="0.25">
      <c r="A66" t="s">
        <v>124</v>
      </c>
      <c r="B66" t="s">
        <v>125</v>
      </c>
      <c r="C66" t="s">
        <v>34</v>
      </c>
      <c r="D66" s="4">
        <v>233030</v>
      </c>
      <c r="E66" s="4">
        <v>261645</v>
      </c>
      <c r="F66" s="4">
        <v>373420</v>
      </c>
      <c r="G66" s="4">
        <v>347616</v>
      </c>
      <c r="H66" s="4">
        <v>330001</v>
      </c>
      <c r="I66" s="4">
        <v>403243</v>
      </c>
      <c r="J66" s="4">
        <v>408541</v>
      </c>
      <c r="K66" s="4">
        <v>563800</v>
      </c>
      <c r="L66" s="4">
        <v>692010</v>
      </c>
      <c r="M66" s="4">
        <v>821689</v>
      </c>
      <c r="N66" s="4">
        <v>763042</v>
      </c>
      <c r="O66" s="4">
        <v>321462</v>
      </c>
      <c r="P66" s="4">
        <v>1050714</v>
      </c>
      <c r="Q66" s="4">
        <v>1260725</v>
      </c>
      <c r="R66" s="4">
        <v>1074426</v>
      </c>
      <c r="S66" s="4">
        <f>SUM(Table13[[#This Row],[2009-2010]:[2023-2024]])</f>
        <v>8905364</v>
      </c>
    </row>
    <row r="67" spans="1:19" x14ac:dyDescent="0.25">
      <c r="A67" t="s">
        <v>126</v>
      </c>
      <c r="B67" t="s">
        <v>127</v>
      </c>
      <c r="C67" t="s">
        <v>34</v>
      </c>
      <c r="D67" s="4">
        <v>0</v>
      </c>
      <c r="E67" s="4">
        <v>0</v>
      </c>
      <c r="F67" s="4">
        <v>0</v>
      </c>
      <c r="G67" s="4">
        <v>0</v>
      </c>
      <c r="H67" s="4">
        <v>0</v>
      </c>
      <c r="I67" s="4">
        <v>0</v>
      </c>
      <c r="J67" s="4">
        <v>30010</v>
      </c>
      <c r="K67" s="4">
        <v>30901</v>
      </c>
      <c r="L67" s="4">
        <v>39088</v>
      </c>
      <c r="M67" s="4">
        <v>38341</v>
      </c>
      <c r="N67" s="4">
        <v>41146</v>
      </c>
      <c r="O67" s="4">
        <v>6120</v>
      </c>
      <c r="P67" s="4">
        <v>34896</v>
      </c>
      <c r="Q67" s="4">
        <v>48485</v>
      </c>
      <c r="R67" s="4">
        <v>47266</v>
      </c>
      <c r="S67" s="4">
        <f>SUM(Table13[[#This Row],[2009-2010]:[2023-2024]])</f>
        <v>316253</v>
      </c>
    </row>
    <row r="68" spans="1:19" x14ac:dyDescent="0.25">
      <c r="A68" t="s">
        <v>128</v>
      </c>
      <c r="B68" t="s">
        <v>129</v>
      </c>
      <c r="C68" t="s">
        <v>34</v>
      </c>
      <c r="D68" s="4">
        <v>258715</v>
      </c>
      <c r="E68" s="4">
        <v>317110</v>
      </c>
      <c r="F68" s="4">
        <v>418185</v>
      </c>
      <c r="G68" s="4">
        <v>488643</v>
      </c>
      <c r="H68" s="4">
        <v>425904</v>
      </c>
      <c r="I68" s="4">
        <v>414653</v>
      </c>
      <c r="J68" s="4">
        <v>659986</v>
      </c>
      <c r="K68" s="4">
        <v>674399</v>
      </c>
      <c r="L68" s="4">
        <v>718730</v>
      </c>
      <c r="M68" s="4">
        <v>809819</v>
      </c>
      <c r="N68" s="4">
        <v>1330749</v>
      </c>
      <c r="O68" s="4">
        <v>462932</v>
      </c>
      <c r="P68" s="4">
        <v>733236</v>
      </c>
      <c r="Q68" s="4">
        <v>1135781</v>
      </c>
      <c r="R68" s="4">
        <v>1375987</v>
      </c>
      <c r="S68" s="4">
        <f>SUM(Table13[[#This Row],[2009-2010]:[2023-2024]])</f>
        <v>10224829</v>
      </c>
    </row>
    <row r="69" spans="1:19" x14ac:dyDescent="0.25">
      <c r="A69" t="s">
        <v>128</v>
      </c>
      <c r="B69" t="s">
        <v>130</v>
      </c>
      <c r="C69" t="s">
        <v>34</v>
      </c>
      <c r="D69" s="4">
        <v>0</v>
      </c>
      <c r="E69" s="4">
        <v>0</v>
      </c>
      <c r="F69" s="4">
        <v>0</v>
      </c>
      <c r="G69" s="4">
        <v>0</v>
      </c>
      <c r="H69" s="4">
        <v>0</v>
      </c>
      <c r="I69" s="4">
        <v>0</v>
      </c>
      <c r="J69" s="4">
        <v>8586</v>
      </c>
      <c r="K69" s="4">
        <v>16425</v>
      </c>
      <c r="L69" s="4">
        <v>25248</v>
      </c>
      <c r="M69" s="4">
        <v>25353</v>
      </c>
      <c r="N69" s="4">
        <v>133635</v>
      </c>
      <c r="O69" s="4">
        <v>68756</v>
      </c>
      <c r="P69" s="4">
        <v>173900</v>
      </c>
      <c r="Q69" s="4">
        <v>218109</v>
      </c>
      <c r="R69" s="4">
        <v>275397</v>
      </c>
      <c r="S69" s="4">
        <f>SUM(Table13[[#This Row],[2009-2010]:[2023-2024]])</f>
        <v>945409</v>
      </c>
    </row>
    <row r="70" spans="1:19" x14ac:dyDescent="0.25">
      <c r="A70" t="s">
        <v>128</v>
      </c>
      <c r="B70" t="s">
        <v>131</v>
      </c>
      <c r="C70" t="s">
        <v>34</v>
      </c>
      <c r="D70" s="4">
        <v>701423</v>
      </c>
      <c r="E70" s="4">
        <v>877479</v>
      </c>
      <c r="F70" s="4">
        <v>1110645</v>
      </c>
      <c r="G70" s="4">
        <v>1079548</v>
      </c>
      <c r="H70" s="4">
        <v>1109959</v>
      </c>
      <c r="I70" s="4">
        <v>1350499</v>
      </c>
      <c r="J70" s="4">
        <v>1689986</v>
      </c>
      <c r="K70" s="4">
        <v>1782585</v>
      </c>
      <c r="L70" s="4">
        <v>2266389</v>
      </c>
      <c r="M70" s="4">
        <v>3158938</v>
      </c>
      <c r="N70" s="4">
        <v>2893449</v>
      </c>
      <c r="O70" s="4">
        <v>895391</v>
      </c>
      <c r="P70" s="4">
        <v>1622682</v>
      </c>
      <c r="Q70" s="4">
        <v>2813144</v>
      </c>
      <c r="R70" s="4">
        <v>3422391</v>
      </c>
      <c r="S70" s="4">
        <f>SUM(Table13[[#This Row],[2009-2010]:[2023-2024]])</f>
        <v>26774508</v>
      </c>
    </row>
    <row r="71" spans="1:19" x14ac:dyDescent="0.25">
      <c r="A71" t="s">
        <v>128</v>
      </c>
      <c r="B71" t="s">
        <v>133</v>
      </c>
      <c r="C71" t="s">
        <v>34</v>
      </c>
      <c r="D71" s="4">
        <v>0</v>
      </c>
      <c r="E71" s="4">
        <v>0</v>
      </c>
      <c r="F71" s="4">
        <v>0</v>
      </c>
      <c r="G71" s="4">
        <v>0</v>
      </c>
      <c r="H71" s="4">
        <v>0</v>
      </c>
      <c r="I71" s="4">
        <v>0</v>
      </c>
      <c r="J71" s="4">
        <v>153409</v>
      </c>
      <c r="K71" s="4">
        <v>169994</v>
      </c>
      <c r="L71" s="4">
        <v>222914</v>
      </c>
      <c r="M71" s="4">
        <v>240287</v>
      </c>
      <c r="N71" s="4">
        <v>313085</v>
      </c>
      <c r="O71" s="4">
        <v>126647</v>
      </c>
      <c r="P71" s="4">
        <v>294356</v>
      </c>
      <c r="Q71" s="4">
        <v>431724</v>
      </c>
      <c r="R71" s="4">
        <v>328031</v>
      </c>
      <c r="S71" s="4">
        <f>SUM(Table13[[#This Row],[2009-2010]:[2023-2024]])</f>
        <v>2280447</v>
      </c>
    </row>
    <row r="72" spans="1:19" x14ac:dyDescent="0.25">
      <c r="A72" t="s">
        <v>128</v>
      </c>
      <c r="B72" t="s">
        <v>134</v>
      </c>
      <c r="C72" t="s">
        <v>34</v>
      </c>
      <c r="D72" s="4">
        <v>0</v>
      </c>
      <c r="E72" s="4">
        <v>0</v>
      </c>
      <c r="F72" s="4">
        <v>0</v>
      </c>
      <c r="G72" s="4">
        <v>0</v>
      </c>
      <c r="H72" s="4">
        <v>0</v>
      </c>
      <c r="I72" s="4">
        <v>0</v>
      </c>
      <c r="J72" s="4">
        <v>62659</v>
      </c>
      <c r="K72" s="4">
        <v>58861</v>
      </c>
      <c r="L72" s="4">
        <v>56431</v>
      </c>
      <c r="M72" s="4">
        <v>49334</v>
      </c>
      <c r="N72" s="4">
        <v>38692</v>
      </c>
      <c r="O72" s="4">
        <v>338</v>
      </c>
      <c r="P72" s="4">
        <v>1676</v>
      </c>
      <c r="Q72" s="4">
        <v>25973</v>
      </c>
      <c r="R72" s="4">
        <v>54470</v>
      </c>
      <c r="S72" s="4">
        <f>SUM(Table13[[#This Row],[2009-2010]:[2023-2024]])</f>
        <v>348434</v>
      </c>
    </row>
    <row r="73" spans="1:19" x14ac:dyDescent="0.25">
      <c r="A73" t="s">
        <v>135</v>
      </c>
      <c r="B73" t="s">
        <v>136</v>
      </c>
      <c r="C73" t="s">
        <v>34</v>
      </c>
      <c r="D73" s="4">
        <v>219707</v>
      </c>
      <c r="E73" s="4">
        <v>266394</v>
      </c>
      <c r="F73" s="4">
        <v>401152</v>
      </c>
      <c r="G73" s="4">
        <v>436110</v>
      </c>
      <c r="H73" s="4">
        <v>441460</v>
      </c>
      <c r="I73" s="4">
        <v>424402</v>
      </c>
      <c r="J73" s="4">
        <v>298609</v>
      </c>
      <c r="K73" s="4">
        <v>324576</v>
      </c>
      <c r="L73" s="4">
        <v>340099</v>
      </c>
      <c r="M73" s="4">
        <v>346719</v>
      </c>
      <c r="N73" s="4">
        <v>345618</v>
      </c>
      <c r="O73" s="4">
        <v>145561</v>
      </c>
      <c r="P73" s="4">
        <v>250989</v>
      </c>
      <c r="Q73" s="4">
        <v>468486</v>
      </c>
      <c r="R73" s="4">
        <v>620200</v>
      </c>
      <c r="S73" s="4">
        <f>SUM(Table13[[#This Row],[2009-2010]:[2023-2024]])</f>
        <v>5330082</v>
      </c>
    </row>
    <row r="74" spans="1:19" x14ac:dyDescent="0.25">
      <c r="A74" t="s">
        <v>135</v>
      </c>
      <c r="B74" t="s">
        <v>138</v>
      </c>
      <c r="C74" t="s">
        <v>34</v>
      </c>
      <c r="D74" s="4">
        <v>0</v>
      </c>
      <c r="E74" s="4">
        <v>0</v>
      </c>
      <c r="F74" s="4">
        <v>0</v>
      </c>
      <c r="G74" s="4">
        <v>0</v>
      </c>
      <c r="H74" s="4">
        <v>0</v>
      </c>
      <c r="I74" s="4">
        <v>0</v>
      </c>
      <c r="J74" s="4">
        <v>0</v>
      </c>
      <c r="K74" s="4">
        <v>0</v>
      </c>
      <c r="L74" s="4">
        <v>0</v>
      </c>
      <c r="M74" s="4">
        <v>0</v>
      </c>
      <c r="N74" s="4">
        <v>0</v>
      </c>
      <c r="O74" s="4">
        <v>0</v>
      </c>
      <c r="P74" s="4">
        <v>1774</v>
      </c>
      <c r="Q74" s="4">
        <v>10707</v>
      </c>
      <c r="R74" s="4">
        <v>8077</v>
      </c>
      <c r="S74" s="4">
        <f>SUM(Table13[[#This Row],[2009-2010]:[2023-2024]])</f>
        <v>20558</v>
      </c>
    </row>
    <row r="75" spans="1:19" x14ac:dyDescent="0.25">
      <c r="A75" t="s">
        <v>135</v>
      </c>
      <c r="B75" t="s">
        <v>139</v>
      </c>
      <c r="C75" t="s">
        <v>34</v>
      </c>
      <c r="D75" s="4">
        <v>0</v>
      </c>
      <c r="E75" s="4">
        <v>0</v>
      </c>
      <c r="F75" s="4">
        <v>0</v>
      </c>
      <c r="G75" s="4">
        <v>0</v>
      </c>
      <c r="H75" s="4">
        <v>0</v>
      </c>
      <c r="I75" s="4">
        <v>0</v>
      </c>
      <c r="J75" s="4">
        <v>0</v>
      </c>
      <c r="K75" s="4">
        <v>0</v>
      </c>
      <c r="L75" s="4">
        <v>0</v>
      </c>
      <c r="M75" s="4">
        <v>1531</v>
      </c>
      <c r="N75" s="4">
        <v>15330</v>
      </c>
      <c r="O75" s="4">
        <v>6049</v>
      </c>
      <c r="P75" s="4">
        <v>7604</v>
      </c>
      <c r="Q75" s="4">
        <v>355</v>
      </c>
      <c r="R75" s="4">
        <v>552</v>
      </c>
      <c r="S75" s="4">
        <f>SUM(Table13[[#This Row],[2009-2010]:[2023-2024]])</f>
        <v>31421</v>
      </c>
    </row>
    <row r="76" spans="1:19" x14ac:dyDescent="0.25">
      <c r="A76" t="s">
        <v>135</v>
      </c>
      <c r="B76" t="s">
        <v>140</v>
      </c>
      <c r="C76" t="s">
        <v>34</v>
      </c>
      <c r="D76" s="4">
        <v>149940</v>
      </c>
      <c r="E76" s="4">
        <v>0</v>
      </c>
      <c r="F76" s="4">
        <v>0</v>
      </c>
      <c r="G76" s="4">
        <v>0</v>
      </c>
      <c r="H76" s="4">
        <v>0</v>
      </c>
      <c r="I76" s="4">
        <v>0</v>
      </c>
      <c r="J76" s="4">
        <v>173801</v>
      </c>
      <c r="K76" s="4">
        <v>174526</v>
      </c>
      <c r="L76" s="4">
        <v>165870</v>
      </c>
      <c r="M76" s="4">
        <v>147711</v>
      </c>
      <c r="N76" s="4">
        <v>157852</v>
      </c>
      <c r="O76" s="4">
        <v>59847</v>
      </c>
      <c r="P76" s="4">
        <v>85959</v>
      </c>
      <c r="Q76" s="4">
        <v>132168</v>
      </c>
      <c r="R76" s="4">
        <v>152756</v>
      </c>
      <c r="S76" s="4">
        <f>SUM(Table13[[#This Row],[2009-2010]:[2023-2024]])</f>
        <v>1400430</v>
      </c>
    </row>
    <row r="77" spans="1:19" x14ac:dyDescent="0.25">
      <c r="A77" t="s">
        <v>135</v>
      </c>
      <c r="B77" t="s">
        <v>141</v>
      </c>
      <c r="C77" t="s">
        <v>34</v>
      </c>
      <c r="D77" s="4">
        <v>0</v>
      </c>
      <c r="E77" s="4">
        <v>0</v>
      </c>
      <c r="F77" s="4">
        <v>0</v>
      </c>
      <c r="G77" s="4">
        <v>0</v>
      </c>
      <c r="H77" s="4">
        <v>0</v>
      </c>
      <c r="I77" s="4">
        <v>0</v>
      </c>
      <c r="J77" s="4">
        <v>0</v>
      </c>
      <c r="K77" s="4">
        <v>62</v>
      </c>
      <c r="L77" s="4">
        <v>14</v>
      </c>
      <c r="M77" s="4">
        <v>17521</v>
      </c>
      <c r="N77" s="4">
        <v>130868</v>
      </c>
      <c r="O77" s="4">
        <v>71557</v>
      </c>
      <c r="P77" s="4">
        <v>96319</v>
      </c>
      <c r="Q77" s="4">
        <v>128728</v>
      </c>
      <c r="R77" s="4">
        <v>160200</v>
      </c>
      <c r="S77" s="4">
        <f>SUM(Table13[[#This Row],[2009-2010]:[2023-2024]])</f>
        <v>605269</v>
      </c>
    </row>
    <row r="78" spans="1:19" x14ac:dyDescent="0.25">
      <c r="A78" t="s">
        <v>135</v>
      </c>
      <c r="B78" t="s">
        <v>142</v>
      </c>
      <c r="C78" t="s">
        <v>223</v>
      </c>
      <c r="D78" s="4">
        <v>17372231</v>
      </c>
      <c r="E78" s="4">
        <v>19995453</v>
      </c>
      <c r="F78" s="4">
        <v>21043608</v>
      </c>
      <c r="G78" s="4">
        <v>20276951</v>
      </c>
      <c r="H78" s="4">
        <v>21880686</v>
      </c>
      <c r="I78" s="4">
        <v>25205275</v>
      </c>
      <c r="J78" s="4">
        <v>30045933</v>
      </c>
      <c r="K78" s="4">
        <v>32712453</v>
      </c>
      <c r="L78" s="4">
        <v>34849777</v>
      </c>
      <c r="M78" s="4">
        <v>34392779</v>
      </c>
      <c r="N78" s="4">
        <v>33517777</v>
      </c>
      <c r="O78" s="4">
        <v>9836299</v>
      </c>
      <c r="P78" s="4">
        <v>18564902</v>
      </c>
      <c r="Q78" s="4">
        <v>32723077</v>
      </c>
      <c r="R78" s="4">
        <v>38502011</v>
      </c>
      <c r="S78" s="4">
        <f>SUM(Table13[[#This Row],[2009-2010]:[2023-2024]])</f>
        <v>390919212</v>
      </c>
    </row>
    <row r="79" spans="1:19" x14ac:dyDescent="0.25">
      <c r="A79" t="s">
        <v>135</v>
      </c>
      <c r="B79" t="s">
        <v>143</v>
      </c>
      <c r="C79" t="s">
        <v>223</v>
      </c>
      <c r="D79" s="4">
        <v>763400</v>
      </c>
      <c r="E79" s="4">
        <v>1199567</v>
      </c>
      <c r="F79" s="4">
        <v>1377039</v>
      </c>
      <c r="G79" s="4">
        <v>1219045</v>
      </c>
      <c r="H79" s="4">
        <v>1220256</v>
      </c>
      <c r="I79" s="4">
        <v>1356320</v>
      </c>
      <c r="J79" s="4">
        <v>1520963</v>
      </c>
      <c r="K79" s="4">
        <v>1782212</v>
      </c>
      <c r="L79" s="4">
        <v>2080014</v>
      </c>
      <c r="M79" s="4">
        <v>2696239</v>
      </c>
      <c r="N79" s="4">
        <v>2946373</v>
      </c>
      <c r="O79" s="4">
        <v>947866</v>
      </c>
      <c r="P79" s="4">
        <v>1594166</v>
      </c>
      <c r="Q79" s="4">
        <v>2499643</v>
      </c>
      <c r="R79" s="4">
        <v>2683697</v>
      </c>
      <c r="S79" s="4">
        <f>SUM(Table13[[#This Row],[2009-2010]:[2023-2024]])</f>
        <v>25886800</v>
      </c>
    </row>
    <row r="80" spans="1:19" x14ac:dyDescent="0.25">
      <c r="A80" t="s">
        <v>135</v>
      </c>
      <c r="B80" t="s">
        <v>144</v>
      </c>
      <c r="C80" t="s">
        <v>221</v>
      </c>
      <c r="D80" s="4">
        <v>0</v>
      </c>
      <c r="E80" s="4">
        <v>0</v>
      </c>
      <c r="F80" s="4">
        <v>0</v>
      </c>
      <c r="G80" s="4">
        <v>0</v>
      </c>
      <c r="H80" s="4">
        <v>0</v>
      </c>
      <c r="I80" s="4">
        <v>0</v>
      </c>
      <c r="J80" s="4">
        <v>33</v>
      </c>
      <c r="K80" s="4">
        <v>6</v>
      </c>
      <c r="L80" s="4">
        <v>49192</v>
      </c>
      <c r="M80" s="4">
        <v>118248</v>
      </c>
      <c r="N80" s="4">
        <v>136764</v>
      </c>
      <c r="O80" s="4">
        <v>28176</v>
      </c>
      <c r="P80" s="4">
        <v>19738</v>
      </c>
      <c r="Q80" s="4">
        <v>462</v>
      </c>
      <c r="R80" s="4">
        <v>1067</v>
      </c>
      <c r="S80" s="4">
        <f>SUM(Table13[[#This Row],[2009-2010]:[2023-2024]])</f>
        <v>353686</v>
      </c>
    </row>
    <row r="81" spans="1:19" x14ac:dyDescent="0.25">
      <c r="A81" t="s">
        <v>135</v>
      </c>
      <c r="B81" t="s">
        <v>145</v>
      </c>
      <c r="C81" t="s">
        <v>221</v>
      </c>
      <c r="D81" s="4">
        <v>0</v>
      </c>
      <c r="E81" s="4">
        <v>0</v>
      </c>
      <c r="F81" s="4">
        <v>0</v>
      </c>
      <c r="G81" s="4">
        <v>0</v>
      </c>
      <c r="H81" s="4">
        <v>0</v>
      </c>
      <c r="I81" s="4">
        <v>0</v>
      </c>
      <c r="J81" s="4">
        <v>0</v>
      </c>
      <c r="K81" s="4">
        <v>0</v>
      </c>
      <c r="L81" s="4">
        <v>0</v>
      </c>
      <c r="M81" s="4">
        <v>43511</v>
      </c>
      <c r="N81" s="4">
        <v>102357</v>
      </c>
      <c r="O81" s="4">
        <v>83140</v>
      </c>
      <c r="P81" s="4">
        <v>51789</v>
      </c>
      <c r="Q81" s="4">
        <v>107772</v>
      </c>
      <c r="R81" s="4">
        <v>242261</v>
      </c>
      <c r="S81" s="4">
        <f>SUM(Table13[[#This Row],[2009-2010]:[2023-2024]])</f>
        <v>630830</v>
      </c>
    </row>
    <row r="82" spans="1:19" x14ac:dyDescent="0.25">
      <c r="A82" t="s">
        <v>135</v>
      </c>
      <c r="B82" t="s">
        <v>146</v>
      </c>
      <c r="C82" t="s">
        <v>222</v>
      </c>
      <c r="D82" s="4">
        <v>2210118</v>
      </c>
      <c r="E82" s="4">
        <v>2752800</v>
      </c>
      <c r="F82" s="4">
        <v>3229351</v>
      </c>
      <c r="G82" s="4">
        <v>3234629</v>
      </c>
      <c r="H82" s="4">
        <v>3495543</v>
      </c>
      <c r="I82" s="4">
        <v>4067701</v>
      </c>
      <c r="J82" s="4">
        <v>5176210</v>
      </c>
      <c r="K82" s="4">
        <v>6512005</v>
      </c>
      <c r="L82" s="4">
        <v>7891734</v>
      </c>
      <c r="M82" s="4">
        <v>8818966</v>
      </c>
      <c r="N82" s="4">
        <v>7927482</v>
      </c>
      <c r="O82" s="4">
        <v>2132981</v>
      </c>
      <c r="P82" s="4">
        <v>3695036</v>
      </c>
      <c r="Q82" s="4">
        <v>7865644</v>
      </c>
      <c r="R82" s="4">
        <v>9355856</v>
      </c>
      <c r="S82" s="4">
        <f>SUM(Table13[[#This Row],[2009-2010]:[2023-2024]])</f>
        <v>78366056</v>
      </c>
    </row>
    <row r="83" spans="1:19" x14ac:dyDescent="0.25">
      <c r="A83" t="s">
        <v>135</v>
      </c>
      <c r="B83" t="s">
        <v>147</v>
      </c>
      <c r="C83" t="s">
        <v>221</v>
      </c>
      <c r="D83" s="4">
        <v>0</v>
      </c>
      <c r="E83" s="4">
        <v>0</v>
      </c>
      <c r="F83" s="4">
        <v>0</v>
      </c>
      <c r="G83" s="4">
        <v>0</v>
      </c>
      <c r="H83" s="4">
        <v>0</v>
      </c>
      <c r="I83" s="4">
        <v>0</v>
      </c>
      <c r="J83" s="4">
        <v>0</v>
      </c>
      <c r="K83" s="4">
        <v>0</v>
      </c>
      <c r="L83" s="4">
        <v>0</v>
      </c>
      <c r="M83" s="4">
        <v>229040</v>
      </c>
      <c r="N83" s="4">
        <v>568968</v>
      </c>
      <c r="O83" s="4">
        <v>85673</v>
      </c>
      <c r="P83" s="4">
        <v>176787</v>
      </c>
      <c r="Q83" s="4">
        <v>733038</v>
      </c>
      <c r="R83" s="4">
        <v>724960</v>
      </c>
      <c r="S83" s="4">
        <f>SUM(Table13[[#This Row],[2009-2010]:[2023-2024]])</f>
        <v>2518466</v>
      </c>
    </row>
    <row r="84" spans="1:19" x14ac:dyDescent="0.25">
      <c r="A84" t="s">
        <v>135</v>
      </c>
      <c r="B84" t="s">
        <v>149</v>
      </c>
      <c r="C84" t="s">
        <v>34</v>
      </c>
      <c r="D84" s="4">
        <v>0</v>
      </c>
      <c r="E84" s="4">
        <v>0</v>
      </c>
      <c r="F84" s="4">
        <v>0</v>
      </c>
      <c r="G84" s="4">
        <v>0</v>
      </c>
      <c r="H84" s="4">
        <v>0</v>
      </c>
      <c r="I84" s="4">
        <v>0</v>
      </c>
      <c r="J84" s="4">
        <v>0</v>
      </c>
      <c r="K84" s="4">
        <v>0</v>
      </c>
      <c r="L84" s="4">
        <v>0</v>
      </c>
      <c r="M84" s="4">
        <v>15</v>
      </c>
      <c r="N84" s="4">
        <v>0</v>
      </c>
      <c r="O84" s="4">
        <v>0</v>
      </c>
      <c r="P84" s="4">
        <v>23</v>
      </c>
      <c r="Q84" s="4">
        <v>219</v>
      </c>
      <c r="R84" s="4">
        <v>422</v>
      </c>
      <c r="S84" s="4">
        <f>SUM(Table13[[#This Row],[2009-2010]:[2023-2024]])</f>
        <v>679</v>
      </c>
    </row>
    <row r="85" spans="1:19" x14ac:dyDescent="0.25">
      <c r="A85" t="s">
        <v>135</v>
      </c>
      <c r="B85" t="s">
        <v>150</v>
      </c>
      <c r="C85" t="s">
        <v>221</v>
      </c>
      <c r="D85" s="4">
        <v>0</v>
      </c>
      <c r="E85" s="4">
        <v>0</v>
      </c>
      <c r="F85" s="4">
        <v>0</v>
      </c>
      <c r="G85" s="4">
        <v>0</v>
      </c>
      <c r="H85" s="4">
        <v>0</v>
      </c>
      <c r="I85" s="4">
        <v>0</v>
      </c>
      <c r="J85" s="4">
        <v>0</v>
      </c>
      <c r="K85" s="4">
        <v>0</v>
      </c>
      <c r="L85" s="4">
        <v>0</v>
      </c>
      <c r="M85" s="4">
        <v>0</v>
      </c>
      <c r="N85" s="4">
        <v>0</v>
      </c>
      <c r="O85" s="4">
        <v>0</v>
      </c>
      <c r="P85" s="4">
        <v>19569</v>
      </c>
      <c r="Q85" s="4">
        <v>28014</v>
      </c>
      <c r="R85" s="4">
        <v>17618</v>
      </c>
      <c r="S85" s="4">
        <f>SUM(Table13[[#This Row],[2009-2010]:[2023-2024]])</f>
        <v>65201</v>
      </c>
    </row>
    <row r="86" spans="1:19" x14ac:dyDescent="0.25">
      <c r="A86" t="s">
        <v>151</v>
      </c>
      <c r="B86" t="s">
        <v>152</v>
      </c>
      <c r="C86" t="s">
        <v>82</v>
      </c>
      <c r="D86" s="4">
        <v>410136</v>
      </c>
      <c r="E86" s="4">
        <v>564211</v>
      </c>
      <c r="F86" s="4">
        <v>727579</v>
      </c>
      <c r="G86" s="4">
        <v>672372</v>
      </c>
      <c r="H86" s="4">
        <v>628176</v>
      </c>
      <c r="I86" s="4">
        <v>612064</v>
      </c>
      <c r="J86" s="4">
        <v>766799</v>
      </c>
      <c r="K86" s="4">
        <v>886181</v>
      </c>
      <c r="L86" s="4">
        <v>987506</v>
      </c>
      <c r="M86" s="4">
        <v>1277161</v>
      </c>
      <c r="N86" s="4">
        <v>1285758</v>
      </c>
      <c r="O86" s="4">
        <v>492721</v>
      </c>
      <c r="P86" s="4">
        <v>814913</v>
      </c>
      <c r="Q86" s="4">
        <v>1233997</v>
      </c>
      <c r="R86" s="4">
        <v>1274666</v>
      </c>
      <c r="S86" s="4">
        <f>SUM(Table13[[#This Row],[2009-2010]:[2023-2024]])</f>
        <v>12634240</v>
      </c>
    </row>
    <row r="87" spans="1:19" x14ac:dyDescent="0.25">
      <c r="A87" t="s">
        <v>153</v>
      </c>
      <c r="B87" t="s">
        <v>154</v>
      </c>
      <c r="C87" t="s">
        <v>34</v>
      </c>
      <c r="D87" s="4">
        <v>0</v>
      </c>
      <c r="E87" s="4">
        <v>0</v>
      </c>
      <c r="F87" s="4">
        <v>0</v>
      </c>
      <c r="G87" s="4">
        <v>0</v>
      </c>
      <c r="H87" s="4">
        <v>0</v>
      </c>
      <c r="I87" s="4">
        <v>0</v>
      </c>
      <c r="J87" s="4">
        <v>11565</v>
      </c>
      <c r="K87" s="4">
        <v>13376</v>
      </c>
      <c r="L87" s="4">
        <v>12957</v>
      </c>
      <c r="M87" s="4">
        <v>12482</v>
      </c>
      <c r="N87" s="4">
        <v>30502</v>
      </c>
      <c r="O87" s="4">
        <v>5690</v>
      </c>
      <c r="P87" s="4">
        <v>62824</v>
      </c>
      <c r="Q87" s="4">
        <v>109788</v>
      </c>
      <c r="R87" s="4">
        <v>154658</v>
      </c>
      <c r="S87" s="4">
        <f>SUM(Table13[[#This Row],[2009-2010]:[2023-2024]])</f>
        <v>413842</v>
      </c>
    </row>
    <row r="88" spans="1:19" x14ac:dyDescent="0.25">
      <c r="A88" t="s">
        <v>155</v>
      </c>
      <c r="B88" t="s">
        <v>156</v>
      </c>
      <c r="C88" t="s">
        <v>221</v>
      </c>
      <c r="D88" s="4">
        <v>0</v>
      </c>
      <c r="E88" s="4">
        <v>0</v>
      </c>
      <c r="F88" s="4">
        <v>0</v>
      </c>
      <c r="G88" s="4">
        <v>0</v>
      </c>
      <c r="H88" s="4">
        <v>0</v>
      </c>
      <c r="I88" s="4">
        <v>0</v>
      </c>
      <c r="J88" s="4">
        <v>175137</v>
      </c>
      <c r="K88" s="4">
        <v>235613</v>
      </c>
      <c r="L88" s="4">
        <v>295379</v>
      </c>
      <c r="M88" s="4">
        <v>225586</v>
      </c>
      <c r="N88" s="4">
        <v>206647</v>
      </c>
      <c r="O88" s="4">
        <v>79104</v>
      </c>
      <c r="P88" s="4">
        <v>190462</v>
      </c>
      <c r="Q88" s="4">
        <v>357639</v>
      </c>
      <c r="R88" s="4">
        <v>398667</v>
      </c>
      <c r="S88" s="4">
        <f>SUM(Table13[[#This Row],[2009-2010]:[2023-2024]])</f>
        <v>2164234</v>
      </c>
    </row>
    <row r="89" spans="1:19" x14ac:dyDescent="0.25">
      <c r="A89" t="s">
        <v>157</v>
      </c>
      <c r="B89" t="s">
        <v>158</v>
      </c>
      <c r="C89" t="s">
        <v>34</v>
      </c>
      <c r="D89" s="4">
        <v>0</v>
      </c>
      <c r="E89" s="4">
        <v>0</v>
      </c>
      <c r="F89" s="4">
        <v>0</v>
      </c>
      <c r="G89" s="4">
        <v>0</v>
      </c>
      <c r="H89" s="4">
        <v>0</v>
      </c>
      <c r="I89" s="4">
        <v>0</v>
      </c>
      <c r="J89" s="4">
        <v>111756</v>
      </c>
      <c r="K89" s="4">
        <v>144449</v>
      </c>
      <c r="L89" s="4">
        <v>186390</v>
      </c>
      <c r="M89" s="4">
        <v>193522</v>
      </c>
      <c r="N89" s="4">
        <v>192899</v>
      </c>
      <c r="O89" s="4">
        <v>110590</v>
      </c>
      <c r="P89" s="4">
        <v>206519</v>
      </c>
      <c r="Q89" s="4">
        <v>295361</v>
      </c>
      <c r="R89" s="4">
        <v>319590</v>
      </c>
      <c r="S89" s="4">
        <f>SUM(Table13[[#This Row],[2009-2010]:[2023-2024]])</f>
        <v>1761076</v>
      </c>
    </row>
    <row r="90" spans="1:19" x14ac:dyDescent="0.25">
      <c r="A90" t="s">
        <v>159</v>
      </c>
      <c r="B90" t="s">
        <v>160</v>
      </c>
      <c r="C90" t="s">
        <v>82</v>
      </c>
      <c r="D90" s="4">
        <v>825958</v>
      </c>
      <c r="E90" s="4">
        <v>1044860</v>
      </c>
      <c r="F90" s="4">
        <v>1253263</v>
      </c>
      <c r="G90" s="4">
        <v>1389552</v>
      </c>
      <c r="H90" s="4">
        <v>1335832</v>
      </c>
      <c r="I90" s="4">
        <v>1493339</v>
      </c>
      <c r="J90" s="4">
        <v>1878559</v>
      </c>
      <c r="K90" s="4">
        <v>2303623</v>
      </c>
      <c r="L90" s="4">
        <v>3158916</v>
      </c>
      <c r="M90" s="4">
        <v>4064411</v>
      </c>
      <c r="N90" s="4">
        <v>3601359</v>
      </c>
      <c r="O90" s="4">
        <v>1565656</v>
      </c>
      <c r="P90" s="4">
        <v>2135877</v>
      </c>
      <c r="Q90" s="4">
        <v>3624869</v>
      </c>
      <c r="R90" s="4">
        <v>4510696</v>
      </c>
      <c r="S90" s="4">
        <f>SUM(Table13[[#This Row],[2009-2010]:[2023-2024]])</f>
        <v>34186770</v>
      </c>
    </row>
    <row r="91" spans="1:19" x14ac:dyDescent="0.25">
      <c r="A91" t="s">
        <v>159</v>
      </c>
      <c r="B91" t="s">
        <v>161</v>
      </c>
      <c r="C91" t="s">
        <v>221</v>
      </c>
      <c r="D91" s="4">
        <v>0</v>
      </c>
      <c r="E91" s="4">
        <v>0</v>
      </c>
      <c r="F91" s="4">
        <v>0</v>
      </c>
      <c r="G91" s="4">
        <v>0</v>
      </c>
      <c r="H91" s="4">
        <v>0</v>
      </c>
      <c r="I91" s="4">
        <v>0</v>
      </c>
      <c r="J91" s="4">
        <v>0</v>
      </c>
      <c r="K91" s="4">
        <v>0</v>
      </c>
      <c r="L91" s="4">
        <v>0</v>
      </c>
      <c r="M91" s="4">
        <v>0</v>
      </c>
      <c r="N91" s="4">
        <v>0</v>
      </c>
      <c r="O91" s="4">
        <v>0</v>
      </c>
      <c r="P91" s="4">
        <v>0</v>
      </c>
      <c r="Q91" s="4">
        <v>4584</v>
      </c>
      <c r="R91" s="4">
        <v>10865</v>
      </c>
      <c r="S91" s="4">
        <f>SUM(Table13[[#This Row],[2009-2010]:[2023-2024]])</f>
        <v>15449</v>
      </c>
    </row>
    <row r="92" spans="1:19" x14ac:dyDescent="0.25">
      <c r="A92" t="s">
        <v>159</v>
      </c>
      <c r="B92" t="s">
        <v>162</v>
      </c>
      <c r="C92" t="s">
        <v>34</v>
      </c>
      <c r="D92" s="4">
        <v>0</v>
      </c>
      <c r="E92" s="4">
        <v>0</v>
      </c>
      <c r="F92" s="4">
        <v>0</v>
      </c>
      <c r="G92" s="4">
        <v>0</v>
      </c>
      <c r="H92" s="4">
        <v>0</v>
      </c>
      <c r="I92" s="4">
        <v>0</v>
      </c>
      <c r="J92" s="4">
        <v>0</v>
      </c>
      <c r="K92" s="4">
        <v>0</v>
      </c>
      <c r="L92" s="4">
        <v>0</v>
      </c>
      <c r="M92" s="4">
        <v>0</v>
      </c>
      <c r="N92" s="4">
        <v>216084</v>
      </c>
      <c r="O92" s="4">
        <v>203601</v>
      </c>
      <c r="P92" s="4">
        <v>263277</v>
      </c>
      <c r="Q92" s="4">
        <v>232564</v>
      </c>
      <c r="R92" s="4">
        <v>234331</v>
      </c>
      <c r="S92" s="4">
        <f>SUM(Table13[[#This Row],[2009-2010]:[2023-2024]])</f>
        <v>1149857</v>
      </c>
    </row>
    <row r="93" spans="1:19" x14ac:dyDescent="0.25">
      <c r="A93" t="s">
        <v>159</v>
      </c>
      <c r="B93" t="s">
        <v>163</v>
      </c>
      <c r="C93" t="s">
        <v>221</v>
      </c>
      <c r="D93" s="4">
        <v>0</v>
      </c>
      <c r="E93" s="4">
        <v>0</v>
      </c>
      <c r="F93" s="4">
        <v>0</v>
      </c>
      <c r="G93" s="4">
        <v>0</v>
      </c>
      <c r="H93" s="4">
        <v>0</v>
      </c>
      <c r="I93" s="4">
        <v>0</v>
      </c>
      <c r="J93" s="4">
        <v>0</v>
      </c>
      <c r="K93" s="4">
        <v>0</v>
      </c>
      <c r="L93" s="4">
        <v>0</v>
      </c>
      <c r="M93" s="4">
        <v>0</v>
      </c>
      <c r="N93" s="4">
        <v>0</v>
      </c>
      <c r="O93" s="4">
        <v>0</v>
      </c>
      <c r="P93" s="4">
        <v>0</v>
      </c>
      <c r="Q93" s="4">
        <v>9057</v>
      </c>
      <c r="R93" s="4">
        <v>26750</v>
      </c>
      <c r="S93" s="4">
        <f>SUM(Table13[[#This Row],[2009-2010]:[2023-2024]])</f>
        <v>35807</v>
      </c>
    </row>
    <row r="94" spans="1:19" x14ac:dyDescent="0.25">
      <c r="A94" t="s">
        <v>159</v>
      </c>
      <c r="B94" t="s">
        <v>164</v>
      </c>
      <c r="C94" t="s">
        <v>221</v>
      </c>
      <c r="D94" s="4">
        <v>0</v>
      </c>
      <c r="E94" s="4">
        <v>0</v>
      </c>
      <c r="F94" s="4">
        <v>0</v>
      </c>
      <c r="G94" s="4">
        <v>0</v>
      </c>
      <c r="H94" s="4">
        <v>0</v>
      </c>
      <c r="I94" s="4">
        <v>0</v>
      </c>
      <c r="J94" s="4">
        <v>0</v>
      </c>
      <c r="K94" s="4">
        <v>0</v>
      </c>
      <c r="L94" s="4">
        <v>0</v>
      </c>
      <c r="M94" s="4">
        <v>0</v>
      </c>
      <c r="N94" s="4">
        <v>0</v>
      </c>
      <c r="O94" s="4">
        <v>0</v>
      </c>
      <c r="P94" s="4">
        <v>0</v>
      </c>
      <c r="Q94" s="4">
        <v>0</v>
      </c>
      <c r="R94" s="4">
        <v>1155</v>
      </c>
      <c r="S94" s="4">
        <f>SUM(Table13[[#This Row],[2009-2010]:[2023-2024]])</f>
        <v>1155</v>
      </c>
    </row>
    <row r="95" spans="1:19" x14ac:dyDescent="0.25">
      <c r="A95" t="s">
        <v>165</v>
      </c>
      <c r="B95" t="s">
        <v>165</v>
      </c>
      <c r="C95" t="s">
        <v>34</v>
      </c>
      <c r="D95" s="4">
        <v>0</v>
      </c>
      <c r="E95" s="4">
        <v>0</v>
      </c>
      <c r="F95" s="4">
        <v>0</v>
      </c>
      <c r="G95" s="4">
        <v>0</v>
      </c>
      <c r="H95" s="4">
        <v>0</v>
      </c>
      <c r="I95" s="4">
        <v>0</v>
      </c>
      <c r="J95" s="4">
        <v>5588</v>
      </c>
      <c r="K95" s="4">
        <v>0</v>
      </c>
      <c r="L95" s="4">
        <v>0</v>
      </c>
      <c r="M95" s="4">
        <v>86746</v>
      </c>
      <c r="N95" s="4">
        <v>68195</v>
      </c>
      <c r="O95" s="4">
        <v>169</v>
      </c>
      <c r="P95" s="4">
        <v>1011</v>
      </c>
      <c r="Q95" s="4">
        <v>75870</v>
      </c>
      <c r="R95" s="4">
        <v>45441</v>
      </c>
      <c r="S95" s="4">
        <f>SUM(Table13[[#This Row],[2009-2010]:[2023-2024]])</f>
        <v>283020</v>
      </c>
    </row>
    <row r="96" spans="1:19" x14ac:dyDescent="0.25">
      <c r="A96" t="s">
        <v>166</v>
      </c>
      <c r="B96" t="s">
        <v>167</v>
      </c>
      <c r="C96" t="s">
        <v>34</v>
      </c>
      <c r="D96" s="4">
        <v>0</v>
      </c>
      <c r="E96" s="4">
        <v>0</v>
      </c>
      <c r="F96" s="4">
        <v>0</v>
      </c>
      <c r="G96" s="4">
        <v>0</v>
      </c>
      <c r="H96" s="4">
        <v>0</v>
      </c>
      <c r="I96" s="4">
        <v>0</v>
      </c>
      <c r="J96" s="4">
        <v>0</v>
      </c>
      <c r="K96" s="4">
        <v>0</v>
      </c>
      <c r="L96" s="4">
        <v>0</v>
      </c>
      <c r="M96" s="4">
        <v>43881</v>
      </c>
      <c r="N96" s="4">
        <v>48670</v>
      </c>
      <c r="O96" s="4">
        <v>13965</v>
      </c>
      <c r="P96" s="4">
        <v>1955</v>
      </c>
      <c r="Q96" s="4">
        <v>0</v>
      </c>
      <c r="R96" s="4">
        <v>536</v>
      </c>
      <c r="S96" s="4">
        <f>SUM(Table13[[#This Row],[2009-2010]:[2023-2024]])</f>
        <v>109007</v>
      </c>
    </row>
    <row r="97" spans="1:19" x14ac:dyDescent="0.25">
      <c r="A97" t="s">
        <v>166</v>
      </c>
      <c r="B97" t="s">
        <v>168</v>
      </c>
      <c r="C97" t="s">
        <v>82</v>
      </c>
      <c r="D97" s="4">
        <v>203133</v>
      </c>
      <c r="E97" s="4">
        <v>296468</v>
      </c>
      <c r="F97" s="4">
        <v>493897</v>
      </c>
      <c r="G97" s="4">
        <v>552519</v>
      </c>
      <c r="H97" s="4">
        <v>724340</v>
      </c>
      <c r="I97" s="4">
        <v>749432</v>
      </c>
      <c r="J97" s="4">
        <v>892985</v>
      </c>
      <c r="K97" s="4">
        <v>1028317</v>
      </c>
      <c r="L97" s="4">
        <v>1685883</v>
      </c>
      <c r="M97" s="4">
        <v>1725293</v>
      </c>
      <c r="N97" s="4">
        <v>1638372</v>
      </c>
      <c r="O97" s="4">
        <v>661330</v>
      </c>
      <c r="P97" s="4">
        <v>1040883</v>
      </c>
      <c r="Q97" s="4">
        <v>1761384</v>
      </c>
      <c r="R97" s="4">
        <v>2104193</v>
      </c>
      <c r="S97" s="4">
        <f>SUM(Table13[[#This Row],[2009-2010]:[2023-2024]])</f>
        <v>15558429</v>
      </c>
    </row>
    <row r="98" spans="1:19" x14ac:dyDescent="0.25">
      <c r="A98" t="s">
        <v>166</v>
      </c>
      <c r="B98" t="s">
        <v>169</v>
      </c>
      <c r="C98" t="s">
        <v>34</v>
      </c>
      <c r="D98" s="4">
        <v>0</v>
      </c>
      <c r="E98" s="4">
        <v>0</v>
      </c>
      <c r="F98" s="4">
        <v>0</v>
      </c>
      <c r="G98" s="4">
        <v>0</v>
      </c>
      <c r="H98" s="4">
        <v>0</v>
      </c>
      <c r="I98" s="4">
        <v>0</v>
      </c>
      <c r="J98" s="4">
        <v>0</v>
      </c>
      <c r="K98" s="4">
        <v>3518</v>
      </c>
      <c r="L98" s="4">
        <v>18392</v>
      </c>
      <c r="M98" s="4">
        <v>37914</v>
      </c>
      <c r="N98" s="4">
        <v>24613</v>
      </c>
      <c r="O98" s="4">
        <v>94</v>
      </c>
      <c r="P98" s="4">
        <v>162</v>
      </c>
      <c r="Q98" s="4">
        <v>146</v>
      </c>
      <c r="R98" s="4">
        <v>8772</v>
      </c>
      <c r="S98" s="4">
        <f>SUM(Table13[[#This Row],[2009-2010]:[2023-2024]])</f>
        <v>93611</v>
      </c>
    </row>
    <row r="99" spans="1:19" x14ac:dyDescent="0.25">
      <c r="A99" t="s">
        <v>166</v>
      </c>
      <c r="B99" t="s">
        <v>170</v>
      </c>
      <c r="C99" t="s">
        <v>34</v>
      </c>
      <c r="D99" s="4">
        <v>0</v>
      </c>
      <c r="E99" s="4">
        <v>0</v>
      </c>
      <c r="F99" s="4">
        <v>0</v>
      </c>
      <c r="G99" s="4">
        <v>0</v>
      </c>
      <c r="H99" s="4">
        <v>0</v>
      </c>
      <c r="I99" s="4">
        <v>0</v>
      </c>
      <c r="J99" s="4">
        <v>0</v>
      </c>
      <c r="K99" s="4">
        <v>98</v>
      </c>
      <c r="L99" s="4">
        <v>10521</v>
      </c>
      <c r="M99" s="4">
        <v>17919</v>
      </c>
      <c r="N99" s="4">
        <v>16918</v>
      </c>
      <c r="O99" s="4">
        <v>7150</v>
      </c>
      <c r="P99" s="4">
        <v>321</v>
      </c>
      <c r="Q99" s="4">
        <v>197</v>
      </c>
      <c r="R99" s="4">
        <v>987</v>
      </c>
      <c r="S99" s="4">
        <f>SUM(Table13[[#This Row],[2009-2010]:[2023-2024]])</f>
        <v>54111</v>
      </c>
    </row>
    <row r="100" spans="1:19" x14ac:dyDescent="0.25">
      <c r="A100" t="s">
        <v>166</v>
      </c>
      <c r="B100" t="s">
        <v>171</v>
      </c>
      <c r="C100" t="s">
        <v>34</v>
      </c>
      <c r="D100" s="4">
        <v>0</v>
      </c>
      <c r="E100" s="4">
        <v>0</v>
      </c>
      <c r="F100" s="4">
        <v>0</v>
      </c>
      <c r="G100" s="4">
        <v>0</v>
      </c>
      <c r="H100" s="4">
        <v>0</v>
      </c>
      <c r="I100" s="4">
        <v>0</v>
      </c>
      <c r="J100" s="4">
        <v>0</v>
      </c>
      <c r="K100" s="4">
        <v>0</v>
      </c>
      <c r="L100" s="4">
        <v>0</v>
      </c>
      <c r="M100" s="4">
        <v>12241</v>
      </c>
      <c r="N100" s="4">
        <v>11661</v>
      </c>
      <c r="O100" s="4">
        <v>10139</v>
      </c>
      <c r="P100" s="4">
        <v>10705</v>
      </c>
      <c r="Q100" s="4">
        <v>109</v>
      </c>
      <c r="R100" s="4">
        <v>0</v>
      </c>
      <c r="S100" s="4">
        <f>SUM(Table13[[#This Row],[2009-2010]:[2023-2024]])</f>
        <v>44855</v>
      </c>
    </row>
    <row r="101" spans="1:19" x14ac:dyDescent="0.25">
      <c r="A101" t="s">
        <v>172</v>
      </c>
      <c r="B101" t="s">
        <v>173</v>
      </c>
      <c r="C101" t="s">
        <v>34</v>
      </c>
      <c r="D101" s="4">
        <v>0</v>
      </c>
      <c r="E101" s="4">
        <v>0</v>
      </c>
      <c r="F101" s="4">
        <v>0</v>
      </c>
      <c r="G101" s="4">
        <v>0</v>
      </c>
      <c r="H101" s="4">
        <v>0</v>
      </c>
      <c r="I101" s="4">
        <v>0</v>
      </c>
      <c r="J101" s="4">
        <v>0</v>
      </c>
      <c r="K101" s="4">
        <v>431</v>
      </c>
      <c r="L101" s="4">
        <v>23195</v>
      </c>
      <c r="M101" s="4">
        <v>59705</v>
      </c>
      <c r="N101" s="4">
        <v>45280</v>
      </c>
      <c r="O101" s="4">
        <v>22609</v>
      </c>
      <c r="P101" s="4">
        <v>16183</v>
      </c>
      <c r="Q101" s="4">
        <v>21288</v>
      </c>
      <c r="R101" s="4">
        <v>4694</v>
      </c>
      <c r="S101" s="4">
        <f>SUM(Table13[[#This Row],[2009-2010]:[2023-2024]])</f>
        <v>193385</v>
      </c>
    </row>
    <row r="102" spans="1:19" x14ac:dyDescent="0.25">
      <c r="A102" t="s">
        <v>172</v>
      </c>
      <c r="B102" t="s">
        <v>174</v>
      </c>
      <c r="C102" t="s">
        <v>82</v>
      </c>
      <c r="D102" s="4">
        <v>1267563</v>
      </c>
      <c r="E102" s="4">
        <v>1407838</v>
      </c>
      <c r="F102" s="4">
        <v>1595655</v>
      </c>
      <c r="G102" s="4">
        <v>1574801</v>
      </c>
      <c r="H102" s="4">
        <v>1723075</v>
      </c>
      <c r="I102" s="4">
        <v>1863456</v>
      </c>
      <c r="J102" s="4">
        <v>2523818</v>
      </c>
      <c r="K102" s="4">
        <v>3332496</v>
      </c>
      <c r="L102" s="4">
        <v>4229961</v>
      </c>
      <c r="M102" s="4">
        <v>4866742</v>
      </c>
      <c r="N102" s="4">
        <v>4502569</v>
      </c>
      <c r="O102" s="4">
        <v>1719937</v>
      </c>
      <c r="P102" s="4">
        <v>2768167</v>
      </c>
      <c r="Q102" s="4">
        <v>4358994</v>
      </c>
      <c r="R102" s="4">
        <v>5052681</v>
      </c>
      <c r="S102" s="4">
        <f>SUM(Table13[[#This Row],[2009-2010]:[2023-2024]])</f>
        <v>42787753</v>
      </c>
    </row>
    <row r="103" spans="1:19" x14ac:dyDescent="0.25">
      <c r="A103" t="s">
        <v>172</v>
      </c>
      <c r="B103" t="s">
        <v>175</v>
      </c>
      <c r="C103" t="s">
        <v>34</v>
      </c>
      <c r="D103" s="4">
        <v>0</v>
      </c>
      <c r="E103" s="4">
        <v>0</v>
      </c>
      <c r="F103" s="4">
        <v>0</v>
      </c>
      <c r="G103" s="4">
        <v>0</v>
      </c>
      <c r="H103" s="4">
        <v>0</v>
      </c>
      <c r="I103" s="4">
        <v>0</v>
      </c>
      <c r="J103" s="4">
        <v>0</v>
      </c>
      <c r="K103" s="4">
        <v>269</v>
      </c>
      <c r="L103" s="4">
        <v>35896</v>
      </c>
      <c r="M103" s="4">
        <v>128362</v>
      </c>
      <c r="N103" s="4">
        <v>180550</v>
      </c>
      <c r="O103" s="4">
        <v>44121</v>
      </c>
      <c r="P103" s="4">
        <v>90343</v>
      </c>
      <c r="Q103" s="4">
        <v>99468</v>
      </c>
      <c r="R103" s="4">
        <v>135529</v>
      </c>
      <c r="S103" s="4">
        <f>SUM(Table13[[#This Row],[2009-2010]:[2023-2024]])</f>
        <v>714538</v>
      </c>
    </row>
    <row r="104" spans="1:19" x14ac:dyDescent="0.25">
      <c r="A104" t="s">
        <v>172</v>
      </c>
      <c r="B104" t="s">
        <v>176</v>
      </c>
      <c r="C104" t="s">
        <v>34</v>
      </c>
      <c r="D104" s="4">
        <v>0</v>
      </c>
      <c r="E104" s="4">
        <v>183226</v>
      </c>
      <c r="F104" s="4">
        <v>214714</v>
      </c>
      <c r="G104" s="4">
        <v>260421</v>
      </c>
      <c r="H104" s="4">
        <v>303678</v>
      </c>
      <c r="I104" s="4">
        <v>295863</v>
      </c>
      <c r="J104" s="4">
        <v>301859</v>
      </c>
      <c r="K104" s="4">
        <v>350583</v>
      </c>
      <c r="L104" s="4">
        <v>469239</v>
      </c>
      <c r="M104" s="4">
        <v>506826</v>
      </c>
      <c r="N104" s="4">
        <v>568716</v>
      </c>
      <c r="O104" s="4">
        <v>281856</v>
      </c>
      <c r="P104" s="4">
        <v>768227</v>
      </c>
      <c r="Q104" s="4">
        <v>899371</v>
      </c>
      <c r="R104" s="4">
        <v>1091127</v>
      </c>
      <c r="S104" s="4">
        <f>SUM(Table13[[#This Row],[2009-2010]:[2023-2024]])</f>
        <v>6495706</v>
      </c>
    </row>
    <row r="105" spans="1:19" x14ac:dyDescent="0.25">
      <c r="A105" t="s">
        <v>172</v>
      </c>
      <c r="B105" t="s">
        <v>177</v>
      </c>
      <c r="C105" t="s">
        <v>34</v>
      </c>
      <c r="D105" s="4">
        <v>0</v>
      </c>
      <c r="E105" s="4">
        <v>0</v>
      </c>
      <c r="F105" s="4">
        <v>0</v>
      </c>
      <c r="G105" s="4">
        <v>0</v>
      </c>
      <c r="H105" s="4">
        <v>0</v>
      </c>
      <c r="I105" s="4">
        <v>0</v>
      </c>
      <c r="J105" s="4">
        <v>0</v>
      </c>
      <c r="K105" s="4">
        <v>0</v>
      </c>
      <c r="L105" s="4">
        <v>0</v>
      </c>
      <c r="M105" s="4">
        <v>22877</v>
      </c>
      <c r="N105" s="4">
        <v>126558</v>
      </c>
      <c r="O105" s="4">
        <v>95083</v>
      </c>
      <c r="P105" s="4">
        <v>138981</v>
      </c>
      <c r="Q105" s="4">
        <v>58709</v>
      </c>
      <c r="R105" s="4">
        <v>40864</v>
      </c>
      <c r="S105" s="4">
        <f>SUM(Table13[[#This Row],[2009-2010]:[2023-2024]])</f>
        <v>483072</v>
      </c>
    </row>
    <row r="106" spans="1:19" x14ac:dyDescent="0.25">
      <c r="A106" t="s">
        <v>172</v>
      </c>
      <c r="B106" t="s">
        <v>178</v>
      </c>
      <c r="C106" t="s">
        <v>34</v>
      </c>
      <c r="D106" s="4">
        <v>0</v>
      </c>
      <c r="E106" s="4">
        <v>0</v>
      </c>
      <c r="F106" s="4">
        <v>0</v>
      </c>
      <c r="G106" s="4">
        <v>0</v>
      </c>
      <c r="H106" s="4">
        <v>0</v>
      </c>
      <c r="I106" s="4">
        <v>0</v>
      </c>
      <c r="J106" s="4">
        <v>0</v>
      </c>
      <c r="K106" s="4">
        <v>0</v>
      </c>
      <c r="L106" s="4">
        <v>0</v>
      </c>
      <c r="M106" s="4">
        <v>131</v>
      </c>
      <c r="N106" s="4">
        <v>0</v>
      </c>
      <c r="O106" s="4">
        <v>0</v>
      </c>
      <c r="P106" s="4">
        <v>117</v>
      </c>
      <c r="Q106" s="4">
        <v>192</v>
      </c>
      <c r="R106" s="4">
        <v>279</v>
      </c>
      <c r="S106" s="4">
        <f>SUM(Table13[[#This Row],[2009-2010]:[2023-2024]])</f>
        <v>719</v>
      </c>
    </row>
    <row r="107" spans="1:19" x14ac:dyDescent="0.25">
      <c r="A107" t="s">
        <v>172</v>
      </c>
      <c r="B107" t="s">
        <v>179</v>
      </c>
      <c r="C107" t="s">
        <v>34</v>
      </c>
      <c r="D107" s="4">
        <v>362500</v>
      </c>
      <c r="E107" s="4">
        <v>368332</v>
      </c>
      <c r="F107" s="4">
        <v>370876</v>
      </c>
      <c r="G107" s="4">
        <v>360459</v>
      </c>
      <c r="H107" s="4">
        <v>435197</v>
      </c>
      <c r="I107" s="4">
        <v>457785</v>
      </c>
      <c r="J107" s="4">
        <v>711019</v>
      </c>
      <c r="K107" s="4">
        <v>1089899</v>
      </c>
      <c r="L107" s="4">
        <v>1146851</v>
      </c>
      <c r="M107" s="4">
        <v>1391848</v>
      </c>
      <c r="N107" s="4">
        <v>1249589</v>
      </c>
      <c r="O107" s="4">
        <v>404775</v>
      </c>
      <c r="P107" s="4">
        <v>917938</v>
      </c>
      <c r="Q107" s="4">
        <v>1355118</v>
      </c>
      <c r="R107" s="4">
        <v>1503457</v>
      </c>
      <c r="S107" s="4">
        <f>SUM(Table13[[#This Row],[2009-2010]:[2023-2024]])</f>
        <v>12125643</v>
      </c>
    </row>
    <row r="108" spans="1:19" x14ac:dyDescent="0.25">
      <c r="A108" t="s">
        <v>180</v>
      </c>
      <c r="B108" t="s">
        <v>181</v>
      </c>
      <c r="C108" t="s">
        <v>34</v>
      </c>
      <c r="D108" s="4">
        <v>0</v>
      </c>
      <c r="E108" s="4">
        <v>0</v>
      </c>
      <c r="F108" s="4">
        <v>0</v>
      </c>
      <c r="G108" s="4">
        <v>0</v>
      </c>
      <c r="H108" s="4">
        <v>0</v>
      </c>
      <c r="I108" s="4">
        <v>0</v>
      </c>
      <c r="J108" s="4">
        <v>0</v>
      </c>
      <c r="K108" s="4">
        <v>0</v>
      </c>
      <c r="L108" s="4">
        <v>0</v>
      </c>
      <c r="M108" s="4">
        <v>18963</v>
      </c>
      <c r="N108" s="4">
        <v>3749</v>
      </c>
      <c r="O108" s="4">
        <v>11494</v>
      </c>
      <c r="P108" s="4">
        <v>44740</v>
      </c>
      <c r="Q108" s="4">
        <v>15707</v>
      </c>
      <c r="R108" s="4">
        <v>8417</v>
      </c>
      <c r="S108" s="4">
        <f>SUM(Table13[[#This Row],[2009-2010]:[2023-2024]])</f>
        <v>103070</v>
      </c>
    </row>
    <row r="109" spans="1:19" x14ac:dyDescent="0.25">
      <c r="A109" t="s">
        <v>182</v>
      </c>
      <c r="B109" t="s">
        <v>183</v>
      </c>
      <c r="C109" t="s">
        <v>82</v>
      </c>
      <c r="D109" s="4">
        <v>6670875</v>
      </c>
      <c r="E109" s="4">
        <v>7803843</v>
      </c>
      <c r="F109" s="4">
        <v>8617180</v>
      </c>
      <c r="G109" s="4">
        <v>8314341</v>
      </c>
      <c r="H109" s="4">
        <v>8358378</v>
      </c>
      <c r="I109" s="4">
        <v>9592055</v>
      </c>
      <c r="J109" s="4">
        <v>10340948</v>
      </c>
      <c r="K109" s="4">
        <v>13153967</v>
      </c>
      <c r="L109" s="4">
        <v>14839817</v>
      </c>
      <c r="M109" s="4">
        <v>16601330</v>
      </c>
      <c r="N109" s="4">
        <v>16467335</v>
      </c>
      <c r="O109" s="4">
        <v>4904136</v>
      </c>
      <c r="P109" s="4">
        <v>7858657</v>
      </c>
      <c r="Q109" s="4">
        <v>13708759</v>
      </c>
      <c r="R109" s="4">
        <v>15328184</v>
      </c>
      <c r="S109" s="4">
        <f>SUM(Table13[[#This Row],[2009-2010]:[2023-2024]])</f>
        <v>162559805</v>
      </c>
    </row>
    <row r="110" spans="1:19" x14ac:dyDescent="0.25">
      <c r="A110" t="s">
        <v>182</v>
      </c>
      <c r="B110" t="s">
        <v>184</v>
      </c>
      <c r="C110" t="s">
        <v>222</v>
      </c>
      <c r="D110" s="4">
        <v>1014791</v>
      </c>
      <c r="E110" s="4">
        <v>1143469</v>
      </c>
      <c r="F110" s="4">
        <v>1243107</v>
      </c>
      <c r="G110" s="4">
        <v>1185407</v>
      </c>
      <c r="H110" s="4">
        <v>1124743</v>
      </c>
      <c r="I110" s="4">
        <v>1305948</v>
      </c>
      <c r="J110" s="4">
        <v>1560092</v>
      </c>
      <c r="K110" s="4">
        <v>1964709</v>
      </c>
      <c r="L110" s="4">
        <v>2200194</v>
      </c>
      <c r="M110" s="4">
        <v>2763672</v>
      </c>
      <c r="N110" s="4">
        <v>2604603</v>
      </c>
      <c r="O110" s="4">
        <v>820154</v>
      </c>
      <c r="P110" s="4">
        <v>1220540</v>
      </c>
      <c r="Q110" s="4">
        <v>2362446</v>
      </c>
      <c r="R110" s="4">
        <v>2693524</v>
      </c>
      <c r="S110" s="4">
        <f>SUM(Table13[[#This Row],[2009-2010]:[2023-2024]])</f>
        <v>25207399</v>
      </c>
    </row>
    <row r="111" spans="1:19" x14ac:dyDescent="0.25">
      <c r="A111" t="s">
        <v>182</v>
      </c>
      <c r="B111" t="s">
        <v>186</v>
      </c>
      <c r="C111" t="s">
        <v>222</v>
      </c>
      <c r="D111" s="4">
        <v>366308</v>
      </c>
      <c r="E111" s="4">
        <v>388574</v>
      </c>
      <c r="F111" s="4">
        <v>511737</v>
      </c>
      <c r="G111" s="4">
        <v>528927</v>
      </c>
      <c r="H111" s="4">
        <v>536689</v>
      </c>
      <c r="I111" s="4">
        <v>489883</v>
      </c>
      <c r="J111" s="4">
        <v>581301</v>
      </c>
      <c r="K111" s="4">
        <v>711134</v>
      </c>
      <c r="L111" s="4">
        <v>1140719</v>
      </c>
      <c r="M111" s="4">
        <v>1178337</v>
      </c>
      <c r="N111" s="4">
        <v>1072521</v>
      </c>
      <c r="O111" s="4">
        <v>507483</v>
      </c>
      <c r="P111" s="4">
        <v>619257</v>
      </c>
      <c r="Q111" s="4">
        <v>946503</v>
      </c>
      <c r="R111" s="4">
        <v>1058937</v>
      </c>
      <c r="S111" s="4">
        <f>SUM(Table13[[#This Row],[2009-2010]:[2023-2024]])</f>
        <v>10638310</v>
      </c>
    </row>
    <row r="112" spans="1:19" x14ac:dyDescent="0.25">
      <c r="A112" t="s">
        <v>182</v>
      </c>
      <c r="B112" t="s">
        <v>187</v>
      </c>
      <c r="C112" t="s">
        <v>34</v>
      </c>
      <c r="D112" s="4">
        <v>0</v>
      </c>
      <c r="E112" s="4">
        <v>0</v>
      </c>
      <c r="F112" s="4">
        <v>0</v>
      </c>
      <c r="G112" s="4">
        <v>0</v>
      </c>
      <c r="H112" s="4">
        <v>0</v>
      </c>
      <c r="I112" s="4">
        <v>0</v>
      </c>
      <c r="J112" s="4">
        <v>0</v>
      </c>
      <c r="K112" s="4">
        <v>0</v>
      </c>
      <c r="L112" s="4">
        <v>0</v>
      </c>
      <c r="M112" s="4">
        <v>41404</v>
      </c>
      <c r="N112" s="4">
        <v>35905</v>
      </c>
      <c r="O112" s="4">
        <v>18513</v>
      </c>
      <c r="P112" s="4">
        <v>2577</v>
      </c>
      <c r="Q112" s="4">
        <v>318</v>
      </c>
      <c r="R112" s="4">
        <v>42568</v>
      </c>
      <c r="S112" s="4">
        <f>SUM(Table13[[#This Row],[2009-2010]:[2023-2024]])</f>
        <v>141285</v>
      </c>
    </row>
    <row r="113" spans="1:19" x14ac:dyDescent="0.25">
      <c r="A113" t="s">
        <v>182</v>
      </c>
      <c r="B113" t="s">
        <v>188</v>
      </c>
      <c r="C113" t="s">
        <v>82</v>
      </c>
      <c r="D113" s="4">
        <v>98312</v>
      </c>
      <c r="E113" s="4">
        <v>86356</v>
      </c>
      <c r="F113" s="4">
        <v>122927</v>
      </c>
      <c r="G113" s="4">
        <v>96607</v>
      </c>
      <c r="H113" s="4">
        <v>119513</v>
      </c>
      <c r="I113" s="4">
        <v>96944</v>
      </c>
      <c r="J113" s="4">
        <v>147437</v>
      </c>
      <c r="K113" s="4">
        <v>168870</v>
      </c>
      <c r="L113" s="4">
        <v>137019</v>
      </c>
      <c r="M113" s="4">
        <v>328058</v>
      </c>
      <c r="N113" s="4">
        <v>296073</v>
      </c>
      <c r="O113" s="4">
        <v>164828</v>
      </c>
      <c r="P113" s="4">
        <v>149277</v>
      </c>
      <c r="Q113" s="4">
        <v>380227</v>
      </c>
      <c r="R113" s="4">
        <v>458756</v>
      </c>
      <c r="S113" s="4">
        <f>SUM(Table13[[#This Row],[2009-2010]:[2023-2024]])</f>
        <v>2851204</v>
      </c>
    </row>
    <row r="114" spans="1:19" x14ac:dyDescent="0.25">
      <c r="A114" t="s">
        <v>182</v>
      </c>
      <c r="B114" t="s">
        <v>191</v>
      </c>
      <c r="C114" t="s">
        <v>34</v>
      </c>
      <c r="D114" s="4">
        <v>0</v>
      </c>
      <c r="E114" s="4">
        <v>0</v>
      </c>
      <c r="F114" s="4">
        <v>0</v>
      </c>
      <c r="G114" s="4">
        <v>0</v>
      </c>
      <c r="H114" s="4">
        <v>0</v>
      </c>
      <c r="I114" s="4">
        <v>0</v>
      </c>
      <c r="J114" s="4">
        <v>91978</v>
      </c>
      <c r="K114" s="4">
        <v>102410</v>
      </c>
      <c r="L114" s="4">
        <v>96143</v>
      </c>
      <c r="M114" s="4">
        <v>177427</v>
      </c>
      <c r="N114" s="4">
        <v>235692</v>
      </c>
      <c r="O114" s="4">
        <v>121320</v>
      </c>
      <c r="P114" s="4">
        <v>135363</v>
      </c>
      <c r="Q114" s="4">
        <v>202642</v>
      </c>
      <c r="R114" s="4">
        <v>199761</v>
      </c>
      <c r="S114" s="4">
        <f>SUM(Table13[[#This Row],[2009-2010]:[2023-2024]])</f>
        <v>1362736</v>
      </c>
    </row>
    <row r="115" spans="1:19" x14ac:dyDescent="0.25">
      <c r="A115" t="s">
        <v>192</v>
      </c>
      <c r="B115" t="s">
        <v>193</v>
      </c>
      <c r="C115" t="s">
        <v>34</v>
      </c>
      <c r="D115" s="4">
        <v>0</v>
      </c>
      <c r="E115" s="4">
        <v>0</v>
      </c>
      <c r="F115" s="4">
        <v>0</v>
      </c>
      <c r="G115" s="4">
        <v>0</v>
      </c>
      <c r="H115" s="4">
        <v>0</v>
      </c>
      <c r="I115" s="4">
        <v>0</v>
      </c>
      <c r="J115" s="4">
        <v>0</v>
      </c>
      <c r="K115" s="4">
        <v>0</v>
      </c>
      <c r="L115" s="4">
        <v>0</v>
      </c>
      <c r="M115" s="4">
        <v>0</v>
      </c>
      <c r="N115" s="4">
        <v>0</v>
      </c>
      <c r="O115" s="4">
        <v>0</v>
      </c>
      <c r="P115" s="4">
        <v>3102</v>
      </c>
      <c r="Q115" s="4">
        <v>1938</v>
      </c>
      <c r="R115" s="4">
        <v>8064</v>
      </c>
      <c r="S115" s="4">
        <f>SUM(Table13[[#This Row],[2009-2010]:[2023-2024]])</f>
        <v>13104</v>
      </c>
    </row>
    <row r="116" spans="1:19" x14ac:dyDescent="0.25">
      <c r="A116" t="s">
        <v>192</v>
      </c>
      <c r="B116" t="s">
        <v>194</v>
      </c>
      <c r="C116" t="s">
        <v>223</v>
      </c>
      <c r="D116" s="4">
        <v>4797105</v>
      </c>
      <c r="E116" s="4">
        <v>5712106</v>
      </c>
      <c r="F116" s="4">
        <v>6515002</v>
      </c>
      <c r="G116" s="4">
        <v>6153297</v>
      </c>
      <c r="H116" s="4">
        <v>6210804</v>
      </c>
      <c r="I116" s="4">
        <v>7605602</v>
      </c>
      <c r="J116" s="4">
        <v>9230262</v>
      </c>
      <c r="K116" s="4">
        <v>11732611</v>
      </c>
      <c r="L116" s="4">
        <v>14471073</v>
      </c>
      <c r="M116" s="4">
        <v>17418921</v>
      </c>
      <c r="N116" s="4">
        <v>17732004</v>
      </c>
      <c r="O116" s="4">
        <v>7472919</v>
      </c>
      <c r="P116" s="4">
        <v>10999656</v>
      </c>
      <c r="Q116" s="4">
        <v>17575242</v>
      </c>
      <c r="R116" s="4">
        <v>20827709</v>
      </c>
      <c r="S116" s="4">
        <f>SUM(Table13[[#This Row],[2009-2010]:[2023-2024]])</f>
        <v>164454313</v>
      </c>
    </row>
    <row r="117" spans="1:19" x14ac:dyDescent="0.25">
      <c r="A117" t="s">
        <v>195</v>
      </c>
      <c r="B117" t="s">
        <v>196</v>
      </c>
      <c r="C117" t="s">
        <v>34</v>
      </c>
      <c r="D117" s="4">
        <v>499098</v>
      </c>
      <c r="E117" s="4">
        <v>747424</v>
      </c>
      <c r="F117" s="4">
        <v>836596</v>
      </c>
      <c r="G117" s="4">
        <v>791105</v>
      </c>
      <c r="H117" s="4">
        <v>824496</v>
      </c>
      <c r="I117" s="4">
        <v>879182</v>
      </c>
      <c r="J117" s="4">
        <v>921591</v>
      </c>
      <c r="K117" s="4">
        <v>1183867</v>
      </c>
      <c r="L117" s="4">
        <v>1379090</v>
      </c>
      <c r="M117" s="4">
        <v>1441089</v>
      </c>
      <c r="N117" s="4">
        <v>1506435</v>
      </c>
      <c r="O117" s="4">
        <v>577085</v>
      </c>
      <c r="P117" s="4">
        <v>901206</v>
      </c>
      <c r="Q117" s="4">
        <v>1386087</v>
      </c>
      <c r="R117" s="4">
        <v>1470670</v>
      </c>
      <c r="S117" s="4">
        <f>SUM(Table13[[#This Row],[2009-2010]:[2023-2024]])</f>
        <v>15345021</v>
      </c>
    </row>
    <row r="118" spans="1:19" x14ac:dyDescent="0.25">
      <c r="A118" t="s">
        <v>197</v>
      </c>
      <c r="B118" t="s">
        <v>198</v>
      </c>
      <c r="C118" t="s">
        <v>34</v>
      </c>
      <c r="D118" s="4">
        <v>0</v>
      </c>
      <c r="E118" s="4">
        <v>0</v>
      </c>
      <c r="F118" s="4">
        <v>0</v>
      </c>
      <c r="G118" s="4">
        <v>0</v>
      </c>
      <c r="H118" s="4">
        <v>0</v>
      </c>
      <c r="I118" s="4">
        <v>0</v>
      </c>
      <c r="J118" s="4">
        <v>9557</v>
      </c>
      <c r="K118" s="4">
        <v>9686</v>
      </c>
      <c r="L118" s="4">
        <v>12365</v>
      </c>
      <c r="M118" s="4">
        <v>21738</v>
      </c>
      <c r="N118" s="4">
        <v>14777</v>
      </c>
      <c r="O118" s="4">
        <v>2174</v>
      </c>
      <c r="P118" s="4">
        <v>72831</v>
      </c>
      <c r="Q118" s="4">
        <v>131134</v>
      </c>
      <c r="R118" s="4">
        <v>182365</v>
      </c>
      <c r="S118" s="4">
        <f>SUM(Table13[[#This Row],[2009-2010]:[2023-2024]])</f>
        <v>456627</v>
      </c>
    </row>
    <row r="119" spans="1:19" x14ac:dyDescent="0.25">
      <c r="A119" t="s">
        <v>197</v>
      </c>
      <c r="B119" t="s">
        <v>199</v>
      </c>
      <c r="C119" t="s">
        <v>82</v>
      </c>
      <c r="D119" s="4">
        <v>0</v>
      </c>
      <c r="E119" s="4">
        <v>0</v>
      </c>
      <c r="F119" s="4">
        <v>0</v>
      </c>
      <c r="G119" s="4">
        <v>0</v>
      </c>
      <c r="H119" s="4">
        <v>0</v>
      </c>
      <c r="I119" s="4">
        <v>0</v>
      </c>
      <c r="J119" s="4">
        <v>0</v>
      </c>
      <c r="K119" s="4">
        <v>0</v>
      </c>
      <c r="L119" s="4">
        <v>0</v>
      </c>
      <c r="M119" s="4">
        <v>0</v>
      </c>
      <c r="N119" s="4">
        <v>0</v>
      </c>
      <c r="O119" s="4">
        <v>0</v>
      </c>
      <c r="P119" s="4">
        <v>0</v>
      </c>
      <c r="Q119" s="4">
        <v>0</v>
      </c>
      <c r="R119" s="4">
        <v>0</v>
      </c>
      <c r="S119" s="4">
        <f>SUM(Table13[[#This Row],[2009-2010]:[2023-2024]])</f>
        <v>0</v>
      </c>
    </row>
    <row r="120" spans="1:19" x14ac:dyDescent="0.25">
      <c r="A120" t="s">
        <v>197</v>
      </c>
      <c r="B120" t="s">
        <v>200</v>
      </c>
      <c r="C120" t="s">
        <v>34</v>
      </c>
      <c r="D120" s="4">
        <v>0</v>
      </c>
      <c r="E120" s="4">
        <v>0</v>
      </c>
      <c r="F120" s="4">
        <v>0</v>
      </c>
      <c r="G120" s="4">
        <v>0</v>
      </c>
      <c r="H120" s="4">
        <v>0</v>
      </c>
      <c r="I120" s="4">
        <v>0</v>
      </c>
      <c r="J120" s="4">
        <v>0</v>
      </c>
      <c r="K120" s="4">
        <v>0</v>
      </c>
      <c r="L120" s="4">
        <v>0</v>
      </c>
      <c r="M120" s="4">
        <v>0</v>
      </c>
      <c r="N120" s="4">
        <v>0</v>
      </c>
      <c r="O120" s="4">
        <v>0</v>
      </c>
      <c r="P120" s="4">
        <v>103667</v>
      </c>
      <c r="Q120" s="4">
        <v>142102</v>
      </c>
      <c r="R120" s="4">
        <v>128566</v>
      </c>
      <c r="S120" s="4">
        <f>SUM(Table13[[#This Row],[2009-2010]:[2023-2024]])</f>
        <v>374335</v>
      </c>
    </row>
    <row r="121" spans="1:19" x14ac:dyDescent="0.25">
      <c r="A121" t="s">
        <v>197</v>
      </c>
      <c r="B121" t="s">
        <v>202</v>
      </c>
      <c r="C121" t="s">
        <v>34</v>
      </c>
      <c r="D121" s="4">
        <v>0</v>
      </c>
      <c r="E121" s="4">
        <v>0</v>
      </c>
      <c r="F121" s="4">
        <v>0</v>
      </c>
      <c r="G121" s="4">
        <v>0</v>
      </c>
      <c r="H121" s="4">
        <v>0</v>
      </c>
      <c r="I121" s="4">
        <v>0</v>
      </c>
      <c r="J121" s="4">
        <v>11221</v>
      </c>
      <c r="K121" s="4">
        <v>54012</v>
      </c>
      <c r="L121" s="4">
        <v>101868</v>
      </c>
      <c r="M121" s="4">
        <v>257147</v>
      </c>
      <c r="N121" s="4">
        <v>665703</v>
      </c>
      <c r="O121" s="4">
        <v>500744</v>
      </c>
      <c r="P121" s="4">
        <v>602820</v>
      </c>
      <c r="Q121" s="4">
        <v>717819</v>
      </c>
      <c r="R121" s="4">
        <v>680203</v>
      </c>
      <c r="S121" s="4">
        <f>SUM(Table13[[#This Row],[2009-2010]:[2023-2024]])</f>
        <v>3591537</v>
      </c>
    </row>
    <row r="122" spans="1:19" x14ac:dyDescent="0.25">
      <c r="A122" t="s">
        <v>197</v>
      </c>
      <c r="B122" t="s">
        <v>203</v>
      </c>
      <c r="C122" t="s">
        <v>34</v>
      </c>
      <c r="D122" s="4">
        <v>0</v>
      </c>
      <c r="E122" s="4">
        <v>0</v>
      </c>
      <c r="F122" s="4">
        <v>0</v>
      </c>
      <c r="G122" s="4">
        <v>0</v>
      </c>
      <c r="H122" s="4">
        <v>0</v>
      </c>
      <c r="I122" s="4">
        <v>0</v>
      </c>
      <c r="J122" s="4">
        <v>0</v>
      </c>
      <c r="K122" s="4">
        <v>0</v>
      </c>
      <c r="L122" s="4">
        <v>0</v>
      </c>
      <c r="M122" s="4">
        <v>0</v>
      </c>
      <c r="N122" s="4">
        <v>7877</v>
      </c>
      <c r="O122" s="4">
        <v>12772</v>
      </c>
      <c r="P122" s="4">
        <v>27794</v>
      </c>
      <c r="Q122" s="4">
        <v>20560</v>
      </c>
      <c r="R122" s="4">
        <v>3349</v>
      </c>
      <c r="S122" s="4">
        <f>SUM(Table13[[#This Row],[2009-2010]:[2023-2024]])</f>
        <v>72352</v>
      </c>
    </row>
    <row r="123" spans="1:19" x14ac:dyDescent="0.25">
      <c r="A123" t="s">
        <v>197</v>
      </c>
      <c r="B123" t="s">
        <v>204</v>
      </c>
      <c r="C123" t="s">
        <v>34</v>
      </c>
      <c r="D123" s="4">
        <v>0</v>
      </c>
      <c r="E123" s="4">
        <v>0</v>
      </c>
      <c r="F123" s="4">
        <v>0</v>
      </c>
      <c r="G123" s="4">
        <v>0</v>
      </c>
      <c r="H123" s="4">
        <v>0</v>
      </c>
      <c r="I123" s="4">
        <v>0</v>
      </c>
      <c r="J123" s="4">
        <v>197</v>
      </c>
      <c r="K123" s="4">
        <v>3211</v>
      </c>
      <c r="L123" s="4">
        <v>1915</v>
      </c>
      <c r="M123" s="4">
        <v>134366</v>
      </c>
      <c r="N123" s="4">
        <v>212017</v>
      </c>
      <c r="O123" s="4">
        <v>63131</v>
      </c>
      <c r="P123" s="4">
        <v>175268</v>
      </c>
      <c r="Q123" s="4">
        <v>254903</v>
      </c>
      <c r="R123" s="4">
        <v>284314</v>
      </c>
      <c r="S123" s="4">
        <f>SUM(Table13[[#This Row],[2009-2010]:[2023-2024]])</f>
        <v>1129322</v>
      </c>
    </row>
    <row r="124" spans="1:19" x14ac:dyDescent="0.25">
      <c r="A124" t="s">
        <v>197</v>
      </c>
      <c r="B124" t="s">
        <v>206</v>
      </c>
      <c r="C124" t="s">
        <v>82</v>
      </c>
      <c r="D124" s="4">
        <v>0</v>
      </c>
      <c r="E124" s="4">
        <v>0</v>
      </c>
      <c r="F124" s="4">
        <v>0</v>
      </c>
      <c r="G124" s="4">
        <v>0</v>
      </c>
      <c r="H124" s="4">
        <v>0</v>
      </c>
      <c r="I124" s="4">
        <v>0</v>
      </c>
      <c r="J124" s="4">
        <v>0</v>
      </c>
      <c r="K124" s="4">
        <v>0</v>
      </c>
      <c r="L124" s="4">
        <v>0</v>
      </c>
      <c r="M124" s="4">
        <v>0</v>
      </c>
      <c r="N124" s="4">
        <v>0</v>
      </c>
      <c r="O124" s="4">
        <v>0</v>
      </c>
      <c r="P124" s="4">
        <v>10898</v>
      </c>
      <c r="Q124" s="4">
        <v>23221</v>
      </c>
      <c r="R124" s="4">
        <v>17742</v>
      </c>
      <c r="S124" s="4">
        <f>SUM(Table13[[#This Row],[2009-2010]:[2023-2024]])</f>
        <v>51861</v>
      </c>
    </row>
    <row r="125" spans="1:19" x14ac:dyDescent="0.25">
      <c r="A125" t="s">
        <v>197</v>
      </c>
      <c r="B125" t="s">
        <v>207</v>
      </c>
      <c r="C125" t="s">
        <v>222</v>
      </c>
      <c r="D125" s="4">
        <v>911119</v>
      </c>
      <c r="E125" s="4">
        <v>1238614</v>
      </c>
      <c r="F125" s="4">
        <v>1663420</v>
      </c>
      <c r="G125" s="4">
        <v>1639428</v>
      </c>
      <c r="H125" s="4">
        <v>1872143</v>
      </c>
      <c r="I125" s="4">
        <v>2066565</v>
      </c>
      <c r="J125" s="4">
        <v>2649146</v>
      </c>
      <c r="K125" s="4">
        <v>3307351</v>
      </c>
      <c r="L125" s="4">
        <v>4013891</v>
      </c>
      <c r="M125" s="4">
        <v>4697121</v>
      </c>
      <c r="N125" s="4">
        <v>4696669</v>
      </c>
      <c r="O125" s="4">
        <v>2026608</v>
      </c>
      <c r="P125" s="4">
        <v>2711238</v>
      </c>
      <c r="Q125" s="4">
        <v>4347997</v>
      </c>
      <c r="R125" s="4">
        <v>5208789</v>
      </c>
      <c r="S125" s="4">
        <f>SUM(Table13[[#This Row],[2009-2010]:[2023-2024]])</f>
        <v>43050099</v>
      </c>
    </row>
    <row r="126" spans="1:19" x14ac:dyDescent="0.25">
      <c r="A126" t="s">
        <v>197</v>
      </c>
      <c r="B126" t="s">
        <v>208</v>
      </c>
      <c r="C126" t="s">
        <v>34</v>
      </c>
      <c r="D126" s="4">
        <v>0</v>
      </c>
      <c r="E126" s="4">
        <v>0</v>
      </c>
      <c r="F126" s="4">
        <v>0</v>
      </c>
      <c r="G126" s="4">
        <v>0</v>
      </c>
      <c r="H126" s="4">
        <v>0</v>
      </c>
      <c r="I126" s="4">
        <v>0</v>
      </c>
      <c r="J126" s="4">
        <v>56129</v>
      </c>
      <c r="K126" s="4">
        <v>45015</v>
      </c>
      <c r="L126" s="4">
        <v>45847</v>
      </c>
      <c r="M126" s="4">
        <v>174791</v>
      </c>
      <c r="N126" s="4">
        <v>414064</v>
      </c>
      <c r="O126" s="4">
        <v>346861</v>
      </c>
      <c r="P126" s="4">
        <v>441006</v>
      </c>
      <c r="Q126" s="4">
        <v>571067</v>
      </c>
      <c r="R126" s="4">
        <v>610707</v>
      </c>
      <c r="S126" s="4">
        <f>SUM(Table13[[#This Row],[2009-2010]:[2023-2024]])</f>
        <v>2705487</v>
      </c>
    </row>
    <row r="127" spans="1:19" x14ac:dyDescent="0.25">
      <c r="A127" t="s">
        <v>197</v>
      </c>
      <c r="B127" t="s">
        <v>209</v>
      </c>
      <c r="C127" t="s">
        <v>222</v>
      </c>
      <c r="D127" s="4">
        <v>431962</v>
      </c>
      <c r="E127" s="4">
        <v>500670</v>
      </c>
      <c r="F127" s="4">
        <v>683356</v>
      </c>
      <c r="G127" s="4">
        <v>738506</v>
      </c>
      <c r="H127" s="4">
        <v>735553</v>
      </c>
      <c r="I127" s="4">
        <v>960388</v>
      </c>
      <c r="J127" s="4">
        <v>1314046</v>
      </c>
      <c r="K127" s="4">
        <v>1811617</v>
      </c>
      <c r="L127" s="4">
        <v>1936616</v>
      </c>
      <c r="M127" s="4">
        <v>2586311</v>
      </c>
      <c r="N127" s="4">
        <v>2778972</v>
      </c>
      <c r="O127" s="4">
        <v>1448155</v>
      </c>
      <c r="P127" s="4">
        <v>1653082</v>
      </c>
      <c r="Q127" s="4">
        <v>2412023</v>
      </c>
      <c r="R127" s="4">
        <v>2879994</v>
      </c>
      <c r="S127" s="4">
        <f>SUM(Table13[[#This Row],[2009-2010]:[2023-2024]])</f>
        <v>22871251</v>
      </c>
    </row>
    <row r="128" spans="1:19" x14ac:dyDescent="0.25">
      <c r="A128" t="s">
        <v>210</v>
      </c>
      <c r="B128" t="s">
        <v>211</v>
      </c>
      <c r="C128" t="s">
        <v>34</v>
      </c>
      <c r="D128" s="4">
        <v>0</v>
      </c>
      <c r="E128" s="4">
        <v>0</v>
      </c>
      <c r="F128" s="4">
        <v>0</v>
      </c>
      <c r="G128" s="4">
        <v>236165</v>
      </c>
      <c r="H128" s="4">
        <v>306944</v>
      </c>
      <c r="I128" s="4">
        <v>378646</v>
      </c>
      <c r="J128" s="4">
        <v>471542</v>
      </c>
      <c r="K128" s="4">
        <v>882564</v>
      </c>
      <c r="L128" s="4">
        <v>1124937</v>
      </c>
      <c r="M128" s="4">
        <v>1240173</v>
      </c>
      <c r="N128" s="4">
        <v>1325931</v>
      </c>
      <c r="O128" s="4">
        <v>647209</v>
      </c>
      <c r="P128" s="4">
        <v>917949</v>
      </c>
      <c r="Q128" s="4">
        <v>1595970</v>
      </c>
      <c r="R128" s="4">
        <v>1598297</v>
      </c>
      <c r="S128" s="4">
        <f>SUM(Table13[[#This Row],[2009-2010]:[2023-2024]])</f>
        <v>10726327</v>
      </c>
    </row>
    <row r="129" spans="1:19" x14ac:dyDescent="0.25">
      <c r="A129" t="s">
        <v>210</v>
      </c>
      <c r="B129" t="s">
        <v>212</v>
      </c>
      <c r="C129" t="s">
        <v>34</v>
      </c>
      <c r="D129" s="4">
        <v>0</v>
      </c>
      <c r="E129" s="4">
        <v>0</v>
      </c>
      <c r="F129" s="4">
        <v>0</v>
      </c>
      <c r="G129" s="4">
        <v>0</v>
      </c>
      <c r="H129" s="4">
        <v>0</v>
      </c>
      <c r="I129" s="4">
        <v>0</v>
      </c>
      <c r="J129" s="4">
        <v>7916</v>
      </c>
      <c r="K129" s="4">
        <v>12762</v>
      </c>
      <c r="L129" s="4">
        <v>15047</v>
      </c>
      <c r="M129" s="4">
        <v>16817</v>
      </c>
      <c r="N129" s="4">
        <v>28289</v>
      </c>
      <c r="O129" s="4">
        <v>12278</v>
      </c>
      <c r="P129" s="4">
        <v>17666</v>
      </c>
      <c r="Q129" s="4">
        <v>71136</v>
      </c>
      <c r="R129" s="4">
        <v>110824</v>
      </c>
      <c r="S129" s="4">
        <f>SUM(Table13[[#This Row],[2009-2010]:[2023-2024]])</f>
        <v>292735</v>
      </c>
    </row>
    <row r="130" spans="1:19" x14ac:dyDescent="0.25">
      <c r="A130" t="s">
        <v>210</v>
      </c>
      <c r="B130" t="s">
        <v>213</v>
      </c>
      <c r="C130" t="s">
        <v>221</v>
      </c>
      <c r="D130" s="4">
        <v>0</v>
      </c>
      <c r="E130" s="4">
        <v>0</v>
      </c>
      <c r="F130" s="4">
        <v>0</v>
      </c>
      <c r="G130" s="4">
        <v>0</v>
      </c>
      <c r="H130" s="4">
        <v>0</v>
      </c>
      <c r="I130" s="4">
        <v>0</v>
      </c>
      <c r="J130" s="4">
        <v>0</v>
      </c>
      <c r="K130" s="4">
        <v>0</v>
      </c>
      <c r="L130" s="4">
        <v>0</v>
      </c>
      <c r="M130" s="4">
        <v>0</v>
      </c>
      <c r="N130" s="4">
        <v>4958</v>
      </c>
      <c r="O130" s="4">
        <v>7</v>
      </c>
      <c r="P130" s="4">
        <v>532</v>
      </c>
      <c r="Q130" s="4">
        <v>404</v>
      </c>
      <c r="R130" s="4">
        <v>1733</v>
      </c>
      <c r="S130" s="4">
        <f>SUM(Table13[[#This Row],[2009-2010]:[2023-2024]])</f>
        <v>7634</v>
      </c>
    </row>
    <row r="131" spans="1:19" x14ac:dyDescent="0.25">
      <c r="A131" t="s">
        <v>214</v>
      </c>
      <c r="B131" t="s">
        <v>215</v>
      </c>
      <c r="C131" t="s">
        <v>222</v>
      </c>
      <c r="D131" s="4">
        <v>532388</v>
      </c>
      <c r="E131" s="4">
        <v>652984</v>
      </c>
      <c r="F131" s="4">
        <v>710714</v>
      </c>
      <c r="G131" s="4">
        <v>639904</v>
      </c>
      <c r="H131" s="4">
        <v>687432</v>
      </c>
      <c r="I131" s="4">
        <v>992291</v>
      </c>
      <c r="J131" s="4">
        <v>1048764</v>
      </c>
      <c r="K131" s="4">
        <v>1499072</v>
      </c>
      <c r="L131" s="4">
        <v>2231205</v>
      </c>
      <c r="M131" s="4">
        <v>2876103</v>
      </c>
      <c r="N131" s="4">
        <v>3197168</v>
      </c>
      <c r="O131" s="4">
        <v>1472632</v>
      </c>
      <c r="P131" s="4">
        <v>1979503</v>
      </c>
      <c r="Q131" s="4">
        <v>2543339</v>
      </c>
      <c r="R131" s="4">
        <v>3097231</v>
      </c>
      <c r="S131" s="4">
        <f>SUM(Table13[[#This Row],[2009-2010]:[2023-2024]])</f>
        <v>24160730</v>
      </c>
    </row>
    <row r="132" spans="1:19" x14ac:dyDescent="0.25">
      <c r="A132" t="s">
        <v>214</v>
      </c>
      <c r="B132" t="s">
        <v>216</v>
      </c>
      <c r="C132" t="s">
        <v>34</v>
      </c>
      <c r="D132" s="4">
        <v>0</v>
      </c>
      <c r="E132" s="4">
        <v>0</v>
      </c>
      <c r="F132" s="4">
        <v>0</v>
      </c>
      <c r="G132" s="4">
        <v>0</v>
      </c>
      <c r="H132" s="4">
        <v>0</v>
      </c>
      <c r="I132" s="4">
        <v>0</v>
      </c>
      <c r="J132" s="4">
        <v>0</v>
      </c>
      <c r="K132" s="4">
        <v>0</v>
      </c>
      <c r="L132" s="4">
        <v>0</v>
      </c>
      <c r="M132" s="4">
        <v>0</v>
      </c>
      <c r="N132" s="4">
        <v>0</v>
      </c>
      <c r="O132" s="4">
        <v>0</v>
      </c>
      <c r="P132" s="4">
        <v>7</v>
      </c>
      <c r="Q132" s="4">
        <v>394</v>
      </c>
      <c r="R132" s="4">
        <v>4384</v>
      </c>
      <c r="S132" s="4">
        <f>SUM(Table13[[#This Row],[2009-2010]:[2023-2024]])</f>
        <v>4785</v>
      </c>
    </row>
    <row r="133" spans="1:19" x14ac:dyDescent="0.25">
      <c r="A133" t="s">
        <v>214</v>
      </c>
      <c r="B133" t="s">
        <v>217</v>
      </c>
      <c r="C133" t="s">
        <v>221</v>
      </c>
      <c r="D133" s="4">
        <v>0</v>
      </c>
      <c r="E133" s="4">
        <v>0</v>
      </c>
      <c r="F133" s="4">
        <v>0</v>
      </c>
      <c r="G133" s="4">
        <v>0</v>
      </c>
      <c r="H133" s="4">
        <v>0</v>
      </c>
      <c r="I133" s="4">
        <v>0</v>
      </c>
      <c r="J133" s="4">
        <v>8515</v>
      </c>
      <c r="K133" s="4">
        <v>5950</v>
      </c>
      <c r="L133" s="4">
        <v>5377</v>
      </c>
      <c r="M133" s="4">
        <v>45709</v>
      </c>
      <c r="N133" s="4">
        <v>171155</v>
      </c>
      <c r="O133" s="4">
        <v>86561</v>
      </c>
      <c r="P133" s="4">
        <v>249975</v>
      </c>
      <c r="Q133" s="4">
        <v>492020</v>
      </c>
      <c r="R133" s="4">
        <v>514760</v>
      </c>
      <c r="S133" s="4">
        <f>SUM(Table13[[#This Row],[2009-2010]:[2023-2024]])</f>
        <v>1580022</v>
      </c>
    </row>
    <row r="134" spans="1:19" x14ac:dyDescent="0.25">
      <c r="A134" t="s">
        <v>214</v>
      </c>
      <c r="B134" t="s">
        <v>218</v>
      </c>
      <c r="C134" t="s">
        <v>82</v>
      </c>
      <c r="D134" s="4">
        <v>6858564</v>
      </c>
      <c r="E134" s="4">
        <v>8203586</v>
      </c>
      <c r="F134" s="4">
        <v>8737889</v>
      </c>
      <c r="G134" s="4">
        <v>8516224</v>
      </c>
      <c r="H134" s="4">
        <v>8335219</v>
      </c>
      <c r="I134" s="4">
        <v>8990107</v>
      </c>
      <c r="J134" s="4">
        <v>10606886</v>
      </c>
      <c r="K134" s="4">
        <v>13589468</v>
      </c>
      <c r="L134" s="4">
        <v>17305749</v>
      </c>
      <c r="M134" s="4">
        <v>19090545</v>
      </c>
      <c r="N134" s="4">
        <v>19076069</v>
      </c>
      <c r="O134" s="4">
        <v>7585825</v>
      </c>
      <c r="P134" s="4">
        <v>10693443</v>
      </c>
      <c r="Q134" s="4">
        <v>15802943</v>
      </c>
      <c r="R134" s="4">
        <v>17315816</v>
      </c>
      <c r="S134" s="4">
        <f>SUM(Table13[[#This Row],[2009-2010]:[2023-2024]])</f>
        <v>180708333</v>
      </c>
    </row>
    <row r="135" spans="1:19" x14ac:dyDescent="0.25">
      <c r="A135" t="s">
        <v>225</v>
      </c>
      <c r="B135" t="s">
        <v>225</v>
      </c>
      <c r="C135" t="s">
        <v>242</v>
      </c>
      <c r="D135" s="4">
        <f>SUM(D2:D134)</f>
        <v>87981206</v>
      </c>
      <c r="E135" s="4">
        <f t="shared" ref="E135:R135" si="0">SUM(E2:E134)</f>
        <v>103973872</v>
      </c>
      <c r="F135" s="4">
        <f t="shared" si="0"/>
        <v>119635085</v>
      </c>
      <c r="G135" s="4">
        <f t="shared" si="0"/>
        <v>114380146</v>
      </c>
      <c r="H135" s="4">
        <f t="shared" si="0"/>
        <v>120217923</v>
      </c>
      <c r="I135" s="4">
        <f t="shared" si="0"/>
        <v>137253840</v>
      </c>
      <c r="J135" s="4">
        <f t="shared" si="0"/>
        <v>169292828</v>
      </c>
      <c r="K135" s="4">
        <f t="shared" si="0"/>
        <v>205684615</v>
      </c>
      <c r="L135" s="4">
        <f t="shared" si="0"/>
        <v>243125414</v>
      </c>
      <c r="M135" s="4">
        <f t="shared" si="0"/>
        <v>275216324</v>
      </c>
      <c r="N135" s="4">
        <f t="shared" si="0"/>
        <v>274506610</v>
      </c>
      <c r="O135" s="4">
        <f t="shared" si="0"/>
        <v>105092043</v>
      </c>
      <c r="P135" s="4">
        <f t="shared" si="0"/>
        <v>166803207</v>
      </c>
      <c r="Q135" s="4">
        <f t="shared" si="0"/>
        <v>270339290</v>
      </c>
      <c r="R135" s="4">
        <f t="shared" si="0"/>
        <v>306049051</v>
      </c>
      <c r="S135" s="4">
        <f>SUM(Table13[[#This Row],[2009-2010]:[2023-2024]])</f>
        <v>2699551454</v>
      </c>
    </row>
    <row r="147" spans="5:5" x14ac:dyDescent="0.25">
      <c r="E147">
        <f>COUNTIFS(Table13[Airports],"*",Table13[Category],C144)</f>
        <v>0</v>
      </c>
    </row>
  </sheetData>
  <pageMargins left="0.75" right="0.75" top="1" bottom="1" header="0.5" footer="0.5"/>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4D596-0314-4CF4-A544-5FBCFDBEECE7}">
  <sheetPr codeName="Sheet3"/>
  <dimension ref="C4:AN20"/>
  <sheetViews>
    <sheetView topLeftCell="A22" zoomScaleNormal="100" workbookViewId="0">
      <selection activeCell="C6" sqref="C6"/>
    </sheetView>
  </sheetViews>
  <sheetFormatPr defaultRowHeight="15" x14ac:dyDescent="0.25"/>
  <cols>
    <col min="3" max="3" width="15.85546875" bestFit="1" customWidth="1"/>
    <col min="4" max="4" width="24.7109375" bestFit="1" customWidth="1"/>
    <col min="5" max="5" width="14.5703125" bestFit="1" customWidth="1"/>
    <col min="6" max="6" width="16.85546875" bestFit="1" customWidth="1"/>
    <col min="7" max="8" width="9.7109375" bestFit="1" customWidth="1"/>
    <col min="9" max="9" width="10.7109375" bestFit="1" customWidth="1"/>
    <col min="10" max="10" width="11.7109375" bestFit="1" customWidth="1"/>
    <col min="11" max="11" width="38.42578125" bestFit="1" customWidth="1"/>
    <col min="12" max="14" width="11.28515625" bestFit="1" customWidth="1"/>
    <col min="15" max="15" width="8" bestFit="1" customWidth="1"/>
    <col min="16" max="16" width="16.140625" bestFit="1" customWidth="1"/>
    <col min="17" max="17" width="16.28515625" bestFit="1" customWidth="1"/>
    <col min="18" max="18" width="9.7109375" bestFit="1" customWidth="1"/>
    <col min="19" max="19" width="11.28515625" bestFit="1" customWidth="1"/>
    <col min="20" max="21" width="9.7109375" bestFit="1" customWidth="1"/>
    <col min="22" max="22" width="12.42578125" bestFit="1" customWidth="1"/>
    <col min="23" max="23" width="15.28515625" bestFit="1" customWidth="1"/>
    <col min="24" max="24" width="11.7109375" bestFit="1" customWidth="1"/>
    <col min="25" max="25" width="9.7109375" bestFit="1" customWidth="1"/>
    <col min="26" max="26" width="10.28515625" bestFit="1" customWidth="1"/>
    <col min="27" max="27" width="8.7109375" bestFit="1" customWidth="1"/>
    <col min="28" max="28" width="9" bestFit="1" customWidth="1"/>
    <col min="29" max="29" width="9.7109375" bestFit="1" customWidth="1"/>
    <col min="30" max="30" width="10.7109375" bestFit="1" customWidth="1"/>
    <col min="31" max="32" width="9.7109375" bestFit="1" customWidth="1"/>
    <col min="33" max="33" width="7.28515625" bestFit="1" customWidth="1"/>
    <col min="34" max="35" width="11.28515625" bestFit="1" customWidth="1"/>
    <col min="36" max="36" width="9.7109375" bestFit="1" customWidth="1"/>
    <col min="37" max="37" width="12.5703125" bestFit="1" customWidth="1"/>
    <col min="38" max="38" width="11.7109375" bestFit="1" customWidth="1"/>
    <col min="39" max="39" width="11.28515625" bestFit="1" customWidth="1"/>
    <col min="40" max="41" width="12.28515625" bestFit="1" customWidth="1"/>
  </cols>
  <sheetData>
    <row r="4" spans="3:40" x14ac:dyDescent="0.25">
      <c r="D4" s="5" t="s">
        <v>270</v>
      </c>
    </row>
    <row r="5" spans="3:40" x14ac:dyDescent="0.25">
      <c r="C5" s="5" t="s">
        <v>271</v>
      </c>
      <c r="D5" t="s">
        <v>18</v>
      </c>
      <c r="E5" t="s">
        <v>21</v>
      </c>
      <c r="F5" t="s">
        <v>33</v>
      </c>
      <c r="G5" t="s">
        <v>40</v>
      </c>
      <c r="H5" t="s">
        <v>51</v>
      </c>
      <c r="I5" t="s">
        <v>55</v>
      </c>
      <c r="J5" t="s">
        <v>56</v>
      </c>
      <c r="K5" t="s">
        <v>61</v>
      </c>
      <c r="L5" t="s">
        <v>64</v>
      </c>
      <c r="M5" t="s">
        <v>68</v>
      </c>
      <c r="N5" t="s">
        <v>71</v>
      </c>
      <c r="O5" t="s">
        <v>87</v>
      </c>
      <c r="P5" t="s">
        <v>89</v>
      </c>
      <c r="Q5" t="s">
        <v>93</v>
      </c>
      <c r="R5" t="s">
        <v>96</v>
      </c>
      <c r="S5" t="s">
        <v>100</v>
      </c>
      <c r="T5" t="s">
        <v>114</v>
      </c>
      <c r="U5" t="s">
        <v>124</v>
      </c>
      <c r="V5" t="s">
        <v>126</v>
      </c>
      <c r="W5" t="s">
        <v>128</v>
      </c>
      <c r="X5" t="s">
        <v>135</v>
      </c>
      <c r="Y5" t="s">
        <v>151</v>
      </c>
      <c r="Z5" t="s">
        <v>153</v>
      </c>
      <c r="AA5" t="s">
        <v>155</v>
      </c>
      <c r="AB5" t="s">
        <v>157</v>
      </c>
      <c r="AC5" t="s">
        <v>159</v>
      </c>
      <c r="AD5" t="s">
        <v>165</v>
      </c>
      <c r="AE5" t="s">
        <v>166</v>
      </c>
      <c r="AF5" t="s">
        <v>172</v>
      </c>
      <c r="AG5" t="s">
        <v>180</v>
      </c>
      <c r="AH5" t="s">
        <v>182</v>
      </c>
      <c r="AI5" t="s">
        <v>192</v>
      </c>
      <c r="AJ5" t="s">
        <v>195</v>
      </c>
      <c r="AK5" t="s">
        <v>197</v>
      </c>
      <c r="AL5" t="s">
        <v>210</v>
      </c>
      <c r="AM5" t="s">
        <v>214</v>
      </c>
      <c r="AN5" t="s">
        <v>241</v>
      </c>
    </row>
    <row r="6" spans="3:40" x14ac:dyDescent="0.25">
      <c r="C6" s="6" t="s">
        <v>226</v>
      </c>
      <c r="D6" s="7">
        <v>521054</v>
      </c>
      <c r="E6" s="7">
        <v>788829</v>
      </c>
      <c r="F6" s="7">
        <v>0</v>
      </c>
      <c r="G6" s="7">
        <v>1919212</v>
      </c>
      <c r="H6" s="7">
        <v>552440</v>
      </c>
      <c r="I6" s="7">
        <v>470304</v>
      </c>
      <c r="J6" s="7">
        <v>436620</v>
      </c>
      <c r="K6" s="7">
        <v>0</v>
      </c>
      <c r="L6" s="7">
        <v>17810484</v>
      </c>
      <c r="M6" s="7">
        <v>2198151</v>
      </c>
      <c r="N6" s="7">
        <v>3366518</v>
      </c>
      <c r="O6" s="7">
        <v>0</v>
      </c>
      <c r="P6" s="7">
        <v>0</v>
      </c>
      <c r="Q6" s="7">
        <v>1425940</v>
      </c>
      <c r="R6" s="7">
        <v>273763</v>
      </c>
      <c r="S6" s="7">
        <v>8562920</v>
      </c>
      <c r="T6" s="7">
        <v>2496595</v>
      </c>
      <c r="U6" s="7">
        <v>233030</v>
      </c>
      <c r="V6" s="7">
        <v>0</v>
      </c>
      <c r="W6" s="7">
        <v>960138</v>
      </c>
      <c r="X6" s="7">
        <v>20715396</v>
      </c>
      <c r="Y6" s="7">
        <v>410136</v>
      </c>
      <c r="Z6" s="7">
        <v>0</v>
      </c>
      <c r="AA6" s="7">
        <v>0</v>
      </c>
      <c r="AB6" s="7">
        <v>0</v>
      </c>
      <c r="AC6" s="7">
        <v>825958</v>
      </c>
      <c r="AD6" s="7">
        <v>0</v>
      </c>
      <c r="AE6" s="7">
        <v>203133</v>
      </c>
      <c r="AF6" s="7">
        <v>1630063</v>
      </c>
      <c r="AG6" s="7">
        <v>0</v>
      </c>
      <c r="AH6" s="7">
        <v>8150286</v>
      </c>
      <c r="AI6" s="7">
        <v>4797105</v>
      </c>
      <c r="AJ6" s="7">
        <v>499098</v>
      </c>
      <c r="AK6" s="7">
        <v>1343081</v>
      </c>
      <c r="AL6" s="7">
        <v>0</v>
      </c>
      <c r="AM6" s="7">
        <v>7390952</v>
      </c>
      <c r="AN6" s="7">
        <v>87981206</v>
      </c>
    </row>
    <row r="7" spans="3:40" x14ac:dyDescent="0.25">
      <c r="C7" s="6" t="s">
        <v>227</v>
      </c>
      <c r="D7" s="7">
        <v>580942</v>
      </c>
      <c r="E7" s="7">
        <v>885419</v>
      </c>
      <c r="F7" s="7">
        <v>0</v>
      </c>
      <c r="G7" s="7">
        <v>2311619</v>
      </c>
      <c r="H7" s="7">
        <v>838609</v>
      </c>
      <c r="I7" s="7">
        <v>645036</v>
      </c>
      <c r="J7" s="7">
        <v>532736</v>
      </c>
      <c r="K7" s="7">
        <v>0</v>
      </c>
      <c r="L7" s="7">
        <v>20667113</v>
      </c>
      <c r="M7" s="7">
        <v>2504150</v>
      </c>
      <c r="N7" s="7">
        <v>4049352</v>
      </c>
      <c r="O7" s="7">
        <v>0</v>
      </c>
      <c r="P7" s="7">
        <v>0</v>
      </c>
      <c r="Q7" s="7">
        <v>1731539</v>
      </c>
      <c r="R7" s="7">
        <v>358044</v>
      </c>
      <c r="S7" s="7">
        <v>9959870</v>
      </c>
      <c r="T7" s="7">
        <v>2896434</v>
      </c>
      <c r="U7" s="7">
        <v>261645</v>
      </c>
      <c r="V7" s="7">
        <v>0</v>
      </c>
      <c r="W7" s="7">
        <v>1194589</v>
      </c>
      <c r="X7" s="7">
        <v>24214214</v>
      </c>
      <c r="Y7" s="7">
        <v>564211</v>
      </c>
      <c r="Z7" s="7">
        <v>0</v>
      </c>
      <c r="AA7" s="7">
        <v>0</v>
      </c>
      <c r="AB7" s="7">
        <v>0</v>
      </c>
      <c r="AC7" s="7">
        <v>1044860</v>
      </c>
      <c r="AD7" s="7">
        <v>0</v>
      </c>
      <c r="AE7" s="7">
        <v>296468</v>
      </c>
      <c r="AF7" s="7">
        <v>1959396</v>
      </c>
      <c r="AG7" s="7">
        <v>0</v>
      </c>
      <c r="AH7" s="7">
        <v>9422242</v>
      </c>
      <c r="AI7" s="7">
        <v>5712106</v>
      </c>
      <c r="AJ7" s="7">
        <v>747424</v>
      </c>
      <c r="AK7" s="7">
        <v>1739284</v>
      </c>
      <c r="AL7" s="7">
        <v>0</v>
      </c>
      <c r="AM7" s="7">
        <v>8856570</v>
      </c>
      <c r="AN7" s="7">
        <v>103973872</v>
      </c>
    </row>
    <row r="8" spans="3:40" x14ac:dyDescent="0.25">
      <c r="C8" s="6" t="s">
        <v>228</v>
      </c>
      <c r="D8" s="7">
        <v>611033</v>
      </c>
      <c r="E8" s="7">
        <v>1198311</v>
      </c>
      <c r="F8" s="7">
        <v>0</v>
      </c>
      <c r="G8" s="7">
        <v>2659007</v>
      </c>
      <c r="H8" s="7">
        <v>1037697</v>
      </c>
      <c r="I8" s="7">
        <v>802059</v>
      </c>
      <c r="J8" s="7">
        <v>802583</v>
      </c>
      <c r="K8" s="7">
        <v>0</v>
      </c>
      <c r="L8" s="7">
        <v>25131956</v>
      </c>
      <c r="M8" s="7">
        <v>2943295</v>
      </c>
      <c r="N8" s="7">
        <v>4881463</v>
      </c>
      <c r="O8" s="7">
        <v>0</v>
      </c>
      <c r="P8" s="7">
        <v>0</v>
      </c>
      <c r="Q8" s="7">
        <v>2520693</v>
      </c>
      <c r="R8" s="7">
        <v>485753</v>
      </c>
      <c r="S8" s="7">
        <v>10973323</v>
      </c>
      <c r="T8" s="7">
        <v>3336600</v>
      </c>
      <c r="U8" s="7">
        <v>373420</v>
      </c>
      <c r="V8" s="7">
        <v>0</v>
      </c>
      <c r="W8" s="7">
        <v>1528830</v>
      </c>
      <c r="X8" s="7">
        <v>26051150</v>
      </c>
      <c r="Y8" s="7">
        <v>727579</v>
      </c>
      <c r="Z8" s="7">
        <v>0</v>
      </c>
      <c r="AA8" s="7">
        <v>0</v>
      </c>
      <c r="AB8" s="7">
        <v>0</v>
      </c>
      <c r="AC8" s="7">
        <v>1253263</v>
      </c>
      <c r="AD8" s="7">
        <v>0</v>
      </c>
      <c r="AE8" s="7">
        <v>493897</v>
      </c>
      <c r="AF8" s="7">
        <v>2181245</v>
      </c>
      <c r="AG8" s="7">
        <v>0</v>
      </c>
      <c r="AH8" s="7">
        <v>10494951</v>
      </c>
      <c r="AI8" s="7">
        <v>6515002</v>
      </c>
      <c r="AJ8" s="7">
        <v>836596</v>
      </c>
      <c r="AK8" s="7">
        <v>2346776</v>
      </c>
      <c r="AL8" s="7">
        <v>0</v>
      </c>
      <c r="AM8" s="7">
        <v>9448603</v>
      </c>
      <c r="AN8" s="7">
        <v>119635085</v>
      </c>
    </row>
    <row r="9" spans="3:40" x14ac:dyDescent="0.25">
      <c r="C9" s="6" t="s">
        <v>229</v>
      </c>
      <c r="D9" s="7">
        <v>703483</v>
      </c>
      <c r="E9" s="7">
        <v>1269595</v>
      </c>
      <c r="F9" s="7">
        <v>0</v>
      </c>
      <c r="G9" s="7">
        <v>2285889</v>
      </c>
      <c r="H9" s="7">
        <v>1025773</v>
      </c>
      <c r="I9" s="7">
        <v>881555</v>
      </c>
      <c r="J9" s="7">
        <v>810435</v>
      </c>
      <c r="K9" s="7">
        <v>0</v>
      </c>
      <c r="L9" s="7">
        <v>22802309</v>
      </c>
      <c r="M9" s="7">
        <v>2886472</v>
      </c>
      <c r="N9" s="7">
        <v>4303901</v>
      </c>
      <c r="O9" s="7">
        <v>0</v>
      </c>
      <c r="P9" s="7">
        <v>0</v>
      </c>
      <c r="Q9" s="7">
        <v>2706305</v>
      </c>
      <c r="R9" s="7">
        <v>457298</v>
      </c>
      <c r="S9" s="7">
        <v>10253549</v>
      </c>
      <c r="T9" s="7">
        <v>3261005</v>
      </c>
      <c r="U9" s="7">
        <v>347616</v>
      </c>
      <c r="V9" s="7">
        <v>0</v>
      </c>
      <c r="W9" s="7">
        <v>1568191</v>
      </c>
      <c r="X9" s="7">
        <v>25166735</v>
      </c>
      <c r="Y9" s="7">
        <v>672372</v>
      </c>
      <c r="Z9" s="7">
        <v>0</v>
      </c>
      <c r="AA9" s="7">
        <v>0</v>
      </c>
      <c r="AB9" s="7">
        <v>0</v>
      </c>
      <c r="AC9" s="7">
        <v>1389552</v>
      </c>
      <c r="AD9" s="7">
        <v>0</v>
      </c>
      <c r="AE9" s="7">
        <v>552519</v>
      </c>
      <c r="AF9" s="7">
        <v>2195681</v>
      </c>
      <c r="AG9" s="7">
        <v>0</v>
      </c>
      <c r="AH9" s="7">
        <v>10125282</v>
      </c>
      <c r="AI9" s="7">
        <v>6153297</v>
      </c>
      <c r="AJ9" s="7">
        <v>791105</v>
      </c>
      <c r="AK9" s="7">
        <v>2377934</v>
      </c>
      <c r="AL9" s="7">
        <v>236165</v>
      </c>
      <c r="AM9" s="7">
        <v>9156128</v>
      </c>
      <c r="AN9" s="7">
        <v>114380146</v>
      </c>
    </row>
    <row r="10" spans="3:40" x14ac:dyDescent="0.25">
      <c r="C10" s="6" t="s">
        <v>230</v>
      </c>
      <c r="D10" s="7">
        <v>757009</v>
      </c>
      <c r="E10" s="7">
        <v>1212543</v>
      </c>
      <c r="F10" s="7">
        <v>0</v>
      </c>
      <c r="G10" s="7">
        <v>2420305</v>
      </c>
      <c r="H10" s="7">
        <v>1070159</v>
      </c>
      <c r="I10" s="7">
        <v>1049397</v>
      </c>
      <c r="J10" s="7">
        <v>839534</v>
      </c>
      <c r="K10" s="7">
        <v>0</v>
      </c>
      <c r="L10" s="7">
        <v>24195677</v>
      </c>
      <c r="M10" s="7">
        <v>3149112</v>
      </c>
      <c r="N10" s="7">
        <v>4559130</v>
      </c>
      <c r="O10" s="7">
        <v>0</v>
      </c>
      <c r="P10" s="7">
        <v>0</v>
      </c>
      <c r="Q10" s="7">
        <v>2831361</v>
      </c>
      <c r="R10" s="7">
        <v>510457</v>
      </c>
      <c r="S10" s="7">
        <v>11075480</v>
      </c>
      <c r="T10" s="7">
        <v>3381738</v>
      </c>
      <c r="U10" s="7">
        <v>330001</v>
      </c>
      <c r="V10" s="7">
        <v>0</v>
      </c>
      <c r="W10" s="7">
        <v>1535863</v>
      </c>
      <c r="X10" s="7">
        <v>27037945</v>
      </c>
      <c r="Y10" s="7">
        <v>628176</v>
      </c>
      <c r="Z10" s="7">
        <v>0</v>
      </c>
      <c r="AA10" s="7">
        <v>0</v>
      </c>
      <c r="AB10" s="7">
        <v>0</v>
      </c>
      <c r="AC10" s="7">
        <v>1335832</v>
      </c>
      <c r="AD10" s="7">
        <v>0</v>
      </c>
      <c r="AE10" s="7">
        <v>724340</v>
      </c>
      <c r="AF10" s="7">
        <v>2461950</v>
      </c>
      <c r="AG10" s="7">
        <v>0</v>
      </c>
      <c r="AH10" s="7">
        <v>10139323</v>
      </c>
      <c r="AI10" s="7">
        <v>6210804</v>
      </c>
      <c r="AJ10" s="7">
        <v>824496</v>
      </c>
      <c r="AK10" s="7">
        <v>2607696</v>
      </c>
      <c r="AL10" s="7">
        <v>306944</v>
      </c>
      <c r="AM10" s="7">
        <v>9022651</v>
      </c>
      <c r="AN10" s="7">
        <v>120217923</v>
      </c>
    </row>
    <row r="11" spans="3:40" x14ac:dyDescent="0.25">
      <c r="C11" s="6" t="s">
        <v>231</v>
      </c>
      <c r="D11" s="7">
        <v>815873</v>
      </c>
      <c r="E11" s="7">
        <v>1284386</v>
      </c>
      <c r="F11" s="7">
        <v>0</v>
      </c>
      <c r="G11" s="7">
        <v>2525297</v>
      </c>
      <c r="H11" s="7">
        <v>1230274</v>
      </c>
      <c r="I11" s="7">
        <v>1206292</v>
      </c>
      <c r="J11" s="7">
        <v>925504</v>
      </c>
      <c r="K11" s="7">
        <v>0</v>
      </c>
      <c r="L11" s="7">
        <v>27451131</v>
      </c>
      <c r="M11" s="7">
        <v>3900091</v>
      </c>
      <c r="N11" s="7">
        <v>4897987</v>
      </c>
      <c r="O11" s="7">
        <v>0</v>
      </c>
      <c r="P11" s="7">
        <v>0</v>
      </c>
      <c r="Q11" s="7">
        <v>2978397</v>
      </c>
      <c r="R11" s="7">
        <v>648204</v>
      </c>
      <c r="S11" s="7">
        <v>13297947</v>
      </c>
      <c r="T11" s="7">
        <v>4040814</v>
      </c>
      <c r="U11" s="7">
        <v>403243</v>
      </c>
      <c r="V11" s="7">
        <v>0</v>
      </c>
      <c r="W11" s="7">
        <v>1765152</v>
      </c>
      <c r="X11" s="7">
        <v>31053698</v>
      </c>
      <c r="Y11" s="7">
        <v>612064</v>
      </c>
      <c r="Z11" s="7">
        <v>0</v>
      </c>
      <c r="AA11" s="7">
        <v>0</v>
      </c>
      <c r="AB11" s="7">
        <v>0</v>
      </c>
      <c r="AC11" s="7">
        <v>1493339</v>
      </c>
      <c r="AD11" s="7">
        <v>0</v>
      </c>
      <c r="AE11" s="7">
        <v>749432</v>
      </c>
      <c r="AF11" s="7">
        <v>2617104</v>
      </c>
      <c r="AG11" s="7">
        <v>0</v>
      </c>
      <c r="AH11" s="7">
        <v>11484830</v>
      </c>
      <c r="AI11" s="7">
        <v>7605602</v>
      </c>
      <c r="AJ11" s="7">
        <v>879182</v>
      </c>
      <c r="AK11" s="7">
        <v>3026953</v>
      </c>
      <c r="AL11" s="7">
        <v>378646</v>
      </c>
      <c r="AM11" s="7">
        <v>9982398</v>
      </c>
      <c r="AN11" s="7">
        <v>137253840</v>
      </c>
    </row>
    <row r="12" spans="3:40" x14ac:dyDescent="0.25">
      <c r="C12" s="6" t="s">
        <v>232</v>
      </c>
      <c r="D12" s="7">
        <v>870957</v>
      </c>
      <c r="E12" s="7">
        <v>2678361</v>
      </c>
      <c r="F12" s="7">
        <v>0</v>
      </c>
      <c r="G12" s="7">
        <v>3337435</v>
      </c>
      <c r="H12" s="7">
        <v>1630965</v>
      </c>
      <c r="I12" s="7">
        <v>1534058</v>
      </c>
      <c r="J12" s="7">
        <v>1206844</v>
      </c>
      <c r="K12" s="7">
        <v>28789</v>
      </c>
      <c r="L12" s="7">
        <v>34271993</v>
      </c>
      <c r="M12" s="7">
        <v>4729710</v>
      </c>
      <c r="N12" s="7">
        <v>6642238</v>
      </c>
      <c r="O12" s="7">
        <v>0</v>
      </c>
      <c r="P12" s="7">
        <v>101452</v>
      </c>
      <c r="Q12" s="7">
        <v>3421451</v>
      </c>
      <c r="R12" s="7">
        <v>734315</v>
      </c>
      <c r="S12" s="7">
        <v>16780310</v>
      </c>
      <c r="T12" s="7">
        <v>4658611</v>
      </c>
      <c r="U12" s="7">
        <v>408541</v>
      </c>
      <c r="V12" s="7">
        <v>30010</v>
      </c>
      <c r="W12" s="7">
        <v>2574626</v>
      </c>
      <c r="X12" s="7">
        <v>37215549</v>
      </c>
      <c r="Y12" s="7">
        <v>766799</v>
      </c>
      <c r="Z12" s="7">
        <v>11565</v>
      </c>
      <c r="AA12" s="7">
        <v>175137</v>
      </c>
      <c r="AB12" s="7">
        <v>111756</v>
      </c>
      <c r="AC12" s="7">
        <v>1878559</v>
      </c>
      <c r="AD12" s="7">
        <v>5588</v>
      </c>
      <c r="AE12" s="7">
        <v>892985</v>
      </c>
      <c r="AF12" s="7">
        <v>3536696</v>
      </c>
      <c r="AG12" s="7">
        <v>0</v>
      </c>
      <c r="AH12" s="7">
        <v>12721756</v>
      </c>
      <c r="AI12" s="7">
        <v>9230262</v>
      </c>
      <c r="AJ12" s="7">
        <v>921591</v>
      </c>
      <c r="AK12" s="7">
        <v>4040296</v>
      </c>
      <c r="AL12" s="7">
        <v>479458</v>
      </c>
      <c r="AM12" s="7">
        <v>11664165</v>
      </c>
      <c r="AN12" s="7">
        <v>169292828</v>
      </c>
    </row>
    <row r="13" spans="3:40" x14ac:dyDescent="0.25">
      <c r="C13" s="6" t="s">
        <v>233</v>
      </c>
      <c r="D13" s="7">
        <v>1237824</v>
      </c>
      <c r="E13" s="7">
        <v>3633088</v>
      </c>
      <c r="F13" s="7">
        <v>0</v>
      </c>
      <c r="G13" s="7">
        <v>4354715</v>
      </c>
      <c r="H13" s="7">
        <v>2176798</v>
      </c>
      <c r="I13" s="7">
        <v>1749247</v>
      </c>
      <c r="J13" s="7">
        <v>1396179</v>
      </c>
      <c r="K13" s="7">
        <v>18369</v>
      </c>
      <c r="L13" s="7">
        <v>42205712</v>
      </c>
      <c r="M13" s="7">
        <v>6051602</v>
      </c>
      <c r="N13" s="7">
        <v>7618077</v>
      </c>
      <c r="O13" s="7">
        <v>0</v>
      </c>
      <c r="P13" s="7">
        <v>133995</v>
      </c>
      <c r="Q13" s="7">
        <v>3248808</v>
      </c>
      <c r="R13" s="7">
        <v>1030238</v>
      </c>
      <c r="S13" s="7">
        <v>20433365</v>
      </c>
      <c r="T13" s="7">
        <v>5966664</v>
      </c>
      <c r="U13" s="7">
        <v>563800</v>
      </c>
      <c r="V13" s="7">
        <v>30901</v>
      </c>
      <c r="W13" s="7">
        <v>2702264</v>
      </c>
      <c r="X13" s="7">
        <v>41505840</v>
      </c>
      <c r="Y13" s="7">
        <v>886181</v>
      </c>
      <c r="Z13" s="7">
        <v>13376</v>
      </c>
      <c r="AA13" s="7">
        <v>235613</v>
      </c>
      <c r="AB13" s="7">
        <v>144449</v>
      </c>
      <c r="AC13" s="7">
        <v>2303623</v>
      </c>
      <c r="AD13" s="7">
        <v>0</v>
      </c>
      <c r="AE13" s="7">
        <v>1031933</v>
      </c>
      <c r="AF13" s="7">
        <v>4773678</v>
      </c>
      <c r="AG13" s="7">
        <v>0</v>
      </c>
      <c r="AH13" s="7">
        <v>16101090</v>
      </c>
      <c r="AI13" s="7">
        <v>11732611</v>
      </c>
      <c r="AJ13" s="7">
        <v>1183867</v>
      </c>
      <c r="AK13" s="7">
        <v>5230892</v>
      </c>
      <c r="AL13" s="7">
        <v>895326</v>
      </c>
      <c r="AM13" s="7">
        <v>15094490</v>
      </c>
      <c r="AN13" s="7">
        <v>205684615</v>
      </c>
    </row>
    <row r="14" spans="3:40" x14ac:dyDescent="0.25">
      <c r="C14" s="6" t="s">
        <v>234</v>
      </c>
      <c r="D14" s="7">
        <v>1549929</v>
      </c>
      <c r="E14" s="7">
        <v>3988541</v>
      </c>
      <c r="F14" s="7">
        <v>0</v>
      </c>
      <c r="G14" s="7">
        <v>5437428</v>
      </c>
      <c r="H14" s="7">
        <v>3169482</v>
      </c>
      <c r="I14" s="7">
        <v>1989691</v>
      </c>
      <c r="J14" s="7">
        <v>1628134</v>
      </c>
      <c r="K14" s="7">
        <v>20544</v>
      </c>
      <c r="L14" s="7">
        <v>48308202</v>
      </c>
      <c r="M14" s="7">
        <v>6771985</v>
      </c>
      <c r="N14" s="7">
        <v>9699581</v>
      </c>
      <c r="O14" s="7">
        <v>0</v>
      </c>
      <c r="P14" s="7">
        <v>179681</v>
      </c>
      <c r="Q14" s="7">
        <v>3868713</v>
      </c>
      <c r="R14" s="7">
        <v>1772094</v>
      </c>
      <c r="S14" s="7">
        <v>24793775</v>
      </c>
      <c r="T14" s="7">
        <v>7230166</v>
      </c>
      <c r="U14" s="7">
        <v>692010</v>
      </c>
      <c r="V14" s="7">
        <v>39088</v>
      </c>
      <c r="W14" s="7">
        <v>3289712</v>
      </c>
      <c r="X14" s="7">
        <v>45376700</v>
      </c>
      <c r="Y14" s="7">
        <v>987506</v>
      </c>
      <c r="Z14" s="7">
        <v>12957</v>
      </c>
      <c r="AA14" s="7">
        <v>295379</v>
      </c>
      <c r="AB14" s="7">
        <v>186390</v>
      </c>
      <c r="AC14" s="7">
        <v>3158916</v>
      </c>
      <c r="AD14" s="7">
        <v>0</v>
      </c>
      <c r="AE14" s="7">
        <v>1714796</v>
      </c>
      <c r="AF14" s="7">
        <v>5905142</v>
      </c>
      <c r="AG14" s="7">
        <v>0</v>
      </c>
      <c r="AH14" s="7">
        <v>18413892</v>
      </c>
      <c r="AI14" s="7">
        <v>14471073</v>
      </c>
      <c r="AJ14" s="7">
        <v>1379090</v>
      </c>
      <c r="AK14" s="7">
        <v>6112502</v>
      </c>
      <c r="AL14" s="7">
        <v>1139984</v>
      </c>
      <c r="AM14" s="7">
        <v>19542331</v>
      </c>
      <c r="AN14" s="7">
        <v>243125414</v>
      </c>
    </row>
    <row r="15" spans="3:40" x14ac:dyDescent="0.25">
      <c r="C15" s="6" t="s">
        <v>235</v>
      </c>
      <c r="D15" s="7">
        <v>1711881</v>
      </c>
      <c r="E15" s="7">
        <v>5268789</v>
      </c>
      <c r="F15" s="7">
        <v>0</v>
      </c>
      <c r="G15" s="7">
        <v>6639457</v>
      </c>
      <c r="H15" s="7">
        <v>4127320</v>
      </c>
      <c r="I15" s="7">
        <v>1971198</v>
      </c>
      <c r="J15" s="7">
        <v>2029320</v>
      </c>
      <c r="K15" s="7">
        <v>23814</v>
      </c>
      <c r="L15" s="7">
        <v>50524767</v>
      </c>
      <c r="M15" s="7">
        <v>7685581</v>
      </c>
      <c r="N15" s="7">
        <v>12159678</v>
      </c>
      <c r="O15" s="7">
        <v>0</v>
      </c>
      <c r="P15" s="7">
        <v>163590</v>
      </c>
      <c r="Q15" s="7">
        <v>4058964</v>
      </c>
      <c r="R15" s="7">
        <v>2250038</v>
      </c>
      <c r="S15" s="7">
        <v>30997570</v>
      </c>
      <c r="T15" s="7">
        <v>7864647</v>
      </c>
      <c r="U15" s="7">
        <v>821689</v>
      </c>
      <c r="V15" s="7">
        <v>38341</v>
      </c>
      <c r="W15" s="7">
        <v>4283731</v>
      </c>
      <c r="X15" s="7">
        <v>46812280</v>
      </c>
      <c r="Y15" s="7">
        <v>1277161</v>
      </c>
      <c r="Z15" s="7">
        <v>12482</v>
      </c>
      <c r="AA15" s="7">
        <v>225586</v>
      </c>
      <c r="AB15" s="7">
        <v>193522</v>
      </c>
      <c r="AC15" s="7">
        <v>4064411</v>
      </c>
      <c r="AD15" s="7">
        <v>86746</v>
      </c>
      <c r="AE15" s="7">
        <v>1837248</v>
      </c>
      <c r="AF15" s="7">
        <v>6976491</v>
      </c>
      <c r="AG15" s="7">
        <v>18963</v>
      </c>
      <c r="AH15" s="7">
        <v>21090228</v>
      </c>
      <c r="AI15" s="7">
        <v>17418921</v>
      </c>
      <c r="AJ15" s="7">
        <v>1441089</v>
      </c>
      <c r="AK15" s="7">
        <v>7871474</v>
      </c>
      <c r="AL15" s="7">
        <v>1256990</v>
      </c>
      <c r="AM15" s="7">
        <v>22012357</v>
      </c>
      <c r="AN15" s="7">
        <v>275216324</v>
      </c>
    </row>
    <row r="16" spans="3:40" x14ac:dyDescent="0.25">
      <c r="C16" s="6" t="s">
        <v>236</v>
      </c>
      <c r="D16" s="7">
        <v>1658658</v>
      </c>
      <c r="E16" s="7">
        <v>5016796</v>
      </c>
      <c r="F16" s="7">
        <v>1343</v>
      </c>
      <c r="G16" s="7">
        <v>6521680</v>
      </c>
      <c r="H16" s="7">
        <v>4623265</v>
      </c>
      <c r="I16" s="7">
        <v>2323707</v>
      </c>
      <c r="J16" s="7">
        <v>2119660</v>
      </c>
      <c r="K16" s="7">
        <v>28263</v>
      </c>
      <c r="L16" s="7">
        <v>49469935</v>
      </c>
      <c r="M16" s="7">
        <v>7651362</v>
      </c>
      <c r="N16" s="7">
        <v>12212813</v>
      </c>
      <c r="O16" s="7">
        <v>49</v>
      </c>
      <c r="P16" s="7">
        <v>188101</v>
      </c>
      <c r="Q16" s="7">
        <v>4254587</v>
      </c>
      <c r="R16" s="7">
        <v>2482396</v>
      </c>
      <c r="S16" s="7">
        <v>30063639</v>
      </c>
      <c r="T16" s="7">
        <v>7964263</v>
      </c>
      <c r="U16" s="7">
        <v>763042</v>
      </c>
      <c r="V16" s="7">
        <v>41146</v>
      </c>
      <c r="W16" s="7">
        <v>4709610</v>
      </c>
      <c r="X16" s="7">
        <v>45849389</v>
      </c>
      <c r="Y16" s="7">
        <v>1285758</v>
      </c>
      <c r="Z16" s="7">
        <v>30502</v>
      </c>
      <c r="AA16" s="7">
        <v>206647</v>
      </c>
      <c r="AB16" s="7">
        <v>192899</v>
      </c>
      <c r="AC16" s="7">
        <v>3817443</v>
      </c>
      <c r="AD16" s="7">
        <v>68195</v>
      </c>
      <c r="AE16" s="7">
        <v>1740234</v>
      </c>
      <c r="AF16" s="7">
        <v>6673262</v>
      </c>
      <c r="AG16" s="7">
        <v>3749</v>
      </c>
      <c r="AH16" s="7">
        <v>20712129</v>
      </c>
      <c r="AI16" s="7">
        <v>17732004</v>
      </c>
      <c r="AJ16" s="7">
        <v>1506435</v>
      </c>
      <c r="AK16" s="7">
        <v>8790079</v>
      </c>
      <c r="AL16" s="7">
        <v>1359178</v>
      </c>
      <c r="AM16" s="7">
        <v>22444392</v>
      </c>
      <c r="AN16" s="7">
        <v>274506610</v>
      </c>
    </row>
    <row r="17" spans="3:40" x14ac:dyDescent="0.25">
      <c r="C17" s="6" t="s">
        <v>237</v>
      </c>
      <c r="D17" s="7">
        <v>400335</v>
      </c>
      <c r="E17" s="7">
        <v>2147627</v>
      </c>
      <c r="F17" s="7">
        <v>370</v>
      </c>
      <c r="G17" s="7">
        <v>2897676</v>
      </c>
      <c r="H17" s="7">
        <v>2766572</v>
      </c>
      <c r="I17" s="7">
        <v>1370389</v>
      </c>
      <c r="J17" s="7">
        <v>1066652</v>
      </c>
      <c r="K17" s="7">
        <v>16519</v>
      </c>
      <c r="L17" s="7">
        <v>19376503</v>
      </c>
      <c r="M17" s="7">
        <v>2850679</v>
      </c>
      <c r="N17" s="7">
        <v>4543520</v>
      </c>
      <c r="O17" s="7">
        <v>220</v>
      </c>
      <c r="P17" s="7">
        <v>116140</v>
      </c>
      <c r="Q17" s="7">
        <v>2650657</v>
      </c>
      <c r="R17" s="7">
        <v>1219643</v>
      </c>
      <c r="S17" s="7">
        <v>11468671</v>
      </c>
      <c r="T17" s="7">
        <v>2399596</v>
      </c>
      <c r="U17" s="7">
        <v>321462</v>
      </c>
      <c r="V17" s="7">
        <v>6120</v>
      </c>
      <c r="W17" s="7">
        <v>1554064</v>
      </c>
      <c r="X17" s="7">
        <v>13397149</v>
      </c>
      <c r="Y17" s="7">
        <v>492721</v>
      </c>
      <c r="Z17" s="7">
        <v>5690</v>
      </c>
      <c r="AA17" s="7">
        <v>79104</v>
      </c>
      <c r="AB17" s="7">
        <v>110590</v>
      </c>
      <c r="AC17" s="7">
        <v>1769257</v>
      </c>
      <c r="AD17" s="7">
        <v>169</v>
      </c>
      <c r="AE17" s="7">
        <v>692678</v>
      </c>
      <c r="AF17" s="7">
        <v>2568381</v>
      </c>
      <c r="AG17" s="7">
        <v>11494</v>
      </c>
      <c r="AH17" s="7">
        <v>6536434</v>
      </c>
      <c r="AI17" s="7">
        <v>7472919</v>
      </c>
      <c r="AJ17" s="7">
        <v>577085</v>
      </c>
      <c r="AK17" s="7">
        <v>4400445</v>
      </c>
      <c r="AL17" s="7">
        <v>659494</v>
      </c>
      <c r="AM17" s="7">
        <v>9145018</v>
      </c>
      <c r="AN17" s="7">
        <v>105092043</v>
      </c>
    </row>
    <row r="18" spans="3:40" x14ac:dyDescent="0.25">
      <c r="C18" s="6" t="s">
        <v>238</v>
      </c>
      <c r="D18" s="7">
        <v>761610</v>
      </c>
      <c r="E18" s="7">
        <v>3129920</v>
      </c>
      <c r="F18" s="7">
        <v>12584</v>
      </c>
      <c r="G18" s="7">
        <v>4124778</v>
      </c>
      <c r="H18" s="7">
        <v>3633918</v>
      </c>
      <c r="I18" s="7">
        <v>2271233</v>
      </c>
      <c r="J18" s="7">
        <v>1479032</v>
      </c>
      <c r="K18" s="7">
        <v>31860</v>
      </c>
      <c r="L18" s="7">
        <v>32818393</v>
      </c>
      <c r="M18" s="7">
        <v>5133851</v>
      </c>
      <c r="N18" s="7">
        <v>7182865</v>
      </c>
      <c r="O18" s="7">
        <v>271</v>
      </c>
      <c r="P18" s="7">
        <v>149527</v>
      </c>
      <c r="Q18" s="7">
        <v>4423010</v>
      </c>
      <c r="R18" s="7">
        <v>1723237</v>
      </c>
      <c r="S18" s="7">
        <v>16628629</v>
      </c>
      <c r="T18" s="7">
        <v>3801455</v>
      </c>
      <c r="U18" s="7">
        <v>1050714</v>
      </c>
      <c r="V18" s="7">
        <v>34896</v>
      </c>
      <c r="W18" s="7">
        <v>2825850</v>
      </c>
      <c r="X18" s="7">
        <v>24564655</v>
      </c>
      <c r="Y18" s="7">
        <v>814913</v>
      </c>
      <c r="Z18" s="7">
        <v>62824</v>
      </c>
      <c r="AA18" s="7">
        <v>190462</v>
      </c>
      <c r="AB18" s="7">
        <v>206519</v>
      </c>
      <c r="AC18" s="7">
        <v>2399154</v>
      </c>
      <c r="AD18" s="7">
        <v>1011</v>
      </c>
      <c r="AE18" s="7">
        <v>1054026</v>
      </c>
      <c r="AF18" s="7">
        <v>4699956</v>
      </c>
      <c r="AG18" s="7">
        <v>44740</v>
      </c>
      <c r="AH18" s="7">
        <v>9985671</v>
      </c>
      <c r="AI18" s="7">
        <v>11002758</v>
      </c>
      <c r="AJ18" s="7">
        <v>901206</v>
      </c>
      <c r="AK18" s="7">
        <v>5798604</v>
      </c>
      <c r="AL18" s="7">
        <v>936147</v>
      </c>
      <c r="AM18" s="7">
        <v>12922928</v>
      </c>
      <c r="AN18" s="7">
        <v>166803207</v>
      </c>
    </row>
    <row r="19" spans="3:40" x14ac:dyDescent="0.25">
      <c r="C19" s="6" t="s">
        <v>239</v>
      </c>
      <c r="D19" s="7">
        <v>1273138</v>
      </c>
      <c r="E19" s="7">
        <v>4825904</v>
      </c>
      <c r="F19" s="7">
        <v>62156</v>
      </c>
      <c r="G19" s="7">
        <v>6336257</v>
      </c>
      <c r="H19" s="7">
        <v>4521205</v>
      </c>
      <c r="I19" s="7">
        <v>3532463</v>
      </c>
      <c r="J19" s="7">
        <v>2356552</v>
      </c>
      <c r="K19" s="7">
        <v>40109</v>
      </c>
      <c r="L19" s="7">
        <v>49675490</v>
      </c>
      <c r="M19" s="7">
        <v>8556143</v>
      </c>
      <c r="N19" s="7">
        <v>12000915</v>
      </c>
      <c r="O19" s="7">
        <v>128</v>
      </c>
      <c r="P19" s="7">
        <v>205111</v>
      </c>
      <c r="Q19" s="7">
        <v>5977593</v>
      </c>
      <c r="R19" s="7">
        <v>2498607</v>
      </c>
      <c r="S19" s="7">
        <v>30340648</v>
      </c>
      <c r="T19" s="7">
        <v>7299011</v>
      </c>
      <c r="U19" s="7">
        <v>1260725</v>
      </c>
      <c r="V19" s="7">
        <v>48485</v>
      </c>
      <c r="W19" s="7">
        <v>4624731</v>
      </c>
      <c r="X19" s="7">
        <v>44698313</v>
      </c>
      <c r="Y19" s="7">
        <v>1233997</v>
      </c>
      <c r="Z19" s="7">
        <v>109788</v>
      </c>
      <c r="AA19" s="7">
        <v>357639</v>
      </c>
      <c r="AB19" s="7">
        <v>295361</v>
      </c>
      <c r="AC19" s="7">
        <v>3871074</v>
      </c>
      <c r="AD19" s="7">
        <v>75870</v>
      </c>
      <c r="AE19" s="7">
        <v>1761836</v>
      </c>
      <c r="AF19" s="7">
        <v>6793140</v>
      </c>
      <c r="AG19" s="7">
        <v>15707</v>
      </c>
      <c r="AH19" s="7">
        <v>17600895</v>
      </c>
      <c r="AI19" s="7">
        <v>17577180</v>
      </c>
      <c r="AJ19" s="7">
        <v>1386087</v>
      </c>
      <c r="AK19" s="7">
        <v>8620826</v>
      </c>
      <c r="AL19" s="7">
        <v>1667510</v>
      </c>
      <c r="AM19" s="7">
        <v>18838696</v>
      </c>
      <c r="AN19" s="7">
        <v>270339290</v>
      </c>
    </row>
    <row r="20" spans="3:40" x14ac:dyDescent="0.25">
      <c r="C20" s="6" t="s">
        <v>240</v>
      </c>
      <c r="D20" s="7">
        <v>1453811</v>
      </c>
      <c r="E20" s="7">
        <v>5149041</v>
      </c>
      <c r="F20" s="7">
        <v>168348</v>
      </c>
      <c r="G20" s="7">
        <v>7355988</v>
      </c>
      <c r="H20" s="7">
        <v>4182022</v>
      </c>
      <c r="I20" s="7">
        <v>3570668</v>
      </c>
      <c r="J20" s="7">
        <v>2518220</v>
      </c>
      <c r="K20" s="7">
        <v>66252</v>
      </c>
      <c r="L20" s="7">
        <v>54203547</v>
      </c>
      <c r="M20" s="7">
        <v>10736121</v>
      </c>
      <c r="N20" s="7">
        <v>13116251</v>
      </c>
      <c r="O20" s="7">
        <v>35</v>
      </c>
      <c r="P20" s="7">
        <v>238059</v>
      </c>
      <c r="Q20" s="7">
        <v>5638397</v>
      </c>
      <c r="R20" s="7">
        <v>2750357</v>
      </c>
      <c r="S20" s="7">
        <v>35341454</v>
      </c>
      <c r="T20" s="7">
        <v>8857233</v>
      </c>
      <c r="U20" s="7">
        <v>1074426</v>
      </c>
      <c r="V20" s="7">
        <v>47266</v>
      </c>
      <c r="W20" s="7">
        <v>5456276</v>
      </c>
      <c r="X20" s="7">
        <v>52469677</v>
      </c>
      <c r="Y20" s="7">
        <v>1274666</v>
      </c>
      <c r="Z20" s="7">
        <v>154658</v>
      </c>
      <c r="AA20" s="7">
        <v>398667</v>
      </c>
      <c r="AB20" s="7">
        <v>319590</v>
      </c>
      <c r="AC20" s="7">
        <v>4783797</v>
      </c>
      <c r="AD20" s="7">
        <v>45441</v>
      </c>
      <c r="AE20" s="7">
        <v>2114488</v>
      </c>
      <c r="AF20" s="7">
        <v>7828631</v>
      </c>
      <c r="AG20" s="7">
        <v>8417</v>
      </c>
      <c r="AH20" s="7">
        <v>19781730</v>
      </c>
      <c r="AI20" s="7">
        <v>20835773</v>
      </c>
      <c r="AJ20" s="7">
        <v>1470670</v>
      </c>
      <c r="AK20" s="7">
        <v>9996029</v>
      </c>
      <c r="AL20" s="7">
        <v>1710854</v>
      </c>
      <c r="AM20" s="7">
        <v>20932191</v>
      </c>
      <c r="AN20" s="7">
        <v>306049051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59F80-9119-4E43-BB68-596A8AF506DA}">
  <sheetPr codeName="Sheet4"/>
  <dimension ref="C4:EG20"/>
  <sheetViews>
    <sheetView topLeftCell="A17" zoomScaleNormal="70" workbookViewId="0">
      <selection activeCell="G22" sqref="G22"/>
    </sheetView>
  </sheetViews>
  <sheetFormatPr defaultRowHeight="15" x14ac:dyDescent="0.25"/>
  <cols>
    <col min="3" max="3" width="15.85546875" bestFit="1" customWidth="1"/>
    <col min="4" max="4" width="19" bestFit="1" customWidth="1"/>
    <col min="5" max="5" width="9.7109375" bestFit="1" customWidth="1"/>
    <col min="6" max="6" width="7.28515625" bestFit="1" customWidth="1"/>
    <col min="7" max="7" width="8.7109375" bestFit="1" customWidth="1"/>
    <col min="8" max="8" width="11.28515625" bestFit="1" customWidth="1"/>
    <col min="9" max="9" width="9.7109375" bestFit="1" customWidth="1"/>
    <col min="10" max="10" width="11.28515625" bestFit="1" customWidth="1"/>
    <col min="11" max="11" width="8.5703125" bestFit="1" customWidth="1"/>
    <col min="12" max="12" width="9.7109375" bestFit="1" customWidth="1"/>
    <col min="13" max="13" width="15.140625" bestFit="1" customWidth="1"/>
    <col min="14" max="14" width="14.7109375" bestFit="1" customWidth="1"/>
    <col min="15" max="15" width="17" bestFit="1" customWidth="1"/>
    <col min="16" max="16" width="11" bestFit="1" customWidth="1"/>
    <col min="17" max="17" width="8.7109375" bestFit="1" customWidth="1"/>
    <col min="18" max="18" width="8.5703125" bestFit="1" customWidth="1"/>
    <col min="19" max="19" width="10" bestFit="1" customWidth="1"/>
    <col min="20" max="20" width="9.7109375" bestFit="1" customWidth="1"/>
    <col min="21" max="21" width="12.42578125" bestFit="1" customWidth="1"/>
    <col min="22" max="22" width="8.7109375" bestFit="1" customWidth="1"/>
    <col min="23" max="23" width="7.7109375" bestFit="1" customWidth="1"/>
    <col min="24" max="25" width="7.28515625" bestFit="1" customWidth="1"/>
    <col min="26" max="26" width="7.7109375" bestFit="1" customWidth="1"/>
    <col min="27" max="27" width="8.7109375" bestFit="1" customWidth="1"/>
    <col min="28" max="28" width="10.7109375" bestFit="1" customWidth="1"/>
    <col min="29" max="29" width="11.28515625" bestFit="1" customWidth="1"/>
    <col min="30" max="30" width="12.28515625" bestFit="1" customWidth="1"/>
    <col min="31" max="31" width="10.85546875" bestFit="1" customWidth="1"/>
    <col min="32" max="32" width="11.28515625" bestFit="1" customWidth="1"/>
    <col min="33" max="33" width="9.7109375" bestFit="1" customWidth="1"/>
    <col min="34" max="34" width="10.28515625" bestFit="1" customWidth="1"/>
    <col min="35" max="35" width="9.7109375" bestFit="1" customWidth="1"/>
    <col min="36" max="36" width="11.28515625" bestFit="1" customWidth="1"/>
    <col min="37" max="37" width="8.7109375" bestFit="1" customWidth="1"/>
    <col min="38" max="38" width="9.28515625" bestFit="1" customWidth="1"/>
    <col min="39" max="39" width="8.7109375" bestFit="1" customWidth="1"/>
    <col min="40" max="40" width="7.28515625" bestFit="1" customWidth="1"/>
    <col min="41" max="41" width="8.85546875" bestFit="1" customWidth="1"/>
    <col min="42" max="42" width="14.42578125" bestFit="1" customWidth="1"/>
    <col min="43" max="43" width="8.7109375" bestFit="1" customWidth="1"/>
    <col min="44" max="44" width="9.7109375" bestFit="1" customWidth="1"/>
    <col min="45" max="45" width="11.5703125" bestFit="1" customWidth="1"/>
    <col min="46" max="46" width="7.28515625" bestFit="1" customWidth="1"/>
    <col min="47" max="47" width="10" bestFit="1" customWidth="1"/>
    <col min="48" max="48" width="9.7109375" bestFit="1" customWidth="1"/>
    <col min="49" max="49" width="8.7109375" bestFit="1" customWidth="1"/>
    <col min="50" max="50" width="7.28515625" bestFit="1" customWidth="1"/>
    <col min="51" max="51" width="5.140625" bestFit="1" customWidth="1"/>
    <col min="52" max="52" width="27.140625" bestFit="1" customWidth="1"/>
    <col min="53" max="53" width="8.7109375" bestFit="1" customWidth="1"/>
    <col min="54" max="54" width="20.85546875" bestFit="1" customWidth="1"/>
    <col min="55" max="55" width="17.28515625" bestFit="1" customWidth="1"/>
    <col min="56" max="57" width="9.7109375" bestFit="1" customWidth="1"/>
    <col min="58" max="58" width="8.7109375" bestFit="1" customWidth="1"/>
    <col min="59" max="59" width="9.140625" bestFit="1" customWidth="1"/>
    <col min="60" max="60" width="9.7109375" bestFit="1" customWidth="1"/>
    <col min="61" max="61" width="8.7109375" bestFit="1" customWidth="1"/>
    <col min="62" max="62" width="7.28515625" bestFit="1" customWidth="1"/>
    <col min="63" max="63" width="9.7109375" bestFit="1" customWidth="1"/>
    <col min="64" max="64" width="9.140625" bestFit="1" customWidth="1"/>
    <col min="65" max="65" width="11.28515625" bestFit="1" customWidth="1"/>
    <col min="66" max="66" width="7.5703125" bestFit="1" customWidth="1"/>
    <col min="67" max="67" width="10.5703125" bestFit="1" customWidth="1"/>
    <col min="68" max="68" width="9.7109375" bestFit="1" customWidth="1"/>
    <col min="69" max="70" width="8.7109375" bestFit="1" customWidth="1"/>
    <col min="71" max="71" width="8.85546875" bestFit="1" customWidth="1"/>
    <col min="72" max="72" width="7.28515625" bestFit="1" customWidth="1"/>
    <col min="73" max="73" width="12.7109375" bestFit="1" customWidth="1"/>
    <col min="74" max="74" width="15.28515625" bestFit="1" customWidth="1"/>
    <col min="75" max="75" width="16.7109375" bestFit="1" customWidth="1"/>
    <col min="76" max="76" width="9.7109375" bestFit="1" customWidth="1"/>
    <col min="77" max="77" width="10.28515625" bestFit="1" customWidth="1"/>
    <col min="78" max="78" width="8.7109375" bestFit="1" customWidth="1"/>
    <col min="79" max="79" width="11.28515625" bestFit="1" customWidth="1"/>
    <col min="80" max="80" width="4.85546875" bestFit="1" customWidth="1"/>
    <col min="81" max="81" width="7.7109375" bestFit="1" customWidth="1"/>
    <col min="82" max="82" width="10.28515625" bestFit="1" customWidth="1"/>
    <col min="83" max="83" width="18" bestFit="1" customWidth="1"/>
    <col min="84" max="84" width="9.7109375" bestFit="1" customWidth="1"/>
    <col min="85" max="85" width="14.85546875" bestFit="1" customWidth="1"/>
    <col min="86" max="86" width="9.7109375" bestFit="1" customWidth="1"/>
    <col min="87" max="87" width="8.7109375" bestFit="1" customWidth="1"/>
    <col min="88" max="88" width="9.7109375" bestFit="1" customWidth="1"/>
    <col min="89" max="89" width="10.140625" bestFit="1" customWidth="1"/>
    <col min="90" max="90" width="20.7109375" bestFit="1" customWidth="1"/>
    <col min="91" max="91" width="14.42578125" bestFit="1" customWidth="1"/>
    <col min="92" max="92" width="7.7109375" bestFit="1" customWidth="1"/>
    <col min="93" max="93" width="8.7109375" bestFit="1" customWidth="1"/>
    <col min="94" max="94" width="13.42578125" bestFit="1" customWidth="1"/>
    <col min="95" max="95" width="8.7109375" bestFit="1" customWidth="1"/>
    <col min="96" max="96" width="14.28515625" bestFit="1" customWidth="1"/>
    <col min="97" max="97" width="8.28515625" bestFit="1" customWidth="1"/>
    <col min="98" max="98" width="9.7109375" bestFit="1" customWidth="1"/>
    <col min="99" max="99" width="8.140625" bestFit="1" customWidth="1"/>
    <col min="100" max="101" width="9.7109375" bestFit="1" customWidth="1"/>
    <col min="102" max="102" width="10.85546875" bestFit="1" customWidth="1"/>
    <col min="103" max="103" width="9.85546875" bestFit="1" customWidth="1"/>
    <col min="104" max="104" width="9.7109375" bestFit="1" customWidth="1"/>
    <col min="105" max="105" width="9" bestFit="1" customWidth="1"/>
    <col min="106" max="106" width="10.7109375" bestFit="1" customWidth="1"/>
    <col min="107" max="108" width="9.7109375" bestFit="1" customWidth="1"/>
    <col min="109" max="109" width="12.42578125" bestFit="1" customWidth="1"/>
    <col min="110" max="110" width="8.7109375" bestFit="1" customWidth="1"/>
    <col min="111" max="111" width="9.7109375" bestFit="1" customWidth="1"/>
    <col min="112" max="112" width="8.42578125" bestFit="1" customWidth="1"/>
    <col min="113" max="115" width="7.28515625" bestFit="1" customWidth="1"/>
    <col min="116" max="116" width="8.7109375" bestFit="1" customWidth="1"/>
    <col min="117" max="117" width="11.28515625" bestFit="1" customWidth="1"/>
    <col min="118" max="118" width="8.5703125" bestFit="1" customWidth="1"/>
    <col min="119" max="119" width="8.7109375" bestFit="1" customWidth="1"/>
    <col min="120" max="120" width="10.7109375" bestFit="1" customWidth="1"/>
    <col min="121" max="122" width="9.7109375" bestFit="1" customWidth="1"/>
    <col min="123" max="124" width="7.28515625" bestFit="1" customWidth="1"/>
    <col min="125" max="125" width="19.140625" bestFit="1" customWidth="1"/>
    <col min="126" max="126" width="20" bestFit="1" customWidth="1"/>
    <col min="127" max="128" width="8.7109375" bestFit="1" customWidth="1"/>
    <col min="129" max="129" width="9.7109375" bestFit="1" customWidth="1"/>
    <col min="130" max="130" width="6.42578125" bestFit="1" customWidth="1"/>
    <col min="131" max="132" width="9.7109375" bestFit="1" customWidth="1"/>
    <col min="133" max="133" width="11" bestFit="1" customWidth="1"/>
    <col min="134" max="134" width="10.7109375" bestFit="1" customWidth="1"/>
    <col min="135" max="135" width="14.28515625" bestFit="1" customWidth="1"/>
    <col min="136" max="136" width="4.85546875" bestFit="1" customWidth="1"/>
    <col min="137" max="137" width="12.28515625" bestFit="1" customWidth="1"/>
    <col min="138" max="138" width="10.85546875" bestFit="1" customWidth="1"/>
    <col min="139" max="139" width="13.7109375" bestFit="1" customWidth="1"/>
    <col min="140" max="140" width="8.7109375" bestFit="1" customWidth="1"/>
    <col min="141" max="141" width="11.42578125" bestFit="1" customWidth="1"/>
    <col min="142" max="142" width="14.7109375" bestFit="1" customWidth="1"/>
    <col min="143" max="143" width="17.5703125" bestFit="1" customWidth="1"/>
    <col min="144" max="144" width="17.28515625" bestFit="1" customWidth="1"/>
    <col min="145" max="145" width="20.140625" bestFit="1" customWidth="1"/>
    <col min="146" max="146" width="18.7109375" bestFit="1" customWidth="1"/>
    <col min="147" max="147" width="21.7109375" bestFit="1" customWidth="1"/>
    <col min="148" max="148" width="11.7109375" bestFit="1" customWidth="1"/>
    <col min="149" max="149" width="14.5703125" bestFit="1" customWidth="1"/>
    <col min="150" max="150" width="12.28515625" bestFit="1" customWidth="1"/>
    <col min="151" max="151" width="15.140625" bestFit="1" customWidth="1"/>
    <col min="152" max="152" width="10.7109375" bestFit="1" customWidth="1"/>
    <col min="153" max="153" width="13.42578125" bestFit="1" customWidth="1"/>
    <col min="154" max="154" width="11.28515625" bestFit="1" customWidth="1"/>
    <col min="155" max="155" width="12" bestFit="1" customWidth="1"/>
    <col min="156" max="156" width="7.28515625" bestFit="1" customWidth="1"/>
    <col min="157" max="157" width="9.5703125" bestFit="1" customWidth="1"/>
    <col min="158" max="158" width="9.7109375" bestFit="1" customWidth="1"/>
    <col min="159" max="160" width="12.28515625" bestFit="1" customWidth="1"/>
    <col min="161" max="161" width="15.140625" bestFit="1" customWidth="1"/>
    <col min="162" max="162" width="20" bestFit="1" customWidth="1"/>
    <col min="163" max="163" width="22.7109375" bestFit="1" customWidth="1"/>
    <col min="164" max="165" width="9.7109375" bestFit="1" customWidth="1"/>
    <col min="166" max="166" width="16.85546875" bestFit="1" customWidth="1"/>
    <col min="167" max="167" width="19.7109375" bestFit="1" customWidth="1"/>
    <col min="168" max="168" width="10.5703125" bestFit="1" customWidth="1"/>
    <col min="169" max="169" width="13.28515625" bestFit="1" customWidth="1"/>
    <col min="170" max="170" width="10.7109375" bestFit="1" customWidth="1"/>
    <col min="171" max="171" width="13.5703125" bestFit="1" customWidth="1"/>
    <col min="172" max="172" width="10.140625" bestFit="1" customWidth="1"/>
    <col min="173" max="173" width="12.7109375" bestFit="1" customWidth="1"/>
    <col min="174" max="174" width="12.140625" bestFit="1" customWidth="1"/>
    <col min="175" max="175" width="14.85546875" bestFit="1" customWidth="1"/>
    <col min="176" max="176" width="22.7109375" bestFit="1" customWidth="1"/>
    <col min="177" max="177" width="25.5703125" bestFit="1" customWidth="1"/>
    <col min="178" max="178" width="16.42578125" bestFit="1" customWidth="1"/>
    <col min="179" max="179" width="19.28515625" bestFit="1" customWidth="1"/>
    <col min="180" max="180" width="9.7109375" bestFit="1" customWidth="1"/>
    <col min="181" max="181" width="12.42578125" bestFit="1" customWidth="1"/>
    <col min="182" max="182" width="9.28515625" bestFit="1" customWidth="1"/>
    <col min="183" max="183" width="12" bestFit="1" customWidth="1"/>
    <col min="184" max="184" width="15.42578125" bestFit="1" customWidth="1"/>
    <col min="185" max="185" width="18.28515625" bestFit="1" customWidth="1"/>
    <col min="186" max="186" width="9.7109375" bestFit="1" customWidth="1"/>
    <col min="187" max="187" width="12.28515625" bestFit="1" customWidth="1"/>
    <col min="188" max="188" width="16.28515625" bestFit="1" customWidth="1"/>
    <col min="189" max="189" width="19.140625" bestFit="1" customWidth="1"/>
    <col min="190" max="190" width="10.28515625" bestFit="1" customWidth="1"/>
    <col min="191" max="191" width="13.140625" bestFit="1" customWidth="1"/>
    <col min="192" max="192" width="11.7109375" bestFit="1" customWidth="1"/>
    <col min="193" max="193" width="14.42578125" bestFit="1" customWidth="1"/>
    <col min="194" max="194" width="10.140625" bestFit="1" customWidth="1"/>
    <col min="195" max="195" width="12.7109375" bestFit="1" customWidth="1"/>
    <col min="196" max="196" width="11.7109375" bestFit="1" customWidth="1"/>
    <col min="197" max="197" width="14.5703125" bestFit="1" customWidth="1"/>
    <col min="198" max="198" width="9.7109375" bestFit="1" customWidth="1"/>
    <col min="199" max="199" width="10.5703125" bestFit="1" customWidth="1"/>
    <col min="200" max="200" width="12.85546875" bestFit="1" customWidth="1"/>
    <col min="201" max="201" width="15.7109375" bestFit="1" customWidth="1"/>
    <col min="202" max="202" width="11.85546875" bestFit="1" customWidth="1"/>
    <col min="203" max="203" width="14.7109375" bestFit="1" customWidth="1"/>
    <col min="204" max="204" width="10.28515625" bestFit="1" customWidth="1"/>
    <col min="205" max="205" width="12.85546875" bestFit="1" customWidth="1"/>
    <col min="206" max="206" width="11" bestFit="1" customWidth="1"/>
    <col min="207" max="207" width="13.7109375" bestFit="1" customWidth="1"/>
    <col min="208" max="208" width="12.7109375" bestFit="1" customWidth="1"/>
    <col min="209" max="209" width="15.5703125" bestFit="1" customWidth="1"/>
    <col min="210" max="210" width="9.7109375" bestFit="1" customWidth="1"/>
    <col min="211" max="211" width="10" bestFit="1" customWidth="1"/>
    <col min="212" max="212" width="9.7109375" bestFit="1" customWidth="1"/>
    <col min="213" max="213" width="11.140625" bestFit="1" customWidth="1"/>
    <col min="214" max="214" width="14.42578125" bestFit="1" customWidth="1"/>
    <col min="215" max="215" width="17.28515625" bestFit="1" customWidth="1"/>
    <col min="216" max="216" width="8.7109375" bestFit="1" customWidth="1"/>
    <col min="217" max="217" width="11.140625" bestFit="1" customWidth="1"/>
    <col min="218" max="218" width="9.7109375" bestFit="1" customWidth="1"/>
    <col min="219" max="219" width="11.28515625" bestFit="1" customWidth="1"/>
    <col min="220" max="220" width="10.42578125" bestFit="1" customWidth="1"/>
    <col min="221" max="221" width="13.28515625" bestFit="1" customWidth="1"/>
    <col min="222" max="222" width="8.5703125" bestFit="1" customWidth="1"/>
    <col min="223" max="223" width="11.28515625" bestFit="1" customWidth="1"/>
    <col min="224" max="224" width="8.140625" bestFit="1" customWidth="1"/>
    <col min="225" max="225" width="10.7109375" bestFit="1" customWidth="1"/>
    <col min="226" max="226" width="8.7109375" bestFit="1" customWidth="1"/>
    <col min="227" max="227" width="11.28515625" bestFit="1" customWidth="1"/>
    <col min="228" max="228" width="8.7109375" bestFit="1" customWidth="1"/>
    <col min="229" max="229" width="10.42578125" bestFit="1" customWidth="1"/>
    <col min="230" max="230" width="13.28515625" bestFit="1" customWidth="1"/>
    <col min="231" max="231" width="16.140625" bestFit="1" customWidth="1"/>
    <col min="232" max="232" width="10.5703125" bestFit="1" customWidth="1"/>
    <col min="233" max="233" width="13.28515625" bestFit="1" customWidth="1"/>
    <col min="234" max="234" width="8.7109375" bestFit="1" customWidth="1"/>
    <col min="235" max="235" width="11.28515625" bestFit="1" customWidth="1"/>
    <col min="236" max="236" width="12.7109375" bestFit="1" customWidth="1"/>
    <col min="237" max="237" width="15.5703125" bestFit="1" customWidth="1"/>
    <col min="238" max="238" width="9.85546875" bestFit="1" customWidth="1"/>
    <col min="239" max="239" width="12.5703125" bestFit="1" customWidth="1"/>
    <col min="240" max="240" width="9.7109375" bestFit="1" customWidth="1"/>
    <col min="241" max="241" width="10.140625" bestFit="1" customWidth="1"/>
    <col min="242" max="242" width="8.7109375" bestFit="1" customWidth="1"/>
    <col min="243" max="243" width="11.28515625" bestFit="1" customWidth="1"/>
    <col min="244" max="244" width="7.28515625" bestFit="1" customWidth="1"/>
    <col min="245" max="245" width="9.5703125" bestFit="1" customWidth="1"/>
    <col min="246" max="246" width="21.140625" bestFit="1" customWidth="1"/>
    <col min="247" max="247" width="23.85546875" bestFit="1" customWidth="1"/>
    <col min="248" max="248" width="22" bestFit="1" customWidth="1"/>
    <col min="249" max="249" width="24.7109375" bestFit="1" customWidth="1"/>
    <col min="250" max="250" width="9.42578125" bestFit="1" customWidth="1"/>
    <col min="251" max="251" width="12.140625" bestFit="1" customWidth="1"/>
    <col min="252" max="252" width="10.42578125" bestFit="1" customWidth="1"/>
    <col min="253" max="253" width="13.28515625" bestFit="1" customWidth="1"/>
    <col min="254" max="254" width="9.7109375" bestFit="1" customWidth="1"/>
    <col min="255" max="255" width="12.42578125" bestFit="1" customWidth="1"/>
    <col min="256" max="256" width="8.42578125" bestFit="1" customWidth="1"/>
    <col min="257" max="257" width="11.140625" bestFit="1" customWidth="1"/>
    <col min="258" max="258" width="11.28515625" bestFit="1" customWidth="1"/>
    <col min="259" max="259" width="14" bestFit="1" customWidth="1"/>
    <col min="260" max="260" width="10.28515625" bestFit="1" customWidth="1"/>
    <col min="261" max="261" width="12.85546875" bestFit="1" customWidth="1"/>
    <col min="262" max="262" width="13" bestFit="1" customWidth="1"/>
    <col min="263" max="263" width="15.7109375" bestFit="1" customWidth="1"/>
    <col min="264" max="264" width="12.7109375" bestFit="1" customWidth="1"/>
    <col min="265" max="265" width="15.5703125" bestFit="1" customWidth="1"/>
    <col min="266" max="266" width="16.28515625" bestFit="1" customWidth="1"/>
    <col min="267" max="267" width="19" bestFit="1" customWidth="1"/>
    <col min="268" max="268" width="7.28515625" bestFit="1" customWidth="1"/>
    <col min="270" max="270" width="12.28515625" bestFit="1" customWidth="1"/>
  </cols>
  <sheetData>
    <row r="4" spans="3:137" x14ac:dyDescent="0.25">
      <c r="D4" s="5" t="s">
        <v>1</v>
      </c>
    </row>
    <row r="5" spans="3:137" x14ac:dyDescent="0.25">
      <c r="C5" s="5" t="s">
        <v>271</v>
      </c>
      <c r="D5" t="s">
        <v>167</v>
      </c>
      <c r="E5" t="s">
        <v>196</v>
      </c>
      <c r="F5" t="s">
        <v>127</v>
      </c>
      <c r="G5" t="s">
        <v>198</v>
      </c>
      <c r="H5" t="s">
        <v>72</v>
      </c>
      <c r="I5" t="s">
        <v>168</v>
      </c>
      <c r="J5" t="s">
        <v>136</v>
      </c>
      <c r="K5" t="s">
        <v>199</v>
      </c>
      <c r="L5" t="s">
        <v>215</v>
      </c>
      <c r="M5" t="s">
        <v>101</v>
      </c>
      <c r="N5" t="s">
        <v>102</v>
      </c>
      <c r="O5" t="s">
        <v>154</v>
      </c>
      <c r="P5" t="s">
        <v>200</v>
      </c>
      <c r="Q5" t="s">
        <v>103</v>
      </c>
      <c r="R5" t="s">
        <v>169</v>
      </c>
      <c r="S5" t="s">
        <v>73</v>
      </c>
      <c r="T5" t="s">
        <v>129</v>
      </c>
      <c r="U5" t="s">
        <v>160</v>
      </c>
      <c r="V5" t="s">
        <v>74</v>
      </c>
      <c r="W5" t="s">
        <v>90</v>
      </c>
      <c r="X5" t="s">
        <v>105</v>
      </c>
      <c r="Y5" t="s">
        <v>173</v>
      </c>
      <c r="Z5" t="s">
        <v>57</v>
      </c>
      <c r="AA5" t="s">
        <v>115</v>
      </c>
      <c r="AB5" t="s">
        <v>55</v>
      </c>
      <c r="AC5" t="s">
        <v>183</v>
      </c>
      <c r="AD5" t="s">
        <v>118</v>
      </c>
      <c r="AE5" t="s">
        <v>184</v>
      </c>
      <c r="AF5" t="s">
        <v>216</v>
      </c>
      <c r="AG5" t="s">
        <v>22</v>
      </c>
      <c r="AH5" t="s">
        <v>52</v>
      </c>
      <c r="AI5" t="s">
        <v>211</v>
      </c>
      <c r="AJ5" t="s">
        <v>65</v>
      </c>
      <c r="AK5" t="s">
        <v>97</v>
      </c>
      <c r="AL5" t="s">
        <v>41</v>
      </c>
      <c r="AM5" t="s">
        <v>158</v>
      </c>
      <c r="AN5" t="s">
        <v>62</v>
      </c>
      <c r="AO5" t="s">
        <v>217</v>
      </c>
      <c r="AP5" t="s">
        <v>91</v>
      </c>
      <c r="AQ5" t="s">
        <v>53</v>
      </c>
      <c r="AR5" t="s">
        <v>68</v>
      </c>
      <c r="AS5" t="s">
        <v>69</v>
      </c>
      <c r="AT5" t="s">
        <v>138</v>
      </c>
      <c r="AU5" t="s">
        <v>202</v>
      </c>
      <c r="AV5" t="s">
        <v>42</v>
      </c>
      <c r="AW5" t="s">
        <v>130</v>
      </c>
      <c r="AX5" t="s">
        <v>203</v>
      </c>
      <c r="AY5" t="s">
        <v>88</v>
      </c>
      <c r="AZ5" t="s">
        <v>220</v>
      </c>
      <c r="BA5" t="s">
        <v>106</v>
      </c>
      <c r="BB5" t="s">
        <v>193</v>
      </c>
      <c r="BC5" t="s">
        <v>194</v>
      </c>
      <c r="BD5" t="s">
        <v>152</v>
      </c>
      <c r="BE5" t="s">
        <v>131</v>
      </c>
      <c r="BF5" t="s">
        <v>133</v>
      </c>
      <c r="BG5" t="s">
        <v>59</v>
      </c>
      <c r="BH5" t="s">
        <v>174</v>
      </c>
      <c r="BI5" t="s">
        <v>175</v>
      </c>
      <c r="BJ5" t="s">
        <v>139</v>
      </c>
      <c r="BK5" t="s">
        <v>94</v>
      </c>
      <c r="BL5" t="s">
        <v>75</v>
      </c>
      <c r="BM5" t="s">
        <v>98</v>
      </c>
      <c r="BN5" t="s">
        <v>161</v>
      </c>
      <c r="BO5" t="s">
        <v>162</v>
      </c>
      <c r="BP5" t="s">
        <v>176</v>
      </c>
      <c r="BQ5" t="s">
        <v>44</v>
      </c>
      <c r="BR5" t="s">
        <v>140</v>
      </c>
      <c r="BS5" t="s">
        <v>107</v>
      </c>
      <c r="BT5" t="s">
        <v>76</v>
      </c>
      <c r="BU5" t="s">
        <v>119</v>
      </c>
      <c r="BV5" t="s">
        <v>204</v>
      </c>
      <c r="BW5" t="s">
        <v>77</v>
      </c>
      <c r="BX5" t="s">
        <v>134</v>
      </c>
      <c r="BY5" t="s">
        <v>177</v>
      </c>
      <c r="BZ5" t="s">
        <v>141</v>
      </c>
      <c r="CA5" t="s">
        <v>218</v>
      </c>
      <c r="CB5" t="s">
        <v>178</v>
      </c>
      <c r="CC5" t="s">
        <v>24</v>
      </c>
      <c r="CD5" t="s">
        <v>206</v>
      </c>
      <c r="CE5" t="s">
        <v>45</v>
      </c>
      <c r="CF5" t="s">
        <v>125</v>
      </c>
      <c r="CG5" t="s">
        <v>156</v>
      </c>
      <c r="CH5" t="s">
        <v>207</v>
      </c>
      <c r="CI5" t="s">
        <v>170</v>
      </c>
      <c r="CJ5" t="s">
        <v>186</v>
      </c>
      <c r="CK5" t="s">
        <v>109</v>
      </c>
      <c r="CL5" t="s">
        <v>46</v>
      </c>
      <c r="CM5" t="s">
        <v>142</v>
      </c>
      <c r="CN5" t="s">
        <v>78</v>
      </c>
      <c r="CO5" t="s">
        <v>111</v>
      </c>
      <c r="CP5" t="s">
        <v>143</v>
      </c>
      <c r="CQ5" t="s">
        <v>144</v>
      </c>
      <c r="CR5" t="s">
        <v>145</v>
      </c>
      <c r="CS5" t="s">
        <v>181</v>
      </c>
      <c r="CT5" t="s">
        <v>212</v>
      </c>
      <c r="CU5" t="s">
        <v>35</v>
      </c>
      <c r="CV5" t="s">
        <v>171</v>
      </c>
      <c r="CW5" t="s">
        <v>54</v>
      </c>
      <c r="CX5" t="s">
        <v>213</v>
      </c>
      <c r="CY5" t="s">
        <v>79</v>
      </c>
      <c r="CZ5" t="s">
        <v>19</v>
      </c>
      <c r="DA5" t="s">
        <v>208</v>
      </c>
      <c r="DB5" t="s">
        <v>165</v>
      </c>
      <c r="DC5" t="s">
        <v>146</v>
      </c>
      <c r="DD5" t="s">
        <v>60</v>
      </c>
      <c r="DE5" t="s">
        <v>26</v>
      </c>
      <c r="DF5" t="s">
        <v>80</v>
      </c>
      <c r="DG5" t="s">
        <v>99</v>
      </c>
      <c r="DH5" t="s">
        <v>163</v>
      </c>
      <c r="DI5" t="s">
        <v>47</v>
      </c>
      <c r="DJ5" t="s">
        <v>187</v>
      </c>
      <c r="DK5" t="s">
        <v>92</v>
      </c>
      <c r="DL5" t="s">
        <v>147</v>
      </c>
      <c r="DM5" t="s">
        <v>112</v>
      </c>
      <c r="DN5" t="s">
        <v>149</v>
      </c>
      <c r="DO5" t="s">
        <v>48</v>
      </c>
      <c r="DP5" t="s">
        <v>150</v>
      </c>
      <c r="DQ5" t="s">
        <v>95</v>
      </c>
      <c r="DR5" t="s">
        <v>84</v>
      </c>
      <c r="DS5" t="s">
        <v>50</v>
      </c>
      <c r="DT5" t="s">
        <v>37</v>
      </c>
      <c r="DU5" t="s">
        <v>121</v>
      </c>
      <c r="DV5" t="s">
        <v>188</v>
      </c>
      <c r="DW5" t="s">
        <v>27</v>
      </c>
      <c r="DX5" t="s">
        <v>191</v>
      </c>
      <c r="DY5" t="s">
        <v>179</v>
      </c>
      <c r="DZ5" t="s">
        <v>164</v>
      </c>
      <c r="EA5" t="s">
        <v>86</v>
      </c>
      <c r="EB5" t="s">
        <v>209</v>
      </c>
      <c r="EC5" t="s">
        <v>113</v>
      </c>
      <c r="ED5" t="s">
        <v>29</v>
      </c>
      <c r="EE5" t="s">
        <v>31</v>
      </c>
      <c r="EF5" t="s">
        <v>38</v>
      </c>
      <c r="EG5" t="s">
        <v>241</v>
      </c>
    </row>
    <row r="6" spans="3:137" x14ac:dyDescent="0.25">
      <c r="C6" t="s">
        <v>226</v>
      </c>
      <c r="D6" s="7">
        <v>0</v>
      </c>
      <c r="E6" s="7">
        <v>499098</v>
      </c>
      <c r="F6" s="7">
        <v>0</v>
      </c>
      <c r="G6" s="7">
        <v>0</v>
      </c>
      <c r="H6" s="7">
        <v>2678756</v>
      </c>
      <c r="I6" s="7">
        <v>203133</v>
      </c>
      <c r="J6" s="7">
        <v>219707</v>
      </c>
      <c r="K6" s="7">
        <v>0</v>
      </c>
      <c r="L6" s="7">
        <v>532388</v>
      </c>
      <c r="M6" s="7">
        <v>8002212</v>
      </c>
      <c r="N6" s="7">
        <v>0</v>
      </c>
      <c r="O6" s="7">
        <v>0</v>
      </c>
      <c r="P6" s="7">
        <v>0</v>
      </c>
      <c r="Q6" s="7">
        <v>0</v>
      </c>
      <c r="R6" s="7">
        <v>0</v>
      </c>
      <c r="S6" s="7">
        <v>0</v>
      </c>
      <c r="T6" s="7">
        <v>258715</v>
      </c>
      <c r="U6" s="7">
        <v>825958</v>
      </c>
      <c r="V6" s="7">
        <v>0</v>
      </c>
      <c r="W6" s="7">
        <v>0</v>
      </c>
      <c r="X6" s="7">
        <v>0</v>
      </c>
      <c r="Y6" s="7">
        <v>0</v>
      </c>
      <c r="Z6" s="7">
        <v>0</v>
      </c>
      <c r="AA6" s="7">
        <v>205940</v>
      </c>
      <c r="AB6" s="7">
        <v>470304</v>
      </c>
      <c r="AC6" s="7">
        <v>6670875</v>
      </c>
      <c r="AD6" s="7">
        <v>1652847</v>
      </c>
      <c r="AE6" s="7">
        <v>1014791</v>
      </c>
      <c r="AF6" s="7">
        <v>0</v>
      </c>
      <c r="AG6" s="7">
        <v>0</v>
      </c>
      <c r="AH6" s="7">
        <v>0</v>
      </c>
      <c r="AI6" s="7">
        <v>0</v>
      </c>
      <c r="AJ6" s="7">
        <v>17810484</v>
      </c>
      <c r="AK6" s="7">
        <v>0</v>
      </c>
      <c r="AL6" s="7">
        <v>182505</v>
      </c>
      <c r="AM6" s="7">
        <v>0</v>
      </c>
      <c r="AN6" s="7">
        <v>0</v>
      </c>
      <c r="AO6" s="7">
        <v>0</v>
      </c>
      <c r="AP6" s="7">
        <v>0</v>
      </c>
      <c r="AQ6" s="7">
        <v>0</v>
      </c>
      <c r="AR6" s="7">
        <v>2198151</v>
      </c>
      <c r="AS6" s="7">
        <v>0</v>
      </c>
      <c r="AT6" s="7">
        <v>0</v>
      </c>
      <c r="AU6" s="7">
        <v>0</v>
      </c>
      <c r="AV6" s="7">
        <v>1584836</v>
      </c>
      <c r="AW6" s="7">
        <v>0</v>
      </c>
      <c r="AX6" s="7">
        <v>0</v>
      </c>
      <c r="AY6" s="7">
        <v>0</v>
      </c>
      <c r="AZ6" s="7">
        <v>0</v>
      </c>
      <c r="BA6" s="7">
        <v>0</v>
      </c>
      <c r="BB6" s="7">
        <v>0</v>
      </c>
      <c r="BC6" s="7">
        <v>4797105</v>
      </c>
      <c r="BD6" s="7">
        <v>410136</v>
      </c>
      <c r="BE6" s="7">
        <v>701423</v>
      </c>
      <c r="BF6" s="7">
        <v>0</v>
      </c>
      <c r="BG6" s="7">
        <v>0</v>
      </c>
      <c r="BH6" s="7">
        <v>1267563</v>
      </c>
      <c r="BI6" s="7">
        <v>0</v>
      </c>
      <c r="BJ6" s="7">
        <v>0</v>
      </c>
      <c r="BK6" s="7">
        <v>519116</v>
      </c>
      <c r="BL6" s="7">
        <v>0</v>
      </c>
      <c r="BM6" s="7">
        <v>0</v>
      </c>
      <c r="BN6" s="7">
        <v>0</v>
      </c>
      <c r="BO6" s="7">
        <v>0</v>
      </c>
      <c r="BP6" s="7">
        <v>0</v>
      </c>
      <c r="BQ6" s="7">
        <v>0</v>
      </c>
      <c r="BR6" s="7">
        <v>149940</v>
      </c>
      <c r="BS6" s="7">
        <v>0</v>
      </c>
      <c r="BT6" s="7">
        <v>0</v>
      </c>
      <c r="BU6" s="7">
        <v>0</v>
      </c>
      <c r="BV6" s="7">
        <v>0</v>
      </c>
      <c r="BW6" s="7">
        <v>0</v>
      </c>
      <c r="BX6" s="7">
        <v>0</v>
      </c>
      <c r="BY6" s="7">
        <v>0</v>
      </c>
      <c r="BZ6" s="7">
        <v>0</v>
      </c>
      <c r="CA6" s="7">
        <v>6858564</v>
      </c>
      <c r="CB6" s="7">
        <v>0</v>
      </c>
      <c r="CC6" s="7">
        <v>0</v>
      </c>
      <c r="CD6" s="7">
        <v>0</v>
      </c>
      <c r="CE6" s="7">
        <v>0</v>
      </c>
      <c r="CF6" s="7">
        <v>233030</v>
      </c>
      <c r="CG6" s="7">
        <v>0</v>
      </c>
      <c r="CH6" s="7">
        <v>911119</v>
      </c>
      <c r="CI6" s="7">
        <v>0</v>
      </c>
      <c r="CJ6" s="7">
        <v>366308</v>
      </c>
      <c r="CK6" s="7">
        <v>560708</v>
      </c>
      <c r="CL6" s="7">
        <v>0</v>
      </c>
      <c r="CM6" s="7">
        <v>17372231</v>
      </c>
      <c r="CN6" s="7">
        <v>0</v>
      </c>
      <c r="CO6" s="7">
        <v>0</v>
      </c>
      <c r="CP6" s="7">
        <v>763400</v>
      </c>
      <c r="CQ6" s="7">
        <v>0</v>
      </c>
      <c r="CR6" s="7">
        <v>0</v>
      </c>
      <c r="CS6" s="7">
        <v>0</v>
      </c>
      <c r="CT6" s="7">
        <v>0</v>
      </c>
      <c r="CU6" s="7">
        <v>0</v>
      </c>
      <c r="CV6" s="7">
        <v>0</v>
      </c>
      <c r="CW6" s="7">
        <v>552440</v>
      </c>
      <c r="CX6" s="7">
        <v>0</v>
      </c>
      <c r="CY6" s="7">
        <v>0</v>
      </c>
      <c r="CZ6" s="7">
        <v>521054</v>
      </c>
      <c r="DA6" s="7">
        <v>0</v>
      </c>
      <c r="DB6" s="7">
        <v>0</v>
      </c>
      <c r="DC6" s="7">
        <v>2210118</v>
      </c>
      <c r="DD6" s="7">
        <v>436620</v>
      </c>
      <c r="DE6" s="7">
        <v>0</v>
      </c>
      <c r="DF6" s="7">
        <v>186910</v>
      </c>
      <c r="DG6" s="7">
        <v>273763</v>
      </c>
      <c r="DH6" s="7">
        <v>0</v>
      </c>
      <c r="DI6" s="7">
        <v>0</v>
      </c>
      <c r="DJ6" s="7">
        <v>0</v>
      </c>
      <c r="DK6" s="7">
        <v>0</v>
      </c>
      <c r="DL6" s="7">
        <v>0</v>
      </c>
      <c r="DM6" s="7">
        <v>0</v>
      </c>
      <c r="DN6" s="7">
        <v>0</v>
      </c>
      <c r="DO6" s="7">
        <v>151871</v>
      </c>
      <c r="DP6" s="7">
        <v>0</v>
      </c>
      <c r="DQ6" s="7">
        <v>906824</v>
      </c>
      <c r="DR6" s="7">
        <v>0</v>
      </c>
      <c r="DS6" s="7">
        <v>0</v>
      </c>
      <c r="DT6" s="7">
        <v>0</v>
      </c>
      <c r="DU6" s="7">
        <v>637808</v>
      </c>
      <c r="DV6" s="7">
        <v>98312</v>
      </c>
      <c r="DW6" s="7">
        <v>157791</v>
      </c>
      <c r="DX6" s="7">
        <v>0</v>
      </c>
      <c r="DY6" s="7">
        <v>362500</v>
      </c>
      <c r="DZ6" s="7">
        <v>0</v>
      </c>
      <c r="EA6" s="7">
        <v>500852</v>
      </c>
      <c r="EB6" s="7">
        <v>431962</v>
      </c>
      <c r="EC6" s="7">
        <v>0</v>
      </c>
      <c r="ED6" s="7">
        <v>0</v>
      </c>
      <c r="EE6" s="7">
        <v>631038</v>
      </c>
      <c r="EF6" s="7">
        <v>0</v>
      </c>
      <c r="EG6" s="7">
        <v>87981206</v>
      </c>
    </row>
    <row r="7" spans="3:137" x14ac:dyDescent="0.25">
      <c r="C7" t="s">
        <v>227</v>
      </c>
      <c r="D7" s="7">
        <v>0</v>
      </c>
      <c r="E7" s="7">
        <v>747424</v>
      </c>
      <c r="F7" s="7">
        <v>0</v>
      </c>
      <c r="G7" s="7">
        <v>0</v>
      </c>
      <c r="H7" s="7">
        <v>3216542</v>
      </c>
      <c r="I7" s="7">
        <v>296468</v>
      </c>
      <c r="J7" s="7">
        <v>266394</v>
      </c>
      <c r="K7" s="7">
        <v>0</v>
      </c>
      <c r="L7" s="7">
        <v>652984</v>
      </c>
      <c r="M7" s="7">
        <v>9368841</v>
      </c>
      <c r="N7" s="7">
        <v>0</v>
      </c>
      <c r="O7" s="7">
        <v>0</v>
      </c>
      <c r="P7" s="7">
        <v>0</v>
      </c>
      <c r="Q7" s="7">
        <v>0</v>
      </c>
      <c r="R7" s="7">
        <v>0</v>
      </c>
      <c r="S7" s="7">
        <v>0</v>
      </c>
      <c r="T7" s="7">
        <v>317110</v>
      </c>
      <c r="U7" s="7">
        <v>1044860</v>
      </c>
      <c r="V7" s="7">
        <v>0</v>
      </c>
      <c r="W7" s="7">
        <v>0</v>
      </c>
      <c r="X7" s="7">
        <v>0</v>
      </c>
      <c r="Y7" s="7">
        <v>0</v>
      </c>
      <c r="Z7" s="7">
        <v>0</v>
      </c>
      <c r="AA7" s="7">
        <v>230227</v>
      </c>
      <c r="AB7" s="7">
        <v>645036</v>
      </c>
      <c r="AC7" s="7">
        <v>7803843</v>
      </c>
      <c r="AD7" s="7">
        <v>1982146</v>
      </c>
      <c r="AE7" s="7">
        <v>1143469</v>
      </c>
      <c r="AF7" s="7">
        <v>0</v>
      </c>
      <c r="AG7" s="7">
        <v>0</v>
      </c>
      <c r="AH7" s="7">
        <v>0</v>
      </c>
      <c r="AI7" s="7">
        <v>0</v>
      </c>
      <c r="AJ7" s="7">
        <v>20667113</v>
      </c>
      <c r="AK7" s="7">
        <v>0</v>
      </c>
      <c r="AL7" s="7">
        <v>233038</v>
      </c>
      <c r="AM7" s="7">
        <v>0</v>
      </c>
      <c r="AN7" s="7">
        <v>0</v>
      </c>
      <c r="AO7" s="7">
        <v>0</v>
      </c>
      <c r="AP7" s="7">
        <v>0</v>
      </c>
      <c r="AQ7" s="7">
        <v>100</v>
      </c>
      <c r="AR7" s="7">
        <v>2504150</v>
      </c>
      <c r="AS7" s="7">
        <v>0</v>
      </c>
      <c r="AT7" s="7">
        <v>0</v>
      </c>
      <c r="AU7" s="7">
        <v>0</v>
      </c>
      <c r="AV7" s="7">
        <v>1920227</v>
      </c>
      <c r="AW7" s="7">
        <v>0</v>
      </c>
      <c r="AX7" s="7">
        <v>0</v>
      </c>
      <c r="AY7" s="7">
        <v>0</v>
      </c>
      <c r="AZ7" s="7">
        <v>0</v>
      </c>
      <c r="BA7" s="7">
        <v>0</v>
      </c>
      <c r="BB7" s="7">
        <v>0</v>
      </c>
      <c r="BC7" s="7">
        <v>5712106</v>
      </c>
      <c r="BD7" s="7">
        <v>564211</v>
      </c>
      <c r="BE7" s="7">
        <v>877479</v>
      </c>
      <c r="BF7" s="7">
        <v>0</v>
      </c>
      <c r="BG7" s="7">
        <v>0</v>
      </c>
      <c r="BH7" s="7">
        <v>1407838</v>
      </c>
      <c r="BI7" s="7">
        <v>0</v>
      </c>
      <c r="BJ7" s="7">
        <v>0</v>
      </c>
      <c r="BK7" s="7">
        <v>692034</v>
      </c>
      <c r="BL7" s="7">
        <v>0</v>
      </c>
      <c r="BM7" s="7">
        <v>0</v>
      </c>
      <c r="BN7" s="7">
        <v>0</v>
      </c>
      <c r="BO7" s="7">
        <v>0</v>
      </c>
      <c r="BP7" s="7">
        <v>183226</v>
      </c>
      <c r="BQ7" s="7">
        <v>0</v>
      </c>
      <c r="BR7" s="7">
        <v>0</v>
      </c>
      <c r="BS7" s="7">
        <v>0</v>
      </c>
      <c r="BT7" s="7">
        <v>0</v>
      </c>
      <c r="BU7" s="7">
        <v>0</v>
      </c>
      <c r="BV7" s="7">
        <v>0</v>
      </c>
      <c r="BW7" s="7">
        <v>0</v>
      </c>
      <c r="BX7" s="7">
        <v>0</v>
      </c>
      <c r="BY7" s="7">
        <v>0</v>
      </c>
      <c r="BZ7" s="7">
        <v>0</v>
      </c>
      <c r="CA7" s="7">
        <v>8203586</v>
      </c>
      <c r="CB7" s="7">
        <v>0</v>
      </c>
      <c r="CC7" s="7">
        <v>0</v>
      </c>
      <c r="CD7" s="7">
        <v>0</v>
      </c>
      <c r="CE7" s="7">
        <v>0</v>
      </c>
      <c r="CF7" s="7">
        <v>261645</v>
      </c>
      <c r="CG7" s="7">
        <v>0</v>
      </c>
      <c r="CH7" s="7">
        <v>1238614</v>
      </c>
      <c r="CI7" s="7">
        <v>0</v>
      </c>
      <c r="CJ7" s="7">
        <v>388574</v>
      </c>
      <c r="CK7" s="7">
        <v>591029</v>
      </c>
      <c r="CL7" s="7">
        <v>0</v>
      </c>
      <c r="CM7" s="7">
        <v>19995453</v>
      </c>
      <c r="CN7" s="7">
        <v>0</v>
      </c>
      <c r="CO7" s="7">
        <v>0</v>
      </c>
      <c r="CP7" s="7">
        <v>1199567</v>
      </c>
      <c r="CQ7" s="7">
        <v>0</v>
      </c>
      <c r="CR7" s="7">
        <v>0</v>
      </c>
      <c r="CS7" s="7">
        <v>0</v>
      </c>
      <c r="CT7" s="7">
        <v>0</v>
      </c>
      <c r="CU7" s="7">
        <v>0</v>
      </c>
      <c r="CV7" s="7">
        <v>0</v>
      </c>
      <c r="CW7" s="7">
        <v>838509</v>
      </c>
      <c r="CX7" s="7">
        <v>0</v>
      </c>
      <c r="CY7" s="7">
        <v>0</v>
      </c>
      <c r="CZ7" s="7">
        <v>580942</v>
      </c>
      <c r="DA7" s="7">
        <v>0</v>
      </c>
      <c r="DB7" s="7">
        <v>0</v>
      </c>
      <c r="DC7" s="7">
        <v>2752800</v>
      </c>
      <c r="DD7" s="7">
        <v>532736</v>
      </c>
      <c r="DE7" s="7">
        <v>0</v>
      </c>
      <c r="DF7" s="7">
        <v>234475</v>
      </c>
      <c r="DG7" s="7">
        <v>358044</v>
      </c>
      <c r="DH7" s="7">
        <v>0</v>
      </c>
      <c r="DI7" s="7">
        <v>0</v>
      </c>
      <c r="DJ7" s="7">
        <v>0</v>
      </c>
      <c r="DK7" s="7">
        <v>0</v>
      </c>
      <c r="DL7" s="7">
        <v>0</v>
      </c>
      <c r="DM7" s="7">
        <v>0</v>
      </c>
      <c r="DN7" s="7">
        <v>0</v>
      </c>
      <c r="DO7" s="7">
        <v>158354</v>
      </c>
      <c r="DP7" s="7">
        <v>0</v>
      </c>
      <c r="DQ7" s="7">
        <v>1039505</v>
      </c>
      <c r="DR7" s="7">
        <v>0</v>
      </c>
      <c r="DS7" s="7">
        <v>0</v>
      </c>
      <c r="DT7" s="7">
        <v>0</v>
      </c>
      <c r="DU7" s="7">
        <v>684061</v>
      </c>
      <c r="DV7" s="7">
        <v>86356</v>
      </c>
      <c r="DW7" s="7">
        <v>173862</v>
      </c>
      <c r="DX7" s="7">
        <v>0</v>
      </c>
      <c r="DY7" s="7">
        <v>368332</v>
      </c>
      <c r="DZ7" s="7">
        <v>0</v>
      </c>
      <c r="EA7" s="7">
        <v>598335</v>
      </c>
      <c r="EB7" s="7">
        <v>500670</v>
      </c>
      <c r="EC7" s="7">
        <v>0</v>
      </c>
      <c r="ED7" s="7">
        <v>0</v>
      </c>
      <c r="EE7" s="7">
        <v>711557</v>
      </c>
      <c r="EF7" s="7">
        <v>0</v>
      </c>
      <c r="EG7" s="7">
        <v>103973872</v>
      </c>
    </row>
    <row r="8" spans="3:137" x14ac:dyDescent="0.25">
      <c r="C8" t="s">
        <v>228</v>
      </c>
      <c r="D8" s="7">
        <v>0</v>
      </c>
      <c r="E8" s="7">
        <v>836596</v>
      </c>
      <c r="F8" s="7">
        <v>0</v>
      </c>
      <c r="G8" s="7">
        <v>0</v>
      </c>
      <c r="H8" s="7">
        <v>3950169</v>
      </c>
      <c r="I8" s="7">
        <v>493897</v>
      </c>
      <c r="J8" s="7">
        <v>401152</v>
      </c>
      <c r="K8" s="7">
        <v>0</v>
      </c>
      <c r="L8" s="7">
        <v>710714</v>
      </c>
      <c r="M8" s="7">
        <v>10344522</v>
      </c>
      <c r="N8" s="7">
        <v>0</v>
      </c>
      <c r="O8" s="7">
        <v>0</v>
      </c>
      <c r="P8" s="7">
        <v>0</v>
      </c>
      <c r="Q8" s="7">
        <v>0</v>
      </c>
      <c r="R8" s="7">
        <v>0</v>
      </c>
      <c r="S8" s="7">
        <v>0</v>
      </c>
      <c r="T8" s="7">
        <v>418185</v>
      </c>
      <c r="U8" s="7">
        <v>1253263</v>
      </c>
      <c r="V8" s="7">
        <v>0</v>
      </c>
      <c r="W8" s="7">
        <v>0</v>
      </c>
      <c r="X8" s="7">
        <v>0</v>
      </c>
      <c r="Y8" s="7">
        <v>0</v>
      </c>
      <c r="Z8" s="7">
        <v>0</v>
      </c>
      <c r="AA8" s="7">
        <v>226761</v>
      </c>
      <c r="AB8" s="7">
        <v>802059</v>
      </c>
      <c r="AC8" s="7">
        <v>8617180</v>
      </c>
      <c r="AD8" s="7">
        <v>2130992</v>
      </c>
      <c r="AE8" s="7">
        <v>1243107</v>
      </c>
      <c r="AF8" s="7">
        <v>0</v>
      </c>
      <c r="AG8" s="7">
        <v>0</v>
      </c>
      <c r="AH8" s="7">
        <v>0</v>
      </c>
      <c r="AI8" s="7">
        <v>0</v>
      </c>
      <c r="AJ8" s="7">
        <v>25131956</v>
      </c>
      <c r="AK8" s="7">
        <v>0</v>
      </c>
      <c r="AL8" s="7">
        <v>231870</v>
      </c>
      <c r="AM8" s="7">
        <v>0</v>
      </c>
      <c r="AN8" s="7">
        <v>0</v>
      </c>
      <c r="AO8" s="7">
        <v>0</v>
      </c>
      <c r="AP8" s="7">
        <v>0</v>
      </c>
      <c r="AQ8" s="7">
        <v>16153</v>
      </c>
      <c r="AR8" s="7">
        <v>2943295</v>
      </c>
      <c r="AS8" s="7">
        <v>0</v>
      </c>
      <c r="AT8" s="7">
        <v>0</v>
      </c>
      <c r="AU8" s="7">
        <v>0</v>
      </c>
      <c r="AV8" s="7">
        <v>2217820</v>
      </c>
      <c r="AW8" s="7">
        <v>0</v>
      </c>
      <c r="AX8" s="7">
        <v>0</v>
      </c>
      <c r="AY8" s="7">
        <v>0</v>
      </c>
      <c r="AZ8" s="7">
        <v>0</v>
      </c>
      <c r="BA8" s="7">
        <v>0</v>
      </c>
      <c r="BB8" s="7">
        <v>0</v>
      </c>
      <c r="BC8" s="7">
        <v>6515002</v>
      </c>
      <c r="BD8" s="7">
        <v>727579</v>
      </c>
      <c r="BE8" s="7">
        <v>1110645</v>
      </c>
      <c r="BF8" s="7">
        <v>0</v>
      </c>
      <c r="BG8" s="7">
        <v>0</v>
      </c>
      <c r="BH8" s="7">
        <v>1595655</v>
      </c>
      <c r="BI8" s="7">
        <v>0</v>
      </c>
      <c r="BJ8" s="7">
        <v>0</v>
      </c>
      <c r="BK8" s="7">
        <v>888595</v>
      </c>
      <c r="BL8" s="7">
        <v>0</v>
      </c>
      <c r="BM8" s="7">
        <v>0</v>
      </c>
      <c r="BN8" s="7">
        <v>0</v>
      </c>
      <c r="BO8" s="7">
        <v>0</v>
      </c>
      <c r="BP8" s="7">
        <v>214714</v>
      </c>
      <c r="BQ8" s="7">
        <v>0</v>
      </c>
      <c r="BR8" s="7">
        <v>0</v>
      </c>
      <c r="BS8" s="7">
        <v>0</v>
      </c>
      <c r="BT8" s="7">
        <v>0</v>
      </c>
      <c r="BU8" s="7">
        <v>0</v>
      </c>
      <c r="BV8" s="7">
        <v>0</v>
      </c>
      <c r="BW8" s="7">
        <v>0</v>
      </c>
      <c r="BX8" s="7">
        <v>0</v>
      </c>
      <c r="BY8" s="7">
        <v>0</v>
      </c>
      <c r="BZ8" s="7">
        <v>0</v>
      </c>
      <c r="CA8" s="7">
        <v>8737889</v>
      </c>
      <c r="CB8" s="7">
        <v>0</v>
      </c>
      <c r="CC8" s="7">
        <v>0</v>
      </c>
      <c r="CD8" s="7">
        <v>0</v>
      </c>
      <c r="CE8" s="7">
        <v>0</v>
      </c>
      <c r="CF8" s="7">
        <v>373420</v>
      </c>
      <c r="CG8" s="7">
        <v>0</v>
      </c>
      <c r="CH8" s="7">
        <v>1663420</v>
      </c>
      <c r="CI8" s="7">
        <v>0</v>
      </c>
      <c r="CJ8" s="7">
        <v>511737</v>
      </c>
      <c r="CK8" s="7">
        <v>628801</v>
      </c>
      <c r="CL8" s="7">
        <v>0</v>
      </c>
      <c r="CM8" s="7">
        <v>21043608</v>
      </c>
      <c r="CN8" s="7">
        <v>0</v>
      </c>
      <c r="CO8" s="7">
        <v>0</v>
      </c>
      <c r="CP8" s="7">
        <v>1377039</v>
      </c>
      <c r="CQ8" s="7">
        <v>0</v>
      </c>
      <c r="CR8" s="7">
        <v>0</v>
      </c>
      <c r="CS8" s="7">
        <v>0</v>
      </c>
      <c r="CT8" s="7">
        <v>0</v>
      </c>
      <c r="CU8" s="7">
        <v>0</v>
      </c>
      <c r="CV8" s="7">
        <v>0</v>
      </c>
      <c r="CW8" s="7">
        <v>1021544</v>
      </c>
      <c r="CX8" s="7">
        <v>0</v>
      </c>
      <c r="CY8" s="7">
        <v>0</v>
      </c>
      <c r="CZ8" s="7">
        <v>611033</v>
      </c>
      <c r="DA8" s="7">
        <v>0</v>
      </c>
      <c r="DB8" s="7">
        <v>0</v>
      </c>
      <c r="DC8" s="7">
        <v>3229351</v>
      </c>
      <c r="DD8" s="7">
        <v>802583</v>
      </c>
      <c r="DE8" s="7">
        <v>0</v>
      </c>
      <c r="DF8" s="7">
        <v>261363</v>
      </c>
      <c r="DG8" s="7">
        <v>485753</v>
      </c>
      <c r="DH8" s="7">
        <v>0</v>
      </c>
      <c r="DI8" s="7">
        <v>0</v>
      </c>
      <c r="DJ8" s="7">
        <v>0</v>
      </c>
      <c r="DK8" s="7">
        <v>0</v>
      </c>
      <c r="DL8" s="7">
        <v>0</v>
      </c>
      <c r="DM8" s="7">
        <v>0</v>
      </c>
      <c r="DN8" s="7">
        <v>0</v>
      </c>
      <c r="DO8" s="7">
        <v>209317</v>
      </c>
      <c r="DP8" s="7">
        <v>0</v>
      </c>
      <c r="DQ8" s="7">
        <v>1632098</v>
      </c>
      <c r="DR8" s="7">
        <v>0</v>
      </c>
      <c r="DS8" s="7">
        <v>0</v>
      </c>
      <c r="DT8" s="7">
        <v>0</v>
      </c>
      <c r="DU8" s="7">
        <v>978847</v>
      </c>
      <c r="DV8" s="7">
        <v>122927</v>
      </c>
      <c r="DW8" s="7">
        <v>240681</v>
      </c>
      <c r="DX8" s="7">
        <v>0</v>
      </c>
      <c r="DY8" s="7">
        <v>370876</v>
      </c>
      <c r="DZ8" s="7">
        <v>0</v>
      </c>
      <c r="EA8" s="7">
        <v>669931</v>
      </c>
      <c r="EB8" s="7">
        <v>683356</v>
      </c>
      <c r="EC8" s="7">
        <v>0</v>
      </c>
      <c r="ED8" s="7">
        <v>0</v>
      </c>
      <c r="EE8" s="7">
        <v>957630</v>
      </c>
      <c r="EF8" s="7">
        <v>0</v>
      </c>
      <c r="EG8" s="7">
        <v>119635085</v>
      </c>
    </row>
    <row r="9" spans="3:137" x14ac:dyDescent="0.25">
      <c r="C9" t="s">
        <v>229</v>
      </c>
      <c r="D9" s="7">
        <v>0</v>
      </c>
      <c r="E9" s="7">
        <v>791105</v>
      </c>
      <c r="F9" s="7">
        <v>0</v>
      </c>
      <c r="G9" s="7">
        <v>0</v>
      </c>
      <c r="H9" s="7">
        <v>3344538</v>
      </c>
      <c r="I9" s="7">
        <v>552519</v>
      </c>
      <c r="J9" s="7">
        <v>436110</v>
      </c>
      <c r="K9" s="7">
        <v>0</v>
      </c>
      <c r="L9" s="7">
        <v>639904</v>
      </c>
      <c r="M9" s="7">
        <v>9489207</v>
      </c>
      <c r="N9" s="7">
        <v>0</v>
      </c>
      <c r="O9" s="7">
        <v>0</v>
      </c>
      <c r="P9" s="7">
        <v>0</v>
      </c>
      <c r="Q9" s="7">
        <v>0</v>
      </c>
      <c r="R9" s="7">
        <v>0</v>
      </c>
      <c r="S9" s="7">
        <v>0</v>
      </c>
      <c r="T9" s="7">
        <v>488643</v>
      </c>
      <c r="U9" s="7">
        <v>1389552</v>
      </c>
      <c r="V9" s="7">
        <v>0</v>
      </c>
      <c r="W9" s="7">
        <v>0</v>
      </c>
      <c r="X9" s="7">
        <v>0</v>
      </c>
      <c r="Y9" s="7">
        <v>0</v>
      </c>
      <c r="Z9" s="7">
        <v>0</v>
      </c>
      <c r="AA9" s="7">
        <v>311387</v>
      </c>
      <c r="AB9" s="7">
        <v>881555</v>
      </c>
      <c r="AC9" s="7">
        <v>8314341</v>
      </c>
      <c r="AD9" s="7">
        <v>1961066</v>
      </c>
      <c r="AE9" s="7">
        <v>1185407</v>
      </c>
      <c r="AF9" s="7">
        <v>0</v>
      </c>
      <c r="AG9" s="7">
        <v>0</v>
      </c>
      <c r="AH9" s="7">
        <v>0</v>
      </c>
      <c r="AI9" s="7">
        <v>236165</v>
      </c>
      <c r="AJ9" s="7">
        <v>22802309</v>
      </c>
      <c r="AK9" s="7">
        <v>0</v>
      </c>
      <c r="AL9" s="7">
        <v>230761</v>
      </c>
      <c r="AM9" s="7">
        <v>0</v>
      </c>
      <c r="AN9" s="7">
        <v>0</v>
      </c>
      <c r="AO9" s="7">
        <v>0</v>
      </c>
      <c r="AP9" s="7">
        <v>0</v>
      </c>
      <c r="AQ9" s="7">
        <v>22604</v>
      </c>
      <c r="AR9" s="7">
        <v>2886472</v>
      </c>
      <c r="AS9" s="7">
        <v>0</v>
      </c>
      <c r="AT9" s="7">
        <v>0</v>
      </c>
      <c r="AU9" s="7">
        <v>0</v>
      </c>
      <c r="AV9" s="7">
        <v>2055128</v>
      </c>
      <c r="AW9" s="7">
        <v>0</v>
      </c>
      <c r="AX9" s="7">
        <v>0</v>
      </c>
      <c r="AY9" s="7">
        <v>0</v>
      </c>
      <c r="AZ9" s="7">
        <v>0</v>
      </c>
      <c r="BA9" s="7">
        <v>0</v>
      </c>
      <c r="BB9" s="7">
        <v>0</v>
      </c>
      <c r="BC9" s="7">
        <v>6153297</v>
      </c>
      <c r="BD9" s="7">
        <v>672372</v>
      </c>
      <c r="BE9" s="7">
        <v>1079548</v>
      </c>
      <c r="BF9" s="7">
        <v>0</v>
      </c>
      <c r="BG9" s="7">
        <v>0</v>
      </c>
      <c r="BH9" s="7">
        <v>1574801</v>
      </c>
      <c r="BI9" s="7">
        <v>0</v>
      </c>
      <c r="BJ9" s="7">
        <v>0</v>
      </c>
      <c r="BK9" s="7">
        <v>862083</v>
      </c>
      <c r="BL9" s="7">
        <v>0</v>
      </c>
      <c r="BM9" s="7">
        <v>0</v>
      </c>
      <c r="BN9" s="7">
        <v>0</v>
      </c>
      <c r="BO9" s="7">
        <v>0</v>
      </c>
      <c r="BP9" s="7">
        <v>260421</v>
      </c>
      <c r="BQ9" s="7">
        <v>0</v>
      </c>
      <c r="BR9" s="7">
        <v>0</v>
      </c>
      <c r="BS9" s="7">
        <v>0</v>
      </c>
      <c r="BT9" s="7">
        <v>0</v>
      </c>
      <c r="BU9" s="7">
        <v>0</v>
      </c>
      <c r="BV9" s="7">
        <v>0</v>
      </c>
      <c r="BW9" s="7">
        <v>0</v>
      </c>
      <c r="BX9" s="7">
        <v>0</v>
      </c>
      <c r="BY9" s="7">
        <v>0</v>
      </c>
      <c r="BZ9" s="7">
        <v>0</v>
      </c>
      <c r="CA9" s="7">
        <v>8516224</v>
      </c>
      <c r="CB9" s="7">
        <v>0</v>
      </c>
      <c r="CC9" s="7">
        <v>0</v>
      </c>
      <c r="CD9" s="7">
        <v>0</v>
      </c>
      <c r="CE9" s="7">
        <v>0</v>
      </c>
      <c r="CF9" s="7">
        <v>347616</v>
      </c>
      <c r="CG9" s="7">
        <v>0</v>
      </c>
      <c r="CH9" s="7">
        <v>1639428</v>
      </c>
      <c r="CI9" s="7">
        <v>0</v>
      </c>
      <c r="CJ9" s="7">
        <v>528927</v>
      </c>
      <c r="CK9" s="7">
        <v>764342</v>
      </c>
      <c r="CL9" s="7">
        <v>0</v>
      </c>
      <c r="CM9" s="7">
        <v>20276951</v>
      </c>
      <c r="CN9" s="7">
        <v>0</v>
      </c>
      <c r="CO9" s="7">
        <v>0</v>
      </c>
      <c r="CP9" s="7">
        <v>1219045</v>
      </c>
      <c r="CQ9" s="7">
        <v>0</v>
      </c>
      <c r="CR9" s="7">
        <v>0</v>
      </c>
      <c r="CS9" s="7">
        <v>0</v>
      </c>
      <c r="CT9" s="7">
        <v>0</v>
      </c>
      <c r="CU9" s="7">
        <v>0</v>
      </c>
      <c r="CV9" s="7">
        <v>0</v>
      </c>
      <c r="CW9" s="7">
        <v>1003169</v>
      </c>
      <c r="CX9" s="7">
        <v>0</v>
      </c>
      <c r="CY9" s="7">
        <v>0</v>
      </c>
      <c r="CZ9" s="7">
        <v>703483</v>
      </c>
      <c r="DA9" s="7">
        <v>0</v>
      </c>
      <c r="DB9" s="7">
        <v>0</v>
      </c>
      <c r="DC9" s="7">
        <v>3234629</v>
      </c>
      <c r="DD9" s="7">
        <v>810435</v>
      </c>
      <c r="DE9" s="7">
        <v>0</v>
      </c>
      <c r="DF9" s="7">
        <v>283291</v>
      </c>
      <c r="DG9" s="7">
        <v>457298</v>
      </c>
      <c r="DH9" s="7">
        <v>0</v>
      </c>
      <c r="DI9" s="7">
        <v>0</v>
      </c>
      <c r="DJ9" s="7">
        <v>0</v>
      </c>
      <c r="DK9" s="7">
        <v>0</v>
      </c>
      <c r="DL9" s="7">
        <v>0</v>
      </c>
      <c r="DM9" s="7">
        <v>0</v>
      </c>
      <c r="DN9" s="7">
        <v>0</v>
      </c>
      <c r="DO9" s="7">
        <v>0</v>
      </c>
      <c r="DP9" s="7">
        <v>0</v>
      </c>
      <c r="DQ9" s="7">
        <v>1844222</v>
      </c>
      <c r="DR9" s="7">
        <v>0</v>
      </c>
      <c r="DS9" s="7">
        <v>0</v>
      </c>
      <c r="DT9" s="7">
        <v>0</v>
      </c>
      <c r="DU9" s="7">
        <v>988552</v>
      </c>
      <c r="DV9" s="7">
        <v>96607</v>
      </c>
      <c r="DW9" s="7">
        <v>286548</v>
      </c>
      <c r="DX9" s="7">
        <v>0</v>
      </c>
      <c r="DY9" s="7">
        <v>360459</v>
      </c>
      <c r="DZ9" s="7">
        <v>0</v>
      </c>
      <c r="EA9" s="7">
        <v>676072</v>
      </c>
      <c r="EB9" s="7">
        <v>738506</v>
      </c>
      <c r="EC9" s="7">
        <v>0</v>
      </c>
      <c r="ED9" s="7">
        <v>0</v>
      </c>
      <c r="EE9" s="7">
        <v>983047</v>
      </c>
      <c r="EF9" s="7">
        <v>0</v>
      </c>
      <c r="EG9" s="7">
        <v>114380146</v>
      </c>
    </row>
    <row r="10" spans="3:137" x14ac:dyDescent="0.25">
      <c r="C10" t="s">
        <v>230</v>
      </c>
      <c r="D10" s="7">
        <v>0</v>
      </c>
      <c r="E10" s="7">
        <v>824496</v>
      </c>
      <c r="F10" s="7">
        <v>0</v>
      </c>
      <c r="G10" s="7">
        <v>0</v>
      </c>
      <c r="H10" s="7">
        <v>3566454</v>
      </c>
      <c r="I10" s="7">
        <v>724340</v>
      </c>
      <c r="J10" s="7">
        <v>441460</v>
      </c>
      <c r="K10" s="7">
        <v>0</v>
      </c>
      <c r="L10" s="7">
        <v>687432</v>
      </c>
      <c r="M10" s="7">
        <v>10234104</v>
      </c>
      <c r="N10" s="7">
        <v>0</v>
      </c>
      <c r="O10" s="7">
        <v>0</v>
      </c>
      <c r="P10" s="7">
        <v>0</v>
      </c>
      <c r="Q10" s="7">
        <v>0</v>
      </c>
      <c r="R10" s="7">
        <v>0</v>
      </c>
      <c r="S10" s="7">
        <v>0</v>
      </c>
      <c r="T10" s="7">
        <v>425904</v>
      </c>
      <c r="U10" s="7">
        <v>1335832</v>
      </c>
      <c r="V10" s="7">
        <v>0</v>
      </c>
      <c r="W10" s="7">
        <v>0</v>
      </c>
      <c r="X10" s="7">
        <v>0</v>
      </c>
      <c r="Y10" s="7">
        <v>0</v>
      </c>
      <c r="Z10" s="7">
        <v>0</v>
      </c>
      <c r="AA10" s="7">
        <v>285447</v>
      </c>
      <c r="AB10" s="7">
        <v>1049397</v>
      </c>
      <c r="AC10" s="7">
        <v>8358378</v>
      </c>
      <c r="AD10" s="7">
        <v>2110766</v>
      </c>
      <c r="AE10" s="7">
        <v>1124743</v>
      </c>
      <c r="AF10" s="7">
        <v>0</v>
      </c>
      <c r="AG10" s="7">
        <v>0</v>
      </c>
      <c r="AH10" s="7">
        <v>0</v>
      </c>
      <c r="AI10" s="7">
        <v>306944</v>
      </c>
      <c r="AJ10" s="7">
        <v>24195677</v>
      </c>
      <c r="AK10" s="7">
        <v>0</v>
      </c>
      <c r="AL10" s="7">
        <v>248393</v>
      </c>
      <c r="AM10" s="7">
        <v>0</v>
      </c>
      <c r="AN10" s="7">
        <v>0</v>
      </c>
      <c r="AO10" s="7">
        <v>0</v>
      </c>
      <c r="AP10" s="7">
        <v>0</v>
      </c>
      <c r="AQ10" s="7">
        <v>24922</v>
      </c>
      <c r="AR10" s="7">
        <v>3149112</v>
      </c>
      <c r="AS10" s="7">
        <v>0</v>
      </c>
      <c r="AT10" s="7">
        <v>0</v>
      </c>
      <c r="AU10" s="7">
        <v>0</v>
      </c>
      <c r="AV10" s="7">
        <v>2171912</v>
      </c>
      <c r="AW10" s="7">
        <v>0</v>
      </c>
      <c r="AX10" s="7">
        <v>0</v>
      </c>
      <c r="AY10" s="7">
        <v>0</v>
      </c>
      <c r="AZ10" s="7">
        <v>0</v>
      </c>
      <c r="BA10" s="7">
        <v>0</v>
      </c>
      <c r="BB10" s="7">
        <v>0</v>
      </c>
      <c r="BC10" s="7">
        <v>6210804</v>
      </c>
      <c r="BD10" s="7">
        <v>628176</v>
      </c>
      <c r="BE10" s="7">
        <v>1109959</v>
      </c>
      <c r="BF10" s="7">
        <v>0</v>
      </c>
      <c r="BG10" s="7">
        <v>0</v>
      </c>
      <c r="BH10" s="7">
        <v>1723075</v>
      </c>
      <c r="BI10" s="7">
        <v>0</v>
      </c>
      <c r="BJ10" s="7">
        <v>0</v>
      </c>
      <c r="BK10" s="7">
        <v>845555</v>
      </c>
      <c r="BL10" s="7">
        <v>0</v>
      </c>
      <c r="BM10" s="7">
        <v>0</v>
      </c>
      <c r="BN10" s="7">
        <v>0</v>
      </c>
      <c r="BO10" s="7">
        <v>0</v>
      </c>
      <c r="BP10" s="7">
        <v>303678</v>
      </c>
      <c r="BQ10" s="7">
        <v>0</v>
      </c>
      <c r="BR10" s="7">
        <v>0</v>
      </c>
      <c r="BS10" s="7">
        <v>0</v>
      </c>
      <c r="BT10" s="7">
        <v>0</v>
      </c>
      <c r="BU10" s="7">
        <v>0</v>
      </c>
      <c r="BV10" s="7">
        <v>0</v>
      </c>
      <c r="BW10" s="7">
        <v>0</v>
      </c>
      <c r="BX10" s="7">
        <v>0</v>
      </c>
      <c r="BY10" s="7">
        <v>0</v>
      </c>
      <c r="BZ10" s="7">
        <v>0</v>
      </c>
      <c r="CA10" s="7">
        <v>8335219</v>
      </c>
      <c r="CB10" s="7">
        <v>0</v>
      </c>
      <c r="CC10" s="7">
        <v>0</v>
      </c>
      <c r="CD10" s="7">
        <v>0</v>
      </c>
      <c r="CE10" s="7">
        <v>0</v>
      </c>
      <c r="CF10" s="7">
        <v>330001</v>
      </c>
      <c r="CG10" s="7">
        <v>0</v>
      </c>
      <c r="CH10" s="7">
        <v>1872143</v>
      </c>
      <c r="CI10" s="7">
        <v>0</v>
      </c>
      <c r="CJ10" s="7">
        <v>536689</v>
      </c>
      <c r="CK10" s="7">
        <v>841376</v>
      </c>
      <c r="CL10" s="7">
        <v>0</v>
      </c>
      <c r="CM10" s="7">
        <v>21880686</v>
      </c>
      <c r="CN10" s="7">
        <v>0</v>
      </c>
      <c r="CO10" s="7">
        <v>0</v>
      </c>
      <c r="CP10" s="7">
        <v>1220256</v>
      </c>
      <c r="CQ10" s="7">
        <v>0</v>
      </c>
      <c r="CR10" s="7">
        <v>0</v>
      </c>
      <c r="CS10" s="7">
        <v>0</v>
      </c>
      <c r="CT10" s="7">
        <v>0</v>
      </c>
      <c r="CU10" s="7">
        <v>0</v>
      </c>
      <c r="CV10" s="7">
        <v>0</v>
      </c>
      <c r="CW10" s="7">
        <v>1045237</v>
      </c>
      <c r="CX10" s="7">
        <v>0</v>
      </c>
      <c r="CY10" s="7">
        <v>0</v>
      </c>
      <c r="CZ10" s="7">
        <v>757009</v>
      </c>
      <c r="DA10" s="7">
        <v>0</v>
      </c>
      <c r="DB10" s="7">
        <v>0</v>
      </c>
      <c r="DC10" s="7">
        <v>3495543</v>
      </c>
      <c r="DD10" s="7">
        <v>839534</v>
      </c>
      <c r="DE10" s="7">
        <v>0</v>
      </c>
      <c r="DF10" s="7">
        <v>306441</v>
      </c>
      <c r="DG10" s="7">
        <v>510457</v>
      </c>
      <c r="DH10" s="7">
        <v>0</v>
      </c>
      <c r="DI10" s="7">
        <v>0</v>
      </c>
      <c r="DJ10" s="7">
        <v>0</v>
      </c>
      <c r="DK10" s="7">
        <v>0</v>
      </c>
      <c r="DL10" s="7">
        <v>0</v>
      </c>
      <c r="DM10" s="7">
        <v>0</v>
      </c>
      <c r="DN10" s="7">
        <v>0</v>
      </c>
      <c r="DO10" s="7">
        <v>0</v>
      </c>
      <c r="DP10" s="7">
        <v>0</v>
      </c>
      <c r="DQ10" s="7">
        <v>1985806</v>
      </c>
      <c r="DR10" s="7">
        <v>0</v>
      </c>
      <c r="DS10" s="7">
        <v>0</v>
      </c>
      <c r="DT10" s="7">
        <v>0</v>
      </c>
      <c r="DU10" s="7">
        <v>985525</v>
      </c>
      <c r="DV10" s="7">
        <v>119513</v>
      </c>
      <c r="DW10" s="7">
        <v>272095</v>
      </c>
      <c r="DX10" s="7">
        <v>0</v>
      </c>
      <c r="DY10" s="7">
        <v>435197</v>
      </c>
      <c r="DZ10" s="7">
        <v>0</v>
      </c>
      <c r="EA10" s="7">
        <v>686235</v>
      </c>
      <c r="EB10" s="7">
        <v>735553</v>
      </c>
      <c r="EC10" s="7">
        <v>0</v>
      </c>
      <c r="ED10" s="7">
        <v>0</v>
      </c>
      <c r="EE10" s="7">
        <v>940448</v>
      </c>
      <c r="EF10" s="7">
        <v>0</v>
      </c>
      <c r="EG10" s="7">
        <v>120217923</v>
      </c>
    </row>
    <row r="11" spans="3:137" x14ac:dyDescent="0.25">
      <c r="C11" t="s">
        <v>231</v>
      </c>
      <c r="D11" s="7">
        <v>0</v>
      </c>
      <c r="E11" s="7">
        <v>879182</v>
      </c>
      <c r="F11" s="7">
        <v>0</v>
      </c>
      <c r="G11" s="7">
        <v>0</v>
      </c>
      <c r="H11" s="7">
        <v>3834197</v>
      </c>
      <c r="I11" s="7">
        <v>749432</v>
      </c>
      <c r="J11" s="7">
        <v>424402</v>
      </c>
      <c r="K11" s="7">
        <v>0</v>
      </c>
      <c r="L11" s="7">
        <v>992291</v>
      </c>
      <c r="M11" s="7">
        <v>12468580</v>
      </c>
      <c r="N11" s="7">
        <v>0</v>
      </c>
      <c r="O11" s="7">
        <v>0</v>
      </c>
      <c r="P11" s="7">
        <v>0</v>
      </c>
      <c r="Q11" s="7">
        <v>0</v>
      </c>
      <c r="R11" s="7">
        <v>0</v>
      </c>
      <c r="S11" s="7">
        <v>0</v>
      </c>
      <c r="T11" s="7">
        <v>414653</v>
      </c>
      <c r="U11" s="7">
        <v>1493339</v>
      </c>
      <c r="V11" s="7">
        <v>0</v>
      </c>
      <c r="W11" s="7">
        <v>0</v>
      </c>
      <c r="X11" s="7">
        <v>0</v>
      </c>
      <c r="Y11" s="7">
        <v>0</v>
      </c>
      <c r="Z11" s="7">
        <v>0</v>
      </c>
      <c r="AA11" s="7">
        <v>296911</v>
      </c>
      <c r="AB11" s="7">
        <v>1206292</v>
      </c>
      <c r="AC11" s="7">
        <v>9592055</v>
      </c>
      <c r="AD11" s="7">
        <v>2662910</v>
      </c>
      <c r="AE11" s="7">
        <v>1305948</v>
      </c>
      <c r="AF11" s="7">
        <v>0</v>
      </c>
      <c r="AG11" s="7">
        <v>0</v>
      </c>
      <c r="AH11" s="7">
        <v>0</v>
      </c>
      <c r="AI11" s="7">
        <v>378646</v>
      </c>
      <c r="AJ11" s="7">
        <v>27451131</v>
      </c>
      <c r="AK11" s="7">
        <v>0</v>
      </c>
      <c r="AL11" s="7">
        <v>319260</v>
      </c>
      <c r="AM11" s="7">
        <v>0</v>
      </c>
      <c r="AN11" s="7">
        <v>0</v>
      </c>
      <c r="AO11" s="7">
        <v>0</v>
      </c>
      <c r="AP11" s="7">
        <v>0</v>
      </c>
      <c r="AQ11" s="7">
        <v>33734</v>
      </c>
      <c r="AR11" s="7">
        <v>3900091</v>
      </c>
      <c r="AS11" s="7">
        <v>0</v>
      </c>
      <c r="AT11" s="7">
        <v>0</v>
      </c>
      <c r="AU11" s="7">
        <v>0</v>
      </c>
      <c r="AV11" s="7">
        <v>2206037</v>
      </c>
      <c r="AW11" s="7">
        <v>0</v>
      </c>
      <c r="AX11" s="7">
        <v>0</v>
      </c>
      <c r="AY11" s="7">
        <v>0</v>
      </c>
      <c r="AZ11" s="7">
        <v>0</v>
      </c>
      <c r="BA11" s="7">
        <v>0</v>
      </c>
      <c r="BB11" s="7">
        <v>0</v>
      </c>
      <c r="BC11" s="7">
        <v>7605602</v>
      </c>
      <c r="BD11" s="7">
        <v>612064</v>
      </c>
      <c r="BE11" s="7">
        <v>1350499</v>
      </c>
      <c r="BF11" s="7">
        <v>0</v>
      </c>
      <c r="BG11" s="7">
        <v>0</v>
      </c>
      <c r="BH11" s="7">
        <v>1863456</v>
      </c>
      <c r="BI11" s="7">
        <v>0</v>
      </c>
      <c r="BJ11" s="7">
        <v>0</v>
      </c>
      <c r="BK11" s="7">
        <v>952641</v>
      </c>
      <c r="BL11" s="7">
        <v>0</v>
      </c>
      <c r="BM11" s="7">
        <v>0</v>
      </c>
      <c r="BN11" s="7">
        <v>0</v>
      </c>
      <c r="BO11" s="7">
        <v>0</v>
      </c>
      <c r="BP11" s="7">
        <v>295863</v>
      </c>
      <c r="BQ11" s="7">
        <v>0</v>
      </c>
      <c r="BR11" s="7">
        <v>0</v>
      </c>
      <c r="BS11" s="7">
        <v>0</v>
      </c>
      <c r="BT11" s="7">
        <v>0</v>
      </c>
      <c r="BU11" s="7">
        <v>0</v>
      </c>
      <c r="BV11" s="7">
        <v>0</v>
      </c>
      <c r="BW11" s="7">
        <v>0</v>
      </c>
      <c r="BX11" s="7">
        <v>0</v>
      </c>
      <c r="BY11" s="7">
        <v>0</v>
      </c>
      <c r="BZ11" s="7">
        <v>0</v>
      </c>
      <c r="CA11" s="7">
        <v>8990107</v>
      </c>
      <c r="CB11" s="7">
        <v>0</v>
      </c>
      <c r="CC11" s="7">
        <v>0</v>
      </c>
      <c r="CD11" s="7">
        <v>0</v>
      </c>
      <c r="CE11" s="7">
        <v>0</v>
      </c>
      <c r="CF11" s="7">
        <v>403243</v>
      </c>
      <c r="CG11" s="7">
        <v>0</v>
      </c>
      <c r="CH11" s="7">
        <v>2066565</v>
      </c>
      <c r="CI11" s="7">
        <v>0</v>
      </c>
      <c r="CJ11" s="7">
        <v>489883</v>
      </c>
      <c r="CK11" s="7">
        <v>829367</v>
      </c>
      <c r="CL11" s="7">
        <v>0</v>
      </c>
      <c r="CM11" s="7">
        <v>25205275</v>
      </c>
      <c r="CN11" s="7">
        <v>0</v>
      </c>
      <c r="CO11" s="7">
        <v>0</v>
      </c>
      <c r="CP11" s="7">
        <v>1356320</v>
      </c>
      <c r="CQ11" s="7">
        <v>0</v>
      </c>
      <c r="CR11" s="7">
        <v>0</v>
      </c>
      <c r="CS11" s="7">
        <v>0</v>
      </c>
      <c r="CT11" s="7">
        <v>0</v>
      </c>
      <c r="CU11" s="7">
        <v>0</v>
      </c>
      <c r="CV11" s="7">
        <v>0</v>
      </c>
      <c r="CW11" s="7">
        <v>1196540</v>
      </c>
      <c r="CX11" s="7">
        <v>0</v>
      </c>
      <c r="CY11" s="7">
        <v>0</v>
      </c>
      <c r="CZ11" s="7">
        <v>815873</v>
      </c>
      <c r="DA11" s="7">
        <v>0</v>
      </c>
      <c r="DB11" s="7">
        <v>0</v>
      </c>
      <c r="DC11" s="7">
        <v>4067701</v>
      </c>
      <c r="DD11" s="7">
        <v>925504</v>
      </c>
      <c r="DE11" s="7">
        <v>0</v>
      </c>
      <c r="DF11" s="7">
        <v>351343</v>
      </c>
      <c r="DG11" s="7">
        <v>648204</v>
      </c>
      <c r="DH11" s="7">
        <v>0</v>
      </c>
      <c r="DI11" s="7">
        <v>0</v>
      </c>
      <c r="DJ11" s="7">
        <v>0</v>
      </c>
      <c r="DK11" s="7">
        <v>0</v>
      </c>
      <c r="DL11" s="7">
        <v>0</v>
      </c>
      <c r="DM11" s="7">
        <v>0</v>
      </c>
      <c r="DN11" s="7">
        <v>0</v>
      </c>
      <c r="DO11" s="7">
        <v>0</v>
      </c>
      <c r="DP11" s="7">
        <v>0</v>
      </c>
      <c r="DQ11" s="7">
        <v>2025756</v>
      </c>
      <c r="DR11" s="7">
        <v>0</v>
      </c>
      <c r="DS11" s="7">
        <v>0</v>
      </c>
      <c r="DT11" s="7">
        <v>0</v>
      </c>
      <c r="DU11" s="7">
        <v>1080993</v>
      </c>
      <c r="DV11" s="7">
        <v>96944</v>
      </c>
      <c r="DW11" s="7">
        <v>244901</v>
      </c>
      <c r="DX11" s="7">
        <v>0</v>
      </c>
      <c r="DY11" s="7">
        <v>457785</v>
      </c>
      <c r="DZ11" s="7">
        <v>0</v>
      </c>
      <c r="EA11" s="7">
        <v>712447</v>
      </c>
      <c r="EB11" s="7">
        <v>960388</v>
      </c>
      <c r="EC11" s="7">
        <v>0</v>
      </c>
      <c r="ED11" s="7">
        <v>0</v>
      </c>
      <c r="EE11" s="7">
        <v>1039485</v>
      </c>
      <c r="EF11" s="7">
        <v>0</v>
      </c>
      <c r="EG11" s="7">
        <v>137253840</v>
      </c>
    </row>
    <row r="12" spans="3:137" x14ac:dyDescent="0.25">
      <c r="C12" t="s">
        <v>232</v>
      </c>
      <c r="D12" s="7">
        <v>0</v>
      </c>
      <c r="E12" s="7">
        <v>921591</v>
      </c>
      <c r="F12" s="7">
        <v>30010</v>
      </c>
      <c r="G12" s="7">
        <v>9557</v>
      </c>
      <c r="H12" s="7">
        <v>4911576</v>
      </c>
      <c r="I12" s="7">
        <v>892985</v>
      </c>
      <c r="J12" s="7">
        <v>298609</v>
      </c>
      <c r="K12" s="7">
        <v>0</v>
      </c>
      <c r="L12" s="7">
        <v>1048764</v>
      </c>
      <c r="M12" s="7">
        <v>15604979</v>
      </c>
      <c r="N12" s="7">
        <v>0</v>
      </c>
      <c r="O12" s="7">
        <v>11565</v>
      </c>
      <c r="P12" s="7">
        <v>0</v>
      </c>
      <c r="Q12" s="7">
        <v>127777</v>
      </c>
      <c r="R12" s="7">
        <v>0</v>
      </c>
      <c r="S12" s="7">
        <v>43070</v>
      </c>
      <c r="T12" s="7">
        <v>659986</v>
      </c>
      <c r="U12" s="7">
        <v>1878559</v>
      </c>
      <c r="V12" s="7">
        <v>148350</v>
      </c>
      <c r="W12" s="7">
        <v>22908</v>
      </c>
      <c r="X12" s="7">
        <v>0</v>
      </c>
      <c r="Y12" s="7">
        <v>0</v>
      </c>
      <c r="Z12" s="7">
        <v>0</v>
      </c>
      <c r="AA12" s="7">
        <v>366413</v>
      </c>
      <c r="AB12" s="7">
        <v>1534058</v>
      </c>
      <c r="AC12" s="7">
        <v>10340948</v>
      </c>
      <c r="AD12" s="7">
        <v>3095953</v>
      </c>
      <c r="AE12" s="7">
        <v>1560092</v>
      </c>
      <c r="AF12" s="7">
        <v>0</v>
      </c>
      <c r="AG12" s="7">
        <v>1737</v>
      </c>
      <c r="AH12" s="7">
        <v>0</v>
      </c>
      <c r="AI12" s="7">
        <v>471542</v>
      </c>
      <c r="AJ12" s="7">
        <v>34271993</v>
      </c>
      <c r="AK12" s="7">
        <v>0</v>
      </c>
      <c r="AL12" s="7">
        <v>319646</v>
      </c>
      <c r="AM12" s="7">
        <v>111756</v>
      </c>
      <c r="AN12" s="7">
        <v>28789</v>
      </c>
      <c r="AO12" s="7">
        <v>8515</v>
      </c>
      <c r="AP12" s="7">
        <v>78544</v>
      </c>
      <c r="AQ12" s="7">
        <v>46952</v>
      </c>
      <c r="AR12" s="7">
        <v>4729710</v>
      </c>
      <c r="AS12" s="7">
        <v>0</v>
      </c>
      <c r="AT12" s="7">
        <v>0</v>
      </c>
      <c r="AU12" s="7">
        <v>11221</v>
      </c>
      <c r="AV12" s="7">
        <v>2752418</v>
      </c>
      <c r="AW12" s="7">
        <v>8586</v>
      </c>
      <c r="AX12" s="7">
        <v>0</v>
      </c>
      <c r="AY12" s="7">
        <v>0</v>
      </c>
      <c r="AZ12" s="7">
        <v>0</v>
      </c>
      <c r="BA12" s="7">
        <v>38973</v>
      </c>
      <c r="BB12" s="7">
        <v>0</v>
      </c>
      <c r="BC12" s="7">
        <v>9230262</v>
      </c>
      <c r="BD12" s="7">
        <v>766799</v>
      </c>
      <c r="BE12" s="7">
        <v>1689986</v>
      </c>
      <c r="BF12" s="7">
        <v>153409</v>
      </c>
      <c r="BG12" s="7">
        <v>0</v>
      </c>
      <c r="BH12" s="7">
        <v>2523818</v>
      </c>
      <c r="BI12" s="7">
        <v>0</v>
      </c>
      <c r="BJ12" s="7">
        <v>0</v>
      </c>
      <c r="BK12" s="7">
        <v>1117252</v>
      </c>
      <c r="BL12" s="7">
        <v>84403</v>
      </c>
      <c r="BM12" s="7">
        <v>0</v>
      </c>
      <c r="BN12" s="7">
        <v>0</v>
      </c>
      <c r="BO12" s="7">
        <v>0</v>
      </c>
      <c r="BP12" s="7">
        <v>301859</v>
      </c>
      <c r="BQ12" s="7">
        <v>53224</v>
      </c>
      <c r="BR12" s="7">
        <v>173801</v>
      </c>
      <c r="BS12" s="7">
        <v>0</v>
      </c>
      <c r="BT12" s="7">
        <v>0</v>
      </c>
      <c r="BU12" s="7">
        <v>0</v>
      </c>
      <c r="BV12" s="7">
        <v>197</v>
      </c>
      <c r="BW12" s="7">
        <v>0</v>
      </c>
      <c r="BX12" s="7">
        <v>62659</v>
      </c>
      <c r="BY12" s="7">
        <v>0</v>
      </c>
      <c r="BZ12" s="7">
        <v>0</v>
      </c>
      <c r="CA12" s="7">
        <v>10606886</v>
      </c>
      <c r="CB12" s="7">
        <v>0</v>
      </c>
      <c r="CC12" s="7">
        <v>0</v>
      </c>
      <c r="CD12" s="7">
        <v>0</v>
      </c>
      <c r="CE12" s="7">
        <v>6229</v>
      </c>
      <c r="CF12" s="7">
        <v>408541</v>
      </c>
      <c r="CG12" s="7">
        <v>175137</v>
      </c>
      <c r="CH12" s="7">
        <v>2649146</v>
      </c>
      <c r="CI12" s="7">
        <v>0</v>
      </c>
      <c r="CJ12" s="7">
        <v>581301</v>
      </c>
      <c r="CK12" s="7">
        <v>1007391</v>
      </c>
      <c r="CL12" s="7">
        <v>0</v>
      </c>
      <c r="CM12" s="7">
        <v>30045933</v>
      </c>
      <c r="CN12" s="7">
        <v>0</v>
      </c>
      <c r="CO12" s="7">
        <v>1190</v>
      </c>
      <c r="CP12" s="7">
        <v>1520963</v>
      </c>
      <c r="CQ12" s="7">
        <v>33</v>
      </c>
      <c r="CR12" s="7">
        <v>0</v>
      </c>
      <c r="CS12" s="7">
        <v>0</v>
      </c>
      <c r="CT12" s="7">
        <v>7916</v>
      </c>
      <c r="CU12" s="7">
        <v>0</v>
      </c>
      <c r="CV12" s="7">
        <v>0</v>
      </c>
      <c r="CW12" s="7">
        <v>1584013</v>
      </c>
      <c r="CX12" s="7">
        <v>0</v>
      </c>
      <c r="CY12" s="7">
        <v>15716</v>
      </c>
      <c r="CZ12" s="7">
        <v>870957</v>
      </c>
      <c r="DA12" s="7">
        <v>56129</v>
      </c>
      <c r="DB12" s="7">
        <v>5588</v>
      </c>
      <c r="DC12" s="7">
        <v>5176210</v>
      </c>
      <c r="DD12" s="7">
        <v>1206844</v>
      </c>
      <c r="DE12" s="7">
        <v>223903</v>
      </c>
      <c r="DF12" s="7">
        <v>413207</v>
      </c>
      <c r="DG12" s="7">
        <v>734315</v>
      </c>
      <c r="DH12" s="7">
        <v>0</v>
      </c>
      <c r="DI12" s="7">
        <v>0</v>
      </c>
      <c r="DJ12" s="7">
        <v>0</v>
      </c>
      <c r="DK12" s="7">
        <v>0</v>
      </c>
      <c r="DL12" s="7">
        <v>0</v>
      </c>
      <c r="DM12" s="7">
        <v>0</v>
      </c>
      <c r="DN12" s="7">
        <v>0</v>
      </c>
      <c r="DO12" s="7">
        <v>200855</v>
      </c>
      <c r="DP12" s="7">
        <v>0</v>
      </c>
      <c r="DQ12" s="7">
        <v>2304199</v>
      </c>
      <c r="DR12" s="7">
        <v>94824</v>
      </c>
      <c r="DS12" s="7">
        <v>5063</v>
      </c>
      <c r="DT12" s="7">
        <v>0</v>
      </c>
      <c r="DU12" s="7">
        <v>1196245</v>
      </c>
      <c r="DV12" s="7">
        <v>147437</v>
      </c>
      <c r="DW12" s="7">
        <v>371060</v>
      </c>
      <c r="DX12" s="7">
        <v>91978</v>
      </c>
      <c r="DY12" s="7">
        <v>711019</v>
      </c>
      <c r="DZ12" s="7">
        <v>0</v>
      </c>
      <c r="EA12" s="7">
        <v>931092</v>
      </c>
      <c r="EB12" s="7">
        <v>1314046</v>
      </c>
      <c r="EC12" s="7">
        <v>0</v>
      </c>
      <c r="ED12" s="7">
        <v>398643</v>
      </c>
      <c r="EE12" s="7">
        <v>1683018</v>
      </c>
      <c r="EF12" s="7">
        <v>0</v>
      </c>
      <c r="EG12" s="7">
        <v>169292828</v>
      </c>
    </row>
    <row r="13" spans="3:137" x14ac:dyDescent="0.25">
      <c r="C13" t="s">
        <v>233</v>
      </c>
      <c r="D13" s="7">
        <v>0</v>
      </c>
      <c r="E13" s="7">
        <v>1183867</v>
      </c>
      <c r="F13" s="7">
        <v>30901</v>
      </c>
      <c r="G13" s="7">
        <v>9686</v>
      </c>
      <c r="H13" s="7">
        <v>5619373</v>
      </c>
      <c r="I13" s="7">
        <v>1028317</v>
      </c>
      <c r="J13" s="7">
        <v>324576</v>
      </c>
      <c r="K13" s="7">
        <v>0</v>
      </c>
      <c r="L13" s="7">
        <v>1499072</v>
      </c>
      <c r="M13" s="7">
        <v>19281966</v>
      </c>
      <c r="N13" s="7">
        <v>0</v>
      </c>
      <c r="O13" s="7">
        <v>13376</v>
      </c>
      <c r="P13" s="7">
        <v>0</v>
      </c>
      <c r="Q13" s="7">
        <v>98574</v>
      </c>
      <c r="R13" s="7">
        <v>3518</v>
      </c>
      <c r="S13" s="7">
        <v>22456</v>
      </c>
      <c r="T13" s="7">
        <v>674399</v>
      </c>
      <c r="U13" s="7">
        <v>2303623</v>
      </c>
      <c r="V13" s="7">
        <v>186511</v>
      </c>
      <c r="W13" s="7">
        <v>25692</v>
      </c>
      <c r="X13" s="7">
        <v>0</v>
      </c>
      <c r="Y13" s="7">
        <v>431</v>
      </c>
      <c r="Z13" s="7">
        <v>0</v>
      </c>
      <c r="AA13" s="7">
        <v>439980</v>
      </c>
      <c r="AB13" s="7">
        <v>1749247</v>
      </c>
      <c r="AC13" s="7">
        <v>13153967</v>
      </c>
      <c r="AD13" s="7">
        <v>3954917</v>
      </c>
      <c r="AE13" s="7">
        <v>1964709</v>
      </c>
      <c r="AF13" s="7">
        <v>0</v>
      </c>
      <c r="AG13" s="7">
        <v>3177</v>
      </c>
      <c r="AH13" s="7">
        <v>0</v>
      </c>
      <c r="AI13" s="7">
        <v>882564</v>
      </c>
      <c r="AJ13" s="7">
        <v>42205712</v>
      </c>
      <c r="AK13" s="7">
        <v>0</v>
      </c>
      <c r="AL13" s="7">
        <v>305796</v>
      </c>
      <c r="AM13" s="7">
        <v>144449</v>
      </c>
      <c r="AN13" s="7">
        <v>18369</v>
      </c>
      <c r="AO13" s="7">
        <v>5950</v>
      </c>
      <c r="AP13" s="7">
        <v>108245</v>
      </c>
      <c r="AQ13" s="7">
        <v>64648</v>
      </c>
      <c r="AR13" s="7">
        <v>6051602</v>
      </c>
      <c r="AS13" s="7">
        <v>0</v>
      </c>
      <c r="AT13" s="7">
        <v>0</v>
      </c>
      <c r="AU13" s="7">
        <v>54012</v>
      </c>
      <c r="AV13" s="7">
        <v>3759494</v>
      </c>
      <c r="AW13" s="7">
        <v>16425</v>
      </c>
      <c r="AX13" s="7">
        <v>0</v>
      </c>
      <c r="AY13" s="7">
        <v>0</v>
      </c>
      <c r="AZ13" s="7">
        <v>0</v>
      </c>
      <c r="BA13" s="7">
        <v>25928</v>
      </c>
      <c r="BB13" s="7">
        <v>0</v>
      </c>
      <c r="BC13" s="7">
        <v>11732611</v>
      </c>
      <c r="BD13" s="7">
        <v>886181</v>
      </c>
      <c r="BE13" s="7">
        <v>1782585</v>
      </c>
      <c r="BF13" s="7">
        <v>169994</v>
      </c>
      <c r="BG13" s="7">
        <v>0</v>
      </c>
      <c r="BH13" s="7">
        <v>3332496</v>
      </c>
      <c r="BI13" s="7">
        <v>269</v>
      </c>
      <c r="BJ13" s="7">
        <v>0</v>
      </c>
      <c r="BK13" s="7">
        <v>1159937</v>
      </c>
      <c r="BL13" s="7">
        <v>82166</v>
      </c>
      <c r="BM13" s="7">
        <v>0</v>
      </c>
      <c r="BN13" s="7">
        <v>0</v>
      </c>
      <c r="BO13" s="7">
        <v>0</v>
      </c>
      <c r="BP13" s="7">
        <v>350583</v>
      </c>
      <c r="BQ13" s="7">
        <v>58266</v>
      </c>
      <c r="BR13" s="7">
        <v>174526</v>
      </c>
      <c r="BS13" s="7">
        <v>0</v>
      </c>
      <c r="BT13" s="7">
        <v>0</v>
      </c>
      <c r="BU13" s="7">
        <v>0</v>
      </c>
      <c r="BV13" s="7">
        <v>3211</v>
      </c>
      <c r="BW13" s="7">
        <v>0</v>
      </c>
      <c r="BX13" s="7">
        <v>58861</v>
      </c>
      <c r="BY13" s="7">
        <v>0</v>
      </c>
      <c r="BZ13" s="7">
        <v>62</v>
      </c>
      <c r="CA13" s="7">
        <v>13589468</v>
      </c>
      <c r="CB13" s="7">
        <v>0</v>
      </c>
      <c r="CC13" s="7">
        <v>0</v>
      </c>
      <c r="CD13" s="7">
        <v>0</v>
      </c>
      <c r="CE13" s="7">
        <v>11042</v>
      </c>
      <c r="CF13" s="7">
        <v>563800</v>
      </c>
      <c r="CG13" s="7">
        <v>235613</v>
      </c>
      <c r="CH13" s="7">
        <v>3307351</v>
      </c>
      <c r="CI13" s="7">
        <v>98</v>
      </c>
      <c r="CJ13" s="7">
        <v>711134</v>
      </c>
      <c r="CK13" s="7">
        <v>1026897</v>
      </c>
      <c r="CL13" s="7">
        <v>0</v>
      </c>
      <c r="CM13" s="7">
        <v>32712453</v>
      </c>
      <c r="CN13" s="7">
        <v>0</v>
      </c>
      <c r="CO13" s="7">
        <v>0</v>
      </c>
      <c r="CP13" s="7">
        <v>1782212</v>
      </c>
      <c r="CQ13" s="7">
        <v>6</v>
      </c>
      <c r="CR13" s="7">
        <v>0</v>
      </c>
      <c r="CS13" s="7">
        <v>0</v>
      </c>
      <c r="CT13" s="7">
        <v>12762</v>
      </c>
      <c r="CU13" s="7">
        <v>0</v>
      </c>
      <c r="CV13" s="7">
        <v>0</v>
      </c>
      <c r="CW13" s="7">
        <v>2112150</v>
      </c>
      <c r="CX13" s="7">
        <v>0</v>
      </c>
      <c r="CY13" s="7">
        <v>3384</v>
      </c>
      <c r="CZ13" s="7">
        <v>1237824</v>
      </c>
      <c r="DA13" s="7">
        <v>45015</v>
      </c>
      <c r="DB13" s="7">
        <v>0</v>
      </c>
      <c r="DC13" s="7">
        <v>6512005</v>
      </c>
      <c r="DD13" s="7">
        <v>1396179</v>
      </c>
      <c r="DE13" s="7">
        <v>261348</v>
      </c>
      <c r="DF13" s="7">
        <v>405518</v>
      </c>
      <c r="DG13" s="7">
        <v>1030238</v>
      </c>
      <c r="DH13" s="7">
        <v>0</v>
      </c>
      <c r="DI13" s="7">
        <v>0</v>
      </c>
      <c r="DJ13" s="7">
        <v>0</v>
      </c>
      <c r="DK13" s="7">
        <v>58</v>
      </c>
      <c r="DL13" s="7">
        <v>0</v>
      </c>
      <c r="DM13" s="7">
        <v>0</v>
      </c>
      <c r="DN13" s="7">
        <v>0</v>
      </c>
      <c r="DO13" s="7">
        <v>212228</v>
      </c>
      <c r="DP13" s="7">
        <v>0</v>
      </c>
      <c r="DQ13" s="7">
        <v>2088871</v>
      </c>
      <c r="DR13" s="7">
        <v>194688</v>
      </c>
      <c r="DS13" s="7">
        <v>7889</v>
      </c>
      <c r="DT13" s="7">
        <v>0</v>
      </c>
      <c r="DU13" s="7">
        <v>1571767</v>
      </c>
      <c r="DV13" s="7">
        <v>168870</v>
      </c>
      <c r="DW13" s="7">
        <v>486029</v>
      </c>
      <c r="DX13" s="7">
        <v>102410</v>
      </c>
      <c r="DY13" s="7">
        <v>1089899</v>
      </c>
      <c r="DZ13" s="7">
        <v>0</v>
      </c>
      <c r="EA13" s="7">
        <v>1103981</v>
      </c>
      <c r="EB13" s="7">
        <v>1811617</v>
      </c>
      <c r="EC13" s="7">
        <v>0</v>
      </c>
      <c r="ED13" s="7">
        <v>622354</v>
      </c>
      <c r="EE13" s="7">
        <v>2260180</v>
      </c>
      <c r="EF13" s="7">
        <v>0</v>
      </c>
      <c r="EG13" s="7">
        <v>205684615</v>
      </c>
    </row>
    <row r="14" spans="3:137" x14ac:dyDescent="0.25">
      <c r="C14" t="s">
        <v>234</v>
      </c>
      <c r="D14" s="7">
        <v>0</v>
      </c>
      <c r="E14" s="7">
        <v>1379090</v>
      </c>
      <c r="F14" s="7">
        <v>39088</v>
      </c>
      <c r="G14" s="7">
        <v>12365</v>
      </c>
      <c r="H14" s="7">
        <v>7323471</v>
      </c>
      <c r="I14" s="7">
        <v>1685883</v>
      </c>
      <c r="J14" s="7">
        <v>340099</v>
      </c>
      <c r="K14" s="7">
        <v>0</v>
      </c>
      <c r="L14" s="7">
        <v>2231205</v>
      </c>
      <c r="M14" s="7">
        <v>23096380</v>
      </c>
      <c r="N14" s="7">
        <v>0</v>
      </c>
      <c r="O14" s="7">
        <v>12957</v>
      </c>
      <c r="P14" s="7">
        <v>0</v>
      </c>
      <c r="Q14" s="7">
        <v>148166</v>
      </c>
      <c r="R14" s="7">
        <v>18392</v>
      </c>
      <c r="S14" s="7">
        <v>35675</v>
      </c>
      <c r="T14" s="7">
        <v>718730</v>
      </c>
      <c r="U14" s="7">
        <v>3158916</v>
      </c>
      <c r="V14" s="7">
        <v>170779</v>
      </c>
      <c r="W14" s="7">
        <v>30466</v>
      </c>
      <c r="X14" s="7">
        <v>0</v>
      </c>
      <c r="Y14" s="7">
        <v>23195</v>
      </c>
      <c r="Z14" s="7">
        <v>0</v>
      </c>
      <c r="AA14" s="7">
        <v>510972</v>
      </c>
      <c r="AB14" s="7">
        <v>1989691</v>
      </c>
      <c r="AC14" s="7">
        <v>14839817</v>
      </c>
      <c r="AD14" s="7">
        <v>4803067</v>
      </c>
      <c r="AE14" s="7">
        <v>2200194</v>
      </c>
      <c r="AF14" s="7">
        <v>0</v>
      </c>
      <c r="AG14" s="7">
        <v>42842</v>
      </c>
      <c r="AH14" s="7">
        <v>0</v>
      </c>
      <c r="AI14" s="7">
        <v>1124937</v>
      </c>
      <c r="AJ14" s="7">
        <v>48308202</v>
      </c>
      <c r="AK14" s="7">
        <v>0</v>
      </c>
      <c r="AL14" s="7">
        <v>336851</v>
      </c>
      <c r="AM14" s="7">
        <v>186390</v>
      </c>
      <c r="AN14" s="7">
        <v>20544</v>
      </c>
      <c r="AO14" s="7">
        <v>5377</v>
      </c>
      <c r="AP14" s="7">
        <v>139231</v>
      </c>
      <c r="AQ14" s="7">
        <v>58209</v>
      </c>
      <c r="AR14" s="7">
        <v>6771985</v>
      </c>
      <c r="AS14" s="7">
        <v>0</v>
      </c>
      <c r="AT14" s="7">
        <v>0</v>
      </c>
      <c r="AU14" s="7">
        <v>101868</v>
      </c>
      <c r="AV14" s="7">
        <v>4636604</v>
      </c>
      <c r="AW14" s="7">
        <v>25248</v>
      </c>
      <c r="AX14" s="7">
        <v>0</v>
      </c>
      <c r="AY14" s="7">
        <v>0</v>
      </c>
      <c r="AZ14" s="7">
        <v>0</v>
      </c>
      <c r="BA14" s="7">
        <v>49227</v>
      </c>
      <c r="BB14" s="7">
        <v>0</v>
      </c>
      <c r="BC14" s="7">
        <v>14471073</v>
      </c>
      <c r="BD14" s="7">
        <v>987506</v>
      </c>
      <c r="BE14" s="7">
        <v>2266389</v>
      </c>
      <c r="BF14" s="7">
        <v>222914</v>
      </c>
      <c r="BG14" s="7">
        <v>0</v>
      </c>
      <c r="BH14" s="7">
        <v>4229961</v>
      </c>
      <c r="BI14" s="7">
        <v>35896</v>
      </c>
      <c r="BJ14" s="7">
        <v>0</v>
      </c>
      <c r="BK14" s="7">
        <v>1443965</v>
      </c>
      <c r="BL14" s="7">
        <v>71937</v>
      </c>
      <c r="BM14" s="7">
        <v>0</v>
      </c>
      <c r="BN14" s="7">
        <v>0</v>
      </c>
      <c r="BO14" s="7">
        <v>0</v>
      </c>
      <c r="BP14" s="7">
        <v>469239</v>
      </c>
      <c r="BQ14" s="7">
        <v>75414</v>
      </c>
      <c r="BR14" s="7">
        <v>165870</v>
      </c>
      <c r="BS14" s="7">
        <v>0</v>
      </c>
      <c r="BT14" s="7">
        <v>0</v>
      </c>
      <c r="BU14" s="7">
        <v>0</v>
      </c>
      <c r="BV14" s="7">
        <v>1915</v>
      </c>
      <c r="BW14" s="7">
        <v>0</v>
      </c>
      <c r="BX14" s="7">
        <v>56431</v>
      </c>
      <c r="BY14" s="7">
        <v>0</v>
      </c>
      <c r="BZ14" s="7">
        <v>14</v>
      </c>
      <c r="CA14" s="7">
        <v>17305749</v>
      </c>
      <c r="CB14" s="7">
        <v>0</v>
      </c>
      <c r="CC14" s="7">
        <v>0</v>
      </c>
      <c r="CD14" s="7">
        <v>0</v>
      </c>
      <c r="CE14" s="7">
        <v>13044</v>
      </c>
      <c r="CF14" s="7">
        <v>692010</v>
      </c>
      <c r="CG14" s="7">
        <v>295379</v>
      </c>
      <c r="CH14" s="7">
        <v>4013891</v>
      </c>
      <c r="CI14" s="7">
        <v>10521</v>
      </c>
      <c r="CJ14" s="7">
        <v>1140719</v>
      </c>
      <c r="CK14" s="7">
        <v>1500002</v>
      </c>
      <c r="CL14" s="7">
        <v>0</v>
      </c>
      <c r="CM14" s="7">
        <v>34849777</v>
      </c>
      <c r="CN14" s="7">
        <v>124</v>
      </c>
      <c r="CO14" s="7">
        <v>0</v>
      </c>
      <c r="CP14" s="7">
        <v>2080014</v>
      </c>
      <c r="CQ14" s="7">
        <v>49192</v>
      </c>
      <c r="CR14" s="7">
        <v>0</v>
      </c>
      <c r="CS14" s="7">
        <v>0</v>
      </c>
      <c r="CT14" s="7">
        <v>15047</v>
      </c>
      <c r="CU14" s="7">
        <v>0</v>
      </c>
      <c r="CV14" s="7">
        <v>0</v>
      </c>
      <c r="CW14" s="7">
        <v>3111273</v>
      </c>
      <c r="CX14" s="7">
        <v>0</v>
      </c>
      <c r="CY14" s="7">
        <v>42197</v>
      </c>
      <c r="CZ14" s="7">
        <v>1549929</v>
      </c>
      <c r="DA14" s="7">
        <v>45847</v>
      </c>
      <c r="DB14" s="7">
        <v>0</v>
      </c>
      <c r="DC14" s="7">
        <v>7891734</v>
      </c>
      <c r="DD14" s="7">
        <v>1628134</v>
      </c>
      <c r="DE14" s="7">
        <v>268001</v>
      </c>
      <c r="DF14" s="7">
        <v>365427</v>
      </c>
      <c r="DG14" s="7">
        <v>1772094</v>
      </c>
      <c r="DH14" s="7">
        <v>0</v>
      </c>
      <c r="DI14" s="7">
        <v>0</v>
      </c>
      <c r="DJ14" s="7">
        <v>0</v>
      </c>
      <c r="DK14" s="7">
        <v>9984</v>
      </c>
      <c r="DL14" s="7">
        <v>0</v>
      </c>
      <c r="DM14" s="7">
        <v>0</v>
      </c>
      <c r="DN14" s="7">
        <v>0</v>
      </c>
      <c r="DO14" s="7">
        <v>366955</v>
      </c>
      <c r="DP14" s="7">
        <v>0</v>
      </c>
      <c r="DQ14" s="7">
        <v>2424748</v>
      </c>
      <c r="DR14" s="7">
        <v>681465</v>
      </c>
      <c r="DS14" s="7">
        <v>8560</v>
      </c>
      <c r="DT14" s="7">
        <v>0</v>
      </c>
      <c r="DU14" s="7">
        <v>1916127</v>
      </c>
      <c r="DV14" s="7">
        <v>137019</v>
      </c>
      <c r="DW14" s="7">
        <v>584732</v>
      </c>
      <c r="DX14" s="7">
        <v>96143</v>
      </c>
      <c r="DY14" s="7">
        <v>1146851</v>
      </c>
      <c r="DZ14" s="7">
        <v>0</v>
      </c>
      <c r="EA14" s="7">
        <v>1008506</v>
      </c>
      <c r="EB14" s="7">
        <v>1936616</v>
      </c>
      <c r="EC14" s="7">
        <v>0</v>
      </c>
      <c r="ED14" s="7">
        <v>746392</v>
      </c>
      <c r="EE14" s="7">
        <v>2346574</v>
      </c>
      <c r="EF14" s="7">
        <v>0</v>
      </c>
      <c r="EG14" s="7">
        <v>243125414</v>
      </c>
    </row>
    <row r="15" spans="3:137" x14ac:dyDescent="0.25">
      <c r="C15" t="s">
        <v>235</v>
      </c>
      <c r="D15" s="7">
        <v>43881</v>
      </c>
      <c r="E15" s="7">
        <v>1441089</v>
      </c>
      <c r="F15" s="7">
        <v>38341</v>
      </c>
      <c r="G15" s="7">
        <v>21738</v>
      </c>
      <c r="H15" s="7">
        <v>9026421</v>
      </c>
      <c r="I15" s="7">
        <v>1725293</v>
      </c>
      <c r="J15" s="7">
        <v>346719</v>
      </c>
      <c r="K15" s="7">
        <v>0</v>
      </c>
      <c r="L15" s="7">
        <v>2876103</v>
      </c>
      <c r="M15" s="7">
        <v>28824941</v>
      </c>
      <c r="N15" s="7">
        <v>0</v>
      </c>
      <c r="O15" s="7">
        <v>12482</v>
      </c>
      <c r="P15" s="7">
        <v>0</v>
      </c>
      <c r="Q15" s="7">
        <v>74041</v>
      </c>
      <c r="R15" s="7">
        <v>37914</v>
      </c>
      <c r="S15" s="7">
        <v>46683</v>
      </c>
      <c r="T15" s="7">
        <v>809819</v>
      </c>
      <c r="U15" s="7">
        <v>4064411</v>
      </c>
      <c r="V15" s="7">
        <v>178394</v>
      </c>
      <c r="W15" s="7">
        <v>27911</v>
      </c>
      <c r="X15" s="7">
        <v>0</v>
      </c>
      <c r="Y15" s="7">
        <v>59705</v>
      </c>
      <c r="Z15" s="7">
        <v>0</v>
      </c>
      <c r="AA15" s="7">
        <v>612572</v>
      </c>
      <c r="AB15" s="7">
        <v>1971198</v>
      </c>
      <c r="AC15" s="7">
        <v>16601330</v>
      </c>
      <c r="AD15" s="7">
        <v>5211992</v>
      </c>
      <c r="AE15" s="7">
        <v>2763672</v>
      </c>
      <c r="AF15" s="7">
        <v>0</v>
      </c>
      <c r="AG15" s="7">
        <v>112129</v>
      </c>
      <c r="AH15" s="7">
        <v>0</v>
      </c>
      <c r="AI15" s="7">
        <v>1240173</v>
      </c>
      <c r="AJ15" s="7">
        <v>50524767</v>
      </c>
      <c r="AK15" s="7">
        <v>0</v>
      </c>
      <c r="AL15" s="7">
        <v>367929</v>
      </c>
      <c r="AM15" s="7">
        <v>193522</v>
      </c>
      <c r="AN15" s="7">
        <v>23814</v>
      </c>
      <c r="AO15" s="7">
        <v>45709</v>
      </c>
      <c r="AP15" s="7">
        <v>127019</v>
      </c>
      <c r="AQ15" s="7">
        <v>65330</v>
      </c>
      <c r="AR15" s="7">
        <v>7685581</v>
      </c>
      <c r="AS15" s="7">
        <v>0</v>
      </c>
      <c r="AT15" s="7">
        <v>0</v>
      </c>
      <c r="AU15" s="7">
        <v>257147</v>
      </c>
      <c r="AV15" s="7">
        <v>5714561</v>
      </c>
      <c r="AW15" s="7">
        <v>25353</v>
      </c>
      <c r="AX15" s="7">
        <v>0</v>
      </c>
      <c r="AY15" s="7">
        <v>0</v>
      </c>
      <c r="AZ15" s="7">
        <v>0</v>
      </c>
      <c r="BA15" s="7">
        <v>460462</v>
      </c>
      <c r="BB15" s="7">
        <v>0</v>
      </c>
      <c r="BC15" s="7">
        <v>17418921</v>
      </c>
      <c r="BD15" s="7">
        <v>1277161</v>
      </c>
      <c r="BE15" s="7">
        <v>3158938</v>
      </c>
      <c r="BF15" s="7">
        <v>240287</v>
      </c>
      <c r="BG15" s="7">
        <v>772</v>
      </c>
      <c r="BH15" s="7">
        <v>4866742</v>
      </c>
      <c r="BI15" s="7">
        <v>128362</v>
      </c>
      <c r="BJ15" s="7">
        <v>1531</v>
      </c>
      <c r="BK15" s="7">
        <v>1334313</v>
      </c>
      <c r="BL15" s="7">
        <v>77378</v>
      </c>
      <c r="BM15" s="7">
        <v>0</v>
      </c>
      <c r="BN15" s="7">
        <v>0</v>
      </c>
      <c r="BO15" s="7">
        <v>0</v>
      </c>
      <c r="BP15" s="7">
        <v>506826</v>
      </c>
      <c r="BQ15" s="7">
        <v>152438</v>
      </c>
      <c r="BR15" s="7">
        <v>147711</v>
      </c>
      <c r="BS15" s="7">
        <v>0</v>
      </c>
      <c r="BT15" s="7">
        <v>46338</v>
      </c>
      <c r="BU15" s="7">
        <v>135175</v>
      </c>
      <c r="BV15" s="7">
        <v>134366</v>
      </c>
      <c r="BW15" s="7">
        <v>0</v>
      </c>
      <c r="BX15" s="7">
        <v>49334</v>
      </c>
      <c r="BY15" s="7">
        <v>22877</v>
      </c>
      <c r="BZ15" s="7">
        <v>17521</v>
      </c>
      <c r="CA15" s="7">
        <v>19090545</v>
      </c>
      <c r="CB15" s="7">
        <v>131</v>
      </c>
      <c r="CC15" s="7">
        <v>0</v>
      </c>
      <c r="CD15" s="7">
        <v>0</v>
      </c>
      <c r="CE15" s="7">
        <v>11250</v>
      </c>
      <c r="CF15" s="7">
        <v>821689</v>
      </c>
      <c r="CG15" s="7">
        <v>225586</v>
      </c>
      <c r="CH15" s="7">
        <v>4697121</v>
      </c>
      <c r="CI15" s="7">
        <v>17919</v>
      </c>
      <c r="CJ15" s="7">
        <v>1178337</v>
      </c>
      <c r="CK15" s="7">
        <v>1518411</v>
      </c>
      <c r="CL15" s="7">
        <v>0</v>
      </c>
      <c r="CM15" s="7">
        <v>34392779</v>
      </c>
      <c r="CN15" s="7">
        <v>1148</v>
      </c>
      <c r="CO15" s="7">
        <v>43738</v>
      </c>
      <c r="CP15" s="7">
        <v>2696239</v>
      </c>
      <c r="CQ15" s="7">
        <v>118248</v>
      </c>
      <c r="CR15" s="7">
        <v>43511</v>
      </c>
      <c r="CS15" s="7">
        <v>18963</v>
      </c>
      <c r="CT15" s="7">
        <v>16817</v>
      </c>
      <c r="CU15" s="7">
        <v>0</v>
      </c>
      <c r="CV15" s="7">
        <v>12241</v>
      </c>
      <c r="CW15" s="7">
        <v>4061990</v>
      </c>
      <c r="CX15" s="7">
        <v>0</v>
      </c>
      <c r="CY15" s="7">
        <v>57692</v>
      </c>
      <c r="CZ15" s="7">
        <v>1711881</v>
      </c>
      <c r="DA15" s="7">
        <v>174791</v>
      </c>
      <c r="DB15" s="7">
        <v>86746</v>
      </c>
      <c r="DC15" s="7">
        <v>8818966</v>
      </c>
      <c r="DD15" s="7">
        <v>2028548</v>
      </c>
      <c r="DE15" s="7">
        <v>440429</v>
      </c>
      <c r="DF15" s="7">
        <v>334068</v>
      </c>
      <c r="DG15" s="7">
        <v>2250038</v>
      </c>
      <c r="DH15" s="7">
        <v>0</v>
      </c>
      <c r="DI15" s="7">
        <v>0</v>
      </c>
      <c r="DJ15" s="7">
        <v>41404</v>
      </c>
      <c r="DK15" s="7">
        <v>8660</v>
      </c>
      <c r="DL15" s="7">
        <v>229040</v>
      </c>
      <c r="DM15" s="7">
        <v>0</v>
      </c>
      <c r="DN15" s="7">
        <v>15</v>
      </c>
      <c r="DO15" s="7">
        <v>386665</v>
      </c>
      <c r="DP15" s="7">
        <v>0</v>
      </c>
      <c r="DQ15" s="7">
        <v>2724651</v>
      </c>
      <c r="DR15" s="7">
        <v>1235840</v>
      </c>
      <c r="DS15" s="7">
        <v>6614</v>
      </c>
      <c r="DT15" s="7">
        <v>0</v>
      </c>
      <c r="DU15" s="7">
        <v>1904908</v>
      </c>
      <c r="DV15" s="7">
        <v>328058</v>
      </c>
      <c r="DW15" s="7">
        <v>834652</v>
      </c>
      <c r="DX15" s="7">
        <v>177427</v>
      </c>
      <c r="DY15" s="7">
        <v>1391848</v>
      </c>
      <c r="DZ15" s="7">
        <v>0</v>
      </c>
      <c r="EA15" s="7">
        <v>1155716</v>
      </c>
      <c r="EB15" s="7">
        <v>2586311</v>
      </c>
      <c r="EC15" s="7">
        <v>75977</v>
      </c>
      <c r="ED15" s="7">
        <v>1178559</v>
      </c>
      <c r="EE15" s="7">
        <v>2703020</v>
      </c>
      <c r="EF15" s="7">
        <v>0</v>
      </c>
      <c r="EG15" s="7">
        <v>275216324</v>
      </c>
    </row>
    <row r="16" spans="3:137" x14ac:dyDescent="0.25">
      <c r="C16" t="s">
        <v>236</v>
      </c>
      <c r="D16" s="7">
        <v>48670</v>
      </c>
      <c r="E16" s="7">
        <v>1506435</v>
      </c>
      <c r="F16" s="7">
        <v>41146</v>
      </c>
      <c r="G16" s="7">
        <v>14777</v>
      </c>
      <c r="H16" s="7">
        <v>9111692</v>
      </c>
      <c r="I16" s="7">
        <v>1638372</v>
      </c>
      <c r="J16" s="7">
        <v>345618</v>
      </c>
      <c r="K16" s="7">
        <v>0</v>
      </c>
      <c r="L16" s="7">
        <v>3197168</v>
      </c>
      <c r="M16" s="7">
        <v>27783135</v>
      </c>
      <c r="N16" s="7">
        <v>0</v>
      </c>
      <c r="O16" s="7">
        <v>30502</v>
      </c>
      <c r="P16" s="7">
        <v>0</v>
      </c>
      <c r="Q16" s="7">
        <v>276308</v>
      </c>
      <c r="R16" s="7">
        <v>24613</v>
      </c>
      <c r="S16" s="7">
        <v>43589</v>
      </c>
      <c r="T16" s="7">
        <v>1330749</v>
      </c>
      <c r="U16" s="7">
        <v>3601359</v>
      </c>
      <c r="V16" s="7">
        <v>31807</v>
      </c>
      <c r="W16" s="7">
        <v>27276</v>
      </c>
      <c r="X16" s="7">
        <v>0</v>
      </c>
      <c r="Y16" s="7">
        <v>45280</v>
      </c>
      <c r="Z16" s="7">
        <v>0</v>
      </c>
      <c r="AA16" s="7">
        <v>529354</v>
      </c>
      <c r="AB16" s="7">
        <v>2323707</v>
      </c>
      <c r="AC16" s="7">
        <v>16467335</v>
      </c>
      <c r="AD16" s="7">
        <v>4948020</v>
      </c>
      <c r="AE16" s="7">
        <v>2604603</v>
      </c>
      <c r="AF16" s="7">
        <v>0</v>
      </c>
      <c r="AG16" s="7">
        <v>108646</v>
      </c>
      <c r="AH16" s="7">
        <v>0</v>
      </c>
      <c r="AI16" s="7">
        <v>1325931</v>
      </c>
      <c r="AJ16" s="7">
        <v>49469935</v>
      </c>
      <c r="AK16" s="7">
        <v>0</v>
      </c>
      <c r="AL16" s="7">
        <v>531993</v>
      </c>
      <c r="AM16" s="7">
        <v>192899</v>
      </c>
      <c r="AN16" s="7">
        <v>28263</v>
      </c>
      <c r="AO16" s="7">
        <v>171155</v>
      </c>
      <c r="AP16" s="7">
        <v>151535</v>
      </c>
      <c r="AQ16" s="7">
        <v>97500</v>
      </c>
      <c r="AR16" s="7">
        <v>7651362</v>
      </c>
      <c r="AS16" s="7">
        <v>0</v>
      </c>
      <c r="AT16" s="7">
        <v>0</v>
      </c>
      <c r="AU16" s="7">
        <v>665703</v>
      </c>
      <c r="AV16" s="7">
        <v>5422289</v>
      </c>
      <c r="AW16" s="7">
        <v>133635</v>
      </c>
      <c r="AX16" s="7">
        <v>7877</v>
      </c>
      <c r="AY16" s="7">
        <v>49</v>
      </c>
      <c r="AZ16" s="7">
        <v>0</v>
      </c>
      <c r="BA16" s="7">
        <v>475218</v>
      </c>
      <c r="BB16" s="7">
        <v>0</v>
      </c>
      <c r="BC16" s="7">
        <v>17732004</v>
      </c>
      <c r="BD16" s="7">
        <v>1285758</v>
      </c>
      <c r="BE16" s="7">
        <v>2893449</v>
      </c>
      <c r="BF16" s="7">
        <v>313085</v>
      </c>
      <c r="BG16" s="7">
        <v>243</v>
      </c>
      <c r="BH16" s="7">
        <v>4502569</v>
      </c>
      <c r="BI16" s="7">
        <v>180550</v>
      </c>
      <c r="BJ16" s="7">
        <v>15330</v>
      </c>
      <c r="BK16" s="7">
        <v>1455433</v>
      </c>
      <c r="BL16" s="7">
        <v>68517</v>
      </c>
      <c r="BM16" s="7">
        <v>0</v>
      </c>
      <c r="BN16" s="7">
        <v>0</v>
      </c>
      <c r="BO16" s="7">
        <v>216084</v>
      </c>
      <c r="BP16" s="7">
        <v>568716</v>
      </c>
      <c r="BQ16" s="7">
        <v>145347</v>
      </c>
      <c r="BR16" s="7">
        <v>157852</v>
      </c>
      <c r="BS16" s="7">
        <v>13244</v>
      </c>
      <c r="BT16" s="7">
        <v>86264</v>
      </c>
      <c r="BU16" s="7">
        <v>777660</v>
      </c>
      <c r="BV16" s="7">
        <v>212017</v>
      </c>
      <c r="BW16" s="7">
        <v>0</v>
      </c>
      <c r="BX16" s="7">
        <v>38692</v>
      </c>
      <c r="BY16" s="7">
        <v>126558</v>
      </c>
      <c r="BZ16" s="7">
        <v>130868</v>
      </c>
      <c r="CA16" s="7">
        <v>19076069</v>
      </c>
      <c r="CB16" s="7">
        <v>0</v>
      </c>
      <c r="CC16" s="7">
        <v>0</v>
      </c>
      <c r="CD16" s="7">
        <v>0</v>
      </c>
      <c r="CE16" s="7">
        <v>19795</v>
      </c>
      <c r="CF16" s="7">
        <v>763042</v>
      </c>
      <c r="CG16" s="7">
        <v>206647</v>
      </c>
      <c r="CH16" s="7">
        <v>4696669</v>
      </c>
      <c r="CI16" s="7">
        <v>16918</v>
      </c>
      <c r="CJ16" s="7">
        <v>1072521</v>
      </c>
      <c r="CK16" s="7">
        <v>1305068</v>
      </c>
      <c r="CL16" s="7">
        <v>0</v>
      </c>
      <c r="CM16" s="7">
        <v>33517777</v>
      </c>
      <c r="CN16" s="7">
        <v>2377</v>
      </c>
      <c r="CO16" s="7">
        <v>143288</v>
      </c>
      <c r="CP16" s="7">
        <v>2946373</v>
      </c>
      <c r="CQ16" s="7">
        <v>136764</v>
      </c>
      <c r="CR16" s="7">
        <v>102357</v>
      </c>
      <c r="CS16" s="7">
        <v>3749</v>
      </c>
      <c r="CT16" s="7">
        <v>28289</v>
      </c>
      <c r="CU16" s="7">
        <v>1343</v>
      </c>
      <c r="CV16" s="7">
        <v>11661</v>
      </c>
      <c r="CW16" s="7">
        <v>4525765</v>
      </c>
      <c r="CX16" s="7">
        <v>4958</v>
      </c>
      <c r="CY16" s="7">
        <v>76799</v>
      </c>
      <c r="CZ16" s="7">
        <v>1658658</v>
      </c>
      <c r="DA16" s="7">
        <v>414064</v>
      </c>
      <c r="DB16" s="7">
        <v>68195</v>
      </c>
      <c r="DC16" s="7">
        <v>7927482</v>
      </c>
      <c r="DD16" s="7">
        <v>2119417</v>
      </c>
      <c r="DE16" s="7">
        <v>409890</v>
      </c>
      <c r="DF16" s="7">
        <v>216301</v>
      </c>
      <c r="DG16" s="7">
        <v>2482396</v>
      </c>
      <c r="DH16" s="7">
        <v>0</v>
      </c>
      <c r="DI16" s="7">
        <v>0</v>
      </c>
      <c r="DJ16" s="7">
        <v>35905</v>
      </c>
      <c r="DK16" s="7">
        <v>9290</v>
      </c>
      <c r="DL16" s="7">
        <v>568968</v>
      </c>
      <c r="DM16" s="7">
        <v>0</v>
      </c>
      <c r="DN16" s="7">
        <v>0</v>
      </c>
      <c r="DO16" s="7">
        <v>398910</v>
      </c>
      <c r="DP16" s="7">
        <v>0</v>
      </c>
      <c r="DQ16" s="7">
        <v>2799154</v>
      </c>
      <c r="DR16" s="7">
        <v>1471406</v>
      </c>
      <c r="DS16" s="7">
        <v>3346</v>
      </c>
      <c r="DT16" s="7">
        <v>0</v>
      </c>
      <c r="DU16" s="7">
        <v>1709229</v>
      </c>
      <c r="DV16" s="7">
        <v>296073</v>
      </c>
      <c r="DW16" s="7">
        <v>834961</v>
      </c>
      <c r="DX16" s="7">
        <v>235692</v>
      </c>
      <c r="DY16" s="7">
        <v>1249589</v>
      </c>
      <c r="DZ16" s="7">
        <v>0</v>
      </c>
      <c r="EA16" s="7">
        <v>1104061</v>
      </c>
      <c r="EB16" s="7">
        <v>2778972</v>
      </c>
      <c r="EC16" s="7">
        <v>67378</v>
      </c>
      <c r="ED16" s="7">
        <v>1125551</v>
      </c>
      <c r="EE16" s="7">
        <v>2537748</v>
      </c>
      <c r="EF16" s="7">
        <v>0</v>
      </c>
      <c r="EG16" s="7">
        <v>274506610</v>
      </c>
    </row>
    <row r="17" spans="3:137" x14ac:dyDescent="0.25">
      <c r="C17" t="s">
        <v>237</v>
      </c>
      <c r="D17" s="7">
        <v>13965</v>
      </c>
      <c r="E17" s="7">
        <v>577085</v>
      </c>
      <c r="F17" s="7">
        <v>6120</v>
      </c>
      <c r="G17" s="7">
        <v>2174</v>
      </c>
      <c r="H17" s="7">
        <v>3437922</v>
      </c>
      <c r="I17" s="7">
        <v>661330</v>
      </c>
      <c r="J17" s="7">
        <v>145561</v>
      </c>
      <c r="K17" s="7">
        <v>0</v>
      </c>
      <c r="L17" s="7">
        <v>1472632</v>
      </c>
      <c r="M17" s="7">
        <v>10448808</v>
      </c>
      <c r="N17" s="7">
        <v>0</v>
      </c>
      <c r="O17" s="7">
        <v>5690</v>
      </c>
      <c r="P17" s="7">
        <v>0</v>
      </c>
      <c r="Q17" s="7">
        <v>258038</v>
      </c>
      <c r="R17" s="7">
        <v>94</v>
      </c>
      <c r="S17" s="7">
        <v>10187</v>
      </c>
      <c r="T17" s="7">
        <v>462932</v>
      </c>
      <c r="U17" s="7">
        <v>1565656</v>
      </c>
      <c r="V17" s="7">
        <v>13500</v>
      </c>
      <c r="W17" s="7">
        <v>9761</v>
      </c>
      <c r="X17" s="7">
        <v>11955</v>
      </c>
      <c r="Y17" s="7">
        <v>22609</v>
      </c>
      <c r="Z17" s="7">
        <v>0</v>
      </c>
      <c r="AA17" s="7">
        <v>189140</v>
      </c>
      <c r="AB17" s="7">
        <v>1370389</v>
      </c>
      <c r="AC17" s="7">
        <v>4904136</v>
      </c>
      <c r="AD17" s="7">
        <v>1548907</v>
      </c>
      <c r="AE17" s="7">
        <v>820154</v>
      </c>
      <c r="AF17" s="7">
        <v>0</v>
      </c>
      <c r="AG17" s="7">
        <v>50218</v>
      </c>
      <c r="AH17" s="7">
        <v>0</v>
      </c>
      <c r="AI17" s="7">
        <v>647209</v>
      </c>
      <c r="AJ17" s="7">
        <v>19376503</v>
      </c>
      <c r="AK17" s="7">
        <v>0</v>
      </c>
      <c r="AL17" s="7">
        <v>386694</v>
      </c>
      <c r="AM17" s="7">
        <v>110590</v>
      </c>
      <c r="AN17" s="7">
        <v>16519</v>
      </c>
      <c r="AO17" s="7">
        <v>86561</v>
      </c>
      <c r="AP17" s="7">
        <v>105373</v>
      </c>
      <c r="AQ17" s="7">
        <v>56572</v>
      </c>
      <c r="AR17" s="7">
        <v>2850679</v>
      </c>
      <c r="AS17" s="7">
        <v>0</v>
      </c>
      <c r="AT17" s="7">
        <v>0</v>
      </c>
      <c r="AU17" s="7">
        <v>500744</v>
      </c>
      <c r="AV17" s="7">
        <v>2188767</v>
      </c>
      <c r="AW17" s="7">
        <v>68756</v>
      </c>
      <c r="AX17" s="7">
        <v>12772</v>
      </c>
      <c r="AY17" s="7">
        <v>220</v>
      </c>
      <c r="AZ17" s="7">
        <v>0</v>
      </c>
      <c r="BA17" s="7">
        <v>119072</v>
      </c>
      <c r="BB17" s="7">
        <v>0</v>
      </c>
      <c r="BC17" s="7">
        <v>7472919</v>
      </c>
      <c r="BD17" s="7">
        <v>492721</v>
      </c>
      <c r="BE17" s="7">
        <v>895391</v>
      </c>
      <c r="BF17" s="7">
        <v>126647</v>
      </c>
      <c r="BG17" s="7">
        <v>25582</v>
      </c>
      <c r="BH17" s="7">
        <v>1719937</v>
      </c>
      <c r="BI17" s="7">
        <v>44121</v>
      </c>
      <c r="BJ17" s="7">
        <v>6049</v>
      </c>
      <c r="BK17" s="7">
        <v>850909</v>
      </c>
      <c r="BL17" s="7">
        <v>21866</v>
      </c>
      <c r="BM17" s="7">
        <v>0</v>
      </c>
      <c r="BN17" s="7">
        <v>0</v>
      </c>
      <c r="BO17" s="7">
        <v>203601</v>
      </c>
      <c r="BP17" s="7">
        <v>281856</v>
      </c>
      <c r="BQ17" s="7">
        <v>42190</v>
      </c>
      <c r="BR17" s="7">
        <v>59847</v>
      </c>
      <c r="BS17" s="7">
        <v>61449</v>
      </c>
      <c r="BT17" s="7">
        <v>69265</v>
      </c>
      <c r="BU17" s="7">
        <v>184990</v>
      </c>
      <c r="BV17" s="7">
        <v>63131</v>
      </c>
      <c r="BW17" s="7">
        <v>0</v>
      </c>
      <c r="BX17" s="7">
        <v>338</v>
      </c>
      <c r="BY17" s="7">
        <v>95083</v>
      </c>
      <c r="BZ17" s="7">
        <v>71557</v>
      </c>
      <c r="CA17" s="7">
        <v>7585825</v>
      </c>
      <c r="CB17" s="7">
        <v>0</v>
      </c>
      <c r="CC17" s="7">
        <v>0</v>
      </c>
      <c r="CD17" s="7">
        <v>0</v>
      </c>
      <c r="CE17" s="7">
        <v>12122</v>
      </c>
      <c r="CF17" s="7">
        <v>321462</v>
      </c>
      <c r="CG17" s="7">
        <v>79104</v>
      </c>
      <c r="CH17" s="7">
        <v>2026608</v>
      </c>
      <c r="CI17" s="7">
        <v>7150</v>
      </c>
      <c r="CJ17" s="7">
        <v>507483</v>
      </c>
      <c r="CK17" s="7">
        <v>462411</v>
      </c>
      <c r="CL17" s="7">
        <v>0</v>
      </c>
      <c r="CM17" s="7">
        <v>9836299</v>
      </c>
      <c r="CN17" s="7">
        <v>16</v>
      </c>
      <c r="CO17" s="7">
        <v>84690</v>
      </c>
      <c r="CP17" s="7">
        <v>947866</v>
      </c>
      <c r="CQ17" s="7">
        <v>28176</v>
      </c>
      <c r="CR17" s="7">
        <v>83140</v>
      </c>
      <c r="CS17" s="7">
        <v>11494</v>
      </c>
      <c r="CT17" s="7">
        <v>12278</v>
      </c>
      <c r="CU17" s="7">
        <v>370</v>
      </c>
      <c r="CV17" s="7">
        <v>10139</v>
      </c>
      <c r="CW17" s="7">
        <v>2710000</v>
      </c>
      <c r="CX17" s="7">
        <v>7</v>
      </c>
      <c r="CY17" s="7">
        <v>14964</v>
      </c>
      <c r="CZ17" s="7">
        <v>400335</v>
      </c>
      <c r="DA17" s="7">
        <v>346861</v>
      </c>
      <c r="DB17" s="7">
        <v>169</v>
      </c>
      <c r="DC17" s="7">
        <v>2132981</v>
      </c>
      <c r="DD17" s="7">
        <v>1041070</v>
      </c>
      <c r="DE17" s="7">
        <v>204365</v>
      </c>
      <c r="DF17" s="7">
        <v>143740</v>
      </c>
      <c r="DG17" s="7">
        <v>1219643</v>
      </c>
      <c r="DH17" s="7">
        <v>0</v>
      </c>
      <c r="DI17" s="7">
        <v>0</v>
      </c>
      <c r="DJ17" s="7">
        <v>18513</v>
      </c>
      <c r="DK17" s="7">
        <v>1006</v>
      </c>
      <c r="DL17" s="7">
        <v>85673</v>
      </c>
      <c r="DM17" s="7">
        <v>0</v>
      </c>
      <c r="DN17" s="7">
        <v>0</v>
      </c>
      <c r="DO17" s="7">
        <v>265203</v>
      </c>
      <c r="DP17" s="7">
        <v>0</v>
      </c>
      <c r="DQ17" s="7">
        <v>1799748</v>
      </c>
      <c r="DR17" s="7">
        <v>564260</v>
      </c>
      <c r="DS17" s="7">
        <v>2700</v>
      </c>
      <c r="DT17" s="7">
        <v>0</v>
      </c>
      <c r="DU17" s="7">
        <v>476559</v>
      </c>
      <c r="DV17" s="7">
        <v>164828</v>
      </c>
      <c r="DW17" s="7">
        <v>352375</v>
      </c>
      <c r="DX17" s="7">
        <v>121320</v>
      </c>
      <c r="DY17" s="7">
        <v>404775</v>
      </c>
      <c r="DZ17" s="7">
        <v>0</v>
      </c>
      <c r="EA17" s="7">
        <v>267800</v>
      </c>
      <c r="EB17" s="7">
        <v>1448155</v>
      </c>
      <c r="EC17" s="7">
        <v>22248</v>
      </c>
      <c r="ED17" s="7">
        <v>434737</v>
      </c>
      <c r="EE17" s="7">
        <v>1105932</v>
      </c>
      <c r="EF17" s="7">
        <v>0</v>
      </c>
      <c r="EG17" s="7">
        <v>105092043</v>
      </c>
    </row>
    <row r="18" spans="3:137" x14ac:dyDescent="0.25">
      <c r="C18" t="s">
        <v>238</v>
      </c>
      <c r="D18" s="7">
        <v>1955</v>
      </c>
      <c r="E18" s="7">
        <v>901206</v>
      </c>
      <c r="F18" s="7">
        <v>34896</v>
      </c>
      <c r="G18" s="7">
        <v>72831</v>
      </c>
      <c r="H18" s="7">
        <v>5045473</v>
      </c>
      <c r="I18" s="7">
        <v>1040883</v>
      </c>
      <c r="J18" s="7">
        <v>250989</v>
      </c>
      <c r="K18" s="7">
        <v>0</v>
      </c>
      <c r="L18" s="7">
        <v>1979503</v>
      </c>
      <c r="M18" s="7">
        <v>15185945</v>
      </c>
      <c r="N18" s="7">
        <v>2067</v>
      </c>
      <c r="O18" s="7">
        <v>62824</v>
      </c>
      <c r="P18" s="7">
        <v>103667</v>
      </c>
      <c r="Q18" s="7">
        <v>280016</v>
      </c>
      <c r="R18" s="7">
        <v>162</v>
      </c>
      <c r="S18" s="7">
        <v>34442</v>
      </c>
      <c r="T18" s="7">
        <v>733236</v>
      </c>
      <c r="U18" s="7">
        <v>2135877</v>
      </c>
      <c r="V18" s="7">
        <v>17840</v>
      </c>
      <c r="W18" s="7">
        <v>17638</v>
      </c>
      <c r="X18" s="7">
        <v>4038</v>
      </c>
      <c r="Y18" s="7">
        <v>16183</v>
      </c>
      <c r="Z18" s="7">
        <v>25356</v>
      </c>
      <c r="AA18" s="7">
        <v>309721</v>
      </c>
      <c r="AB18" s="7">
        <v>2271233</v>
      </c>
      <c r="AC18" s="7">
        <v>7858657</v>
      </c>
      <c r="AD18" s="7">
        <v>2515795</v>
      </c>
      <c r="AE18" s="7">
        <v>1220540</v>
      </c>
      <c r="AF18" s="7">
        <v>7</v>
      </c>
      <c r="AG18" s="7">
        <v>12855</v>
      </c>
      <c r="AH18" s="7">
        <v>619948</v>
      </c>
      <c r="AI18" s="7">
        <v>917949</v>
      </c>
      <c r="AJ18" s="7">
        <v>32818393</v>
      </c>
      <c r="AK18" s="7">
        <v>0</v>
      </c>
      <c r="AL18" s="7">
        <v>0</v>
      </c>
      <c r="AM18" s="7">
        <v>206519</v>
      </c>
      <c r="AN18" s="7">
        <v>31860</v>
      </c>
      <c r="AO18" s="7">
        <v>249975</v>
      </c>
      <c r="AP18" s="7">
        <v>129995</v>
      </c>
      <c r="AQ18" s="7">
        <v>46289</v>
      </c>
      <c r="AR18" s="7">
        <v>5133851</v>
      </c>
      <c r="AS18" s="7">
        <v>0</v>
      </c>
      <c r="AT18" s="7">
        <v>1774</v>
      </c>
      <c r="AU18" s="7">
        <v>602820</v>
      </c>
      <c r="AV18" s="7">
        <v>3148940</v>
      </c>
      <c r="AW18" s="7">
        <v>173900</v>
      </c>
      <c r="AX18" s="7">
        <v>27794</v>
      </c>
      <c r="AY18" s="7">
        <v>271</v>
      </c>
      <c r="AZ18" s="7">
        <v>0</v>
      </c>
      <c r="BA18" s="7">
        <v>188342</v>
      </c>
      <c r="BB18" s="7">
        <v>3102</v>
      </c>
      <c r="BC18" s="7">
        <v>10999656</v>
      </c>
      <c r="BD18" s="7">
        <v>814913</v>
      </c>
      <c r="BE18" s="7">
        <v>1622682</v>
      </c>
      <c r="BF18" s="7">
        <v>294356</v>
      </c>
      <c r="BG18" s="7">
        <v>46519</v>
      </c>
      <c r="BH18" s="7">
        <v>2768167</v>
      </c>
      <c r="BI18" s="7">
        <v>90343</v>
      </c>
      <c r="BJ18" s="7">
        <v>7604</v>
      </c>
      <c r="BK18" s="7">
        <v>1273288</v>
      </c>
      <c r="BL18" s="7">
        <v>61668</v>
      </c>
      <c r="BM18" s="7">
        <v>0</v>
      </c>
      <c r="BN18" s="7">
        <v>0</v>
      </c>
      <c r="BO18" s="7">
        <v>263277</v>
      </c>
      <c r="BP18" s="7">
        <v>768227</v>
      </c>
      <c r="BQ18" s="7">
        <v>75172</v>
      </c>
      <c r="BR18" s="7">
        <v>85959</v>
      </c>
      <c r="BS18" s="7">
        <v>86370</v>
      </c>
      <c r="BT18" s="7">
        <v>92445</v>
      </c>
      <c r="BU18" s="7">
        <v>276492</v>
      </c>
      <c r="BV18" s="7">
        <v>175268</v>
      </c>
      <c r="BW18" s="7">
        <v>0</v>
      </c>
      <c r="BX18" s="7">
        <v>1676</v>
      </c>
      <c r="BY18" s="7">
        <v>138981</v>
      </c>
      <c r="BZ18" s="7">
        <v>96319</v>
      </c>
      <c r="CA18" s="7">
        <v>10693443</v>
      </c>
      <c r="CB18" s="7">
        <v>117</v>
      </c>
      <c r="CC18" s="7">
        <v>31535</v>
      </c>
      <c r="CD18" s="7">
        <v>10898</v>
      </c>
      <c r="CE18" s="7">
        <v>27486</v>
      </c>
      <c r="CF18" s="7">
        <v>1050714</v>
      </c>
      <c r="CG18" s="7">
        <v>190462</v>
      </c>
      <c r="CH18" s="7">
        <v>2711238</v>
      </c>
      <c r="CI18" s="7">
        <v>321</v>
      </c>
      <c r="CJ18" s="7">
        <v>619257</v>
      </c>
      <c r="CK18" s="7">
        <v>769652</v>
      </c>
      <c r="CL18" s="7">
        <v>525925</v>
      </c>
      <c r="CM18" s="7">
        <v>18564902</v>
      </c>
      <c r="CN18" s="7">
        <v>279</v>
      </c>
      <c r="CO18" s="7">
        <v>104406</v>
      </c>
      <c r="CP18" s="7">
        <v>1594166</v>
      </c>
      <c r="CQ18" s="7">
        <v>19738</v>
      </c>
      <c r="CR18" s="7">
        <v>51789</v>
      </c>
      <c r="CS18" s="7">
        <v>44740</v>
      </c>
      <c r="CT18" s="7">
        <v>17666</v>
      </c>
      <c r="CU18" s="7">
        <v>5814</v>
      </c>
      <c r="CV18" s="7">
        <v>10705</v>
      </c>
      <c r="CW18" s="7">
        <v>2967681</v>
      </c>
      <c r="CX18" s="7">
        <v>532</v>
      </c>
      <c r="CY18" s="7">
        <v>14790</v>
      </c>
      <c r="CZ18" s="7">
        <v>761610</v>
      </c>
      <c r="DA18" s="7">
        <v>441006</v>
      </c>
      <c r="DB18" s="7">
        <v>1011</v>
      </c>
      <c r="DC18" s="7">
        <v>3695036</v>
      </c>
      <c r="DD18" s="7">
        <v>1407157</v>
      </c>
      <c r="DE18" s="7">
        <v>275601</v>
      </c>
      <c r="DF18" s="7">
        <v>420372</v>
      </c>
      <c r="DG18" s="7">
        <v>1723237</v>
      </c>
      <c r="DH18" s="7">
        <v>0</v>
      </c>
      <c r="DI18" s="7">
        <v>26181</v>
      </c>
      <c r="DJ18" s="7">
        <v>2577</v>
      </c>
      <c r="DK18" s="7">
        <v>1894</v>
      </c>
      <c r="DL18" s="7">
        <v>176787</v>
      </c>
      <c r="DM18" s="7">
        <v>0</v>
      </c>
      <c r="DN18" s="7">
        <v>23</v>
      </c>
      <c r="DO18" s="7">
        <v>316178</v>
      </c>
      <c r="DP18" s="7">
        <v>19569</v>
      </c>
      <c r="DQ18" s="7">
        <v>3149722</v>
      </c>
      <c r="DR18" s="7">
        <v>919866</v>
      </c>
      <c r="DS18" s="7">
        <v>4896</v>
      </c>
      <c r="DT18" s="7">
        <v>6770</v>
      </c>
      <c r="DU18" s="7">
        <v>699447</v>
      </c>
      <c r="DV18" s="7">
        <v>149277</v>
      </c>
      <c r="DW18" s="7">
        <v>623314</v>
      </c>
      <c r="DX18" s="7">
        <v>135363</v>
      </c>
      <c r="DY18" s="7">
        <v>917938</v>
      </c>
      <c r="DZ18" s="7">
        <v>0</v>
      </c>
      <c r="EA18" s="7">
        <v>575690</v>
      </c>
      <c r="EB18" s="7">
        <v>1653082</v>
      </c>
      <c r="EC18" s="7">
        <v>7793</v>
      </c>
      <c r="ED18" s="7">
        <v>579111</v>
      </c>
      <c r="EE18" s="7">
        <v>1607504</v>
      </c>
      <c r="EF18" s="7">
        <v>0</v>
      </c>
      <c r="EG18" s="7">
        <v>166803207</v>
      </c>
    </row>
    <row r="19" spans="3:137" x14ac:dyDescent="0.25">
      <c r="C19" t="s">
        <v>239</v>
      </c>
      <c r="D19" s="7">
        <v>0</v>
      </c>
      <c r="E19" s="7">
        <v>1386087</v>
      </c>
      <c r="F19" s="7">
        <v>48485</v>
      </c>
      <c r="G19" s="7">
        <v>131134</v>
      </c>
      <c r="H19" s="7">
        <v>8597627</v>
      </c>
      <c r="I19" s="7">
        <v>1761384</v>
      </c>
      <c r="J19" s="7">
        <v>468486</v>
      </c>
      <c r="K19" s="7">
        <v>0</v>
      </c>
      <c r="L19" s="7">
        <v>2543339</v>
      </c>
      <c r="M19" s="7">
        <v>28126165</v>
      </c>
      <c r="N19" s="7">
        <v>14863</v>
      </c>
      <c r="O19" s="7">
        <v>109788</v>
      </c>
      <c r="P19" s="7">
        <v>142102</v>
      </c>
      <c r="Q19" s="7">
        <v>297905</v>
      </c>
      <c r="R19" s="7">
        <v>146</v>
      </c>
      <c r="S19" s="7">
        <v>60956</v>
      </c>
      <c r="T19" s="7">
        <v>1135781</v>
      </c>
      <c r="U19" s="7">
        <v>3624869</v>
      </c>
      <c r="V19" s="7">
        <v>45755</v>
      </c>
      <c r="W19" s="7">
        <v>17539</v>
      </c>
      <c r="X19" s="7">
        <v>10140</v>
      </c>
      <c r="Y19" s="7">
        <v>21288</v>
      </c>
      <c r="Z19" s="7">
        <v>39570</v>
      </c>
      <c r="AA19" s="7">
        <v>577868</v>
      </c>
      <c r="AB19" s="7">
        <v>3532463</v>
      </c>
      <c r="AC19" s="7">
        <v>13708759</v>
      </c>
      <c r="AD19" s="7">
        <v>4637763</v>
      </c>
      <c r="AE19" s="7">
        <v>2362446</v>
      </c>
      <c r="AF19" s="7">
        <v>394</v>
      </c>
      <c r="AG19" s="7">
        <v>70126</v>
      </c>
      <c r="AH19" s="7">
        <v>614114</v>
      </c>
      <c r="AI19" s="7">
        <v>1595970</v>
      </c>
      <c r="AJ19" s="7">
        <v>49675490</v>
      </c>
      <c r="AK19" s="7">
        <v>76430</v>
      </c>
      <c r="AL19" s="7">
        <v>0</v>
      </c>
      <c r="AM19" s="7">
        <v>295361</v>
      </c>
      <c r="AN19" s="7">
        <v>40109</v>
      </c>
      <c r="AO19" s="7">
        <v>492020</v>
      </c>
      <c r="AP19" s="7">
        <v>176247</v>
      </c>
      <c r="AQ19" s="7">
        <v>158456</v>
      </c>
      <c r="AR19" s="7">
        <v>7891983</v>
      </c>
      <c r="AS19" s="7">
        <v>664160</v>
      </c>
      <c r="AT19" s="7">
        <v>10707</v>
      </c>
      <c r="AU19" s="7">
        <v>717819</v>
      </c>
      <c r="AV19" s="7">
        <v>5039315</v>
      </c>
      <c r="AW19" s="7">
        <v>218109</v>
      </c>
      <c r="AX19" s="7">
        <v>20560</v>
      </c>
      <c r="AY19" s="7">
        <v>128</v>
      </c>
      <c r="AZ19" s="7">
        <v>35538</v>
      </c>
      <c r="BA19" s="7">
        <v>322701</v>
      </c>
      <c r="BB19" s="7">
        <v>1938</v>
      </c>
      <c r="BC19" s="7">
        <v>17575242</v>
      </c>
      <c r="BD19" s="7">
        <v>1233997</v>
      </c>
      <c r="BE19" s="7">
        <v>2813144</v>
      </c>
      <c r="BF19" s="7">
        <v>431724</v>
      </c>
      <c r="BG19" s="7">
        <v>64984</v>
      </c>
      <c r="BH19" s="7">
        <v>4358994</v>
      </c>
      <c r="BI19" s="7">
        <v>99468</v>
      </c>
      <c r="BJ19" s="7">
        <v>355</v>
      </c>
      <c r="BK19" s="7">
        <v>1579519</v>
      </c>
      <c r="BL19" s="7">
        <v>122215</v>
      </c>
      <c r="BM19" s="7">
        <v>4403</v>
      </c>
      <c r="BN19" s="7">
        <v>4584</v>
      </c>
      <c r="BO19" s="7">
        <v>232564</v>
      </c>
      <c r="BP19" s="7">
        <v>899371</v>
      </c>
      <c r="BQ19" s="7">
        <v>151617</v>
      </c>
      <c r="BR19" s="7">
        <v>132168</v>
      </c>
      <c r="BS19" s="7">
        <v>79143</v>
      </c>
      <c r="BT19" s="7">
        <v>77718</v>
      </c>
      <c r="BU19" s="7">
        <v>403995</v>
      </c>
      <c r="BV19" s="7">
        <v>254903</v>
      </c>
      <c r="BW19" s="7">
        <v>13324</v>
      </c>
      <c r="BX19" s="7">
        <v>25973</v>
      </c>
      <c r="BY19" s="7">
        <v>58709</v>
      </c>
      <c r="BZ19" s="7">
        <v>128728</v>
      </c>
      <c r="CA19" s="7">
        <v>15802943</v>
      </c>
      <c r="CB19" s="7">
        <v>192</v>
      </c>
      <c r="CC19" s="7">
        <v>38622</v>
      </c>
      <c r="CD19" s="7">
        <v>23221</v>
      </c>
      <c r="CE19" s="7">
        <v>30417</v>
      </c>
      <c r="CF19" s="7">
        <v>1260725</v>
      </c>
      <c r="CG19" s="7">
        <v>357639</v>
      </c>
      <c r="CH19" s="7">
        <v>4347997</v>
      </c>
      <c r="CI19" s="7">
        <v>197</v>
      </c>
      <c r="CJ19" s="7">
        <v>946503</v>
      </c>
      <c r="CK19" s="7">
        <v>1277474</v>
      </c>
      <c r="CL19" s="7">
        <v>675304</v>
      </c>
      <c r="CM19" s="7">
        <v>32723077</v>
      </c>
      <c r="CN19" s="7">
        <v>189</v>
      </c>
      <c r="CO19" s="7">
        <v>188296</v>
      </c>
      <c r="CP19" s="7">
        <v>2499643</v>
      </c>
      <c r="CQ19" s="7">
        <v>462</v>
      </c>
      <c r="CR19" s="7">
        <v>107772</v>
      </c>
      <c r="CS19" s="7">
        <v>15707</v>
      </c>
      <c r="CT19" s="7">
        <v>71136</v>
      </c>
      <c r="CU19" s="7">
        <v>9920</v>
      </c>
      <c r="CV19" s="7">
        <v>109</v>
      </c>
      <c r="CW19" s="7">
        <v>3748635</v>
      </c>
      <c r="CX19" s="7">
        <v>404</v>
      </c>
      <c r="CY19" s="7">
        <v>18841</v>
      </c>
      <c r="CZ19" s="7">
        <v>1273138</v>
      </c>
      <c r="DA19" s="7">
        <v>571067</v>
      </c>
      <c r="DB19" s="7">
        <v>75870</v>
      </c>
      <c r="DC19" s="7">
        <v>7865644</v>
      </c>
      <c r="DD19" s="7">
        <v>2251998</v>
      </c>
      <c r="DE19" s="7">
        <v>432804</v>
      </c>
      <c r="DF19" s="7">
        <v>770605</v>
      </c>
      <c r="DG19" s="7">
        <v>2417774</v>
      </c>
      <c r="DH19" s="7">
        <v>9057</v>
      </c>
      <c r="DI19" s="7">
        <v>36574</v>
      </c>
      <c r="DJ19" s="7">
        <v>318</v>
      </c>
      <c r="DK19" s="7">
        <v>11325</v>
      </c>
      <c r="DL19" s="7">
        <v>733038</v>
      </c>
      <c r="DM19" s="7">
        <v>0</v>
      </c>
      <c r="DN19" s="7">
        <v>219</v>
      </c>
      <c r="DO19" s="7">
        <v>399006</v>
      </c>
      <c r="DP19" s="7">
        <v>28014</v>
      </c>
      <c r="DQ19" s="7">
        <v>4398074</v>
      </c>
      <c r="DR19" s="7">
        <v>1204695</v>
      </c>
      <c r="DS19" s="7">
        <v>4024</v>
      </c>
      <c r="DT19" s="7">
        <v>16517</v>
      </c>
      <c r="DU19" s="7">
        <v>1679385</v>
      </c>
      <c r="DV19" s="7">
        <v>380227</v>
      </c>
      <c r="DW19" s="7">
        <v>919267</v>
      </c>
      <c r="DX19" s="7">
        <v>202642</v>
      </c>
      <c r="DY19" s="7">
        <v>1355118</v>
      </c>
      <c r="DZ19" s="7">
        <v>0</v>
      </c>
      <c r="EA19" s="7">
        <v>1088990</v>
      </c>
      <c r="EB19" s="7">
        <v>2412023</v>
      </c>
      <c r="EC19" s="7">
        <v>23961</v>
      </c>
      <c r="ED19" s="7">
        <v>929765</v>
      </c>
      <c r="EE19" s="7">
        <v>2435320</v>
      </c>
      <c r="EF19" s="7">
        <v>181</v>
      </c>
      <c r="EG19" s="7">
        <v>270339290</v>
      </c>
    </row>
    <row r="20" spans="3:137" x14ac:dyDescent="0.25">
      <c r="C20" t="s">
        <v>240</v>
      </c>
      <c r="D20" s="7">
        <v>536</v>
      </c>
      <c r="E20" s="7">
        <v>1470670</v>
      </c>
      <c r="F20" s="7">
        <v>47266</v>
      </c>
      <c r="G20" s="7">
        <v>182365</v>
      </c>
      <c r="H20" s="7">
        <v>9718262</v>
      </c>
      <c r="I20" s="7">
        <v>2104193</v>
      </c>
      <c r="J20" s="7">
        <v>620200</v>
      </c>
      <c r="K20" s="7">
        <v>0</v>
      </c>
      <c r="L20" s="7">
        <v>3097231</v>
      </c>
      <c r="M20" s="7">
        <v>32860902</v>
      </c>
      <c r="N20" s="7">
        <v>17838</v>
      </c>
      <c r="O20" s="7">
        <v>154658</v>
      </c>
      <c r="P20" s="7">
        <v>128566</v>
      </c>
      <c r="Q20" s="7">
        <v>312447</v>
      </c>
      <c r="R20" s="7">
        <v>8772</v>
      </c>
      <c r="S20" s="7">
        <v>73442</v>
      </c>
      <c r="T20" s="7">
        <v>1375987</v>
      </c>
      <c r="U20" s="7">
        <v>4510696</v>
      </c>
      <c r="V20" s="7">
        <v>66652</v>
      </c>
      <c r="W20" s="7">
        <v>16890</v>
      </c>
      <c r="X20" s="7">
        <v>16507</v>
      </c>
      <c r="Y20" s="7">
        <v>4694</v>
      </c>
      <c r="Z20" s="7">
        <v>31083</v>
      </c>
      <c r="AA20" s="7">
        <v>643318</v>
      </c>
      <c r="AB20" s="7">
        <v>3570668</v>
      </c>
      <c r="AC20" s="7">
        <v>15328184</v>
      </c>
      <c r="AD20" s="7">
        <v>5445461</v>
      </c>
      <c r="AE20" s="7">
        <v>2693524</v>
      </c>
      <c r="AF20" s="7">
        <v>4384</v>
      </c>
      <c r="AG20" s="7">
        <v>65544</v>
      </c>
      <c r="AH20" s="7">
        <v>526066</v>
      </c>
      <c r="AI20" s="7">
        <v>1598297</v>
      </c>
      <c r="AJ20" s="7">
        <v>54203547</v>
      </c>
      <c r="AK20" s="7">
        <v>163012</v>
      </c>
      <c r="AL20" s="7">
        <v>0</v>
      </c>
      <c r="AM20" s="7">
        <v>319590</v>
      </c>
      <c r="AN20" s="7">
        <v>66252</v>
      </c>
      <c r="AO20" s="7">
        <v>514760</v>
      </c>
      <c r="AP20" s="7">
        <v>201391</v>
      </c>
      <c r="AQ20" s="7">
        <v>215506</v>
      </c>
      <c r="AR20" s="7">
        <v>6445322</v>
      </c>
      <c r="AS20" s="7">
        <v>4290799</v>
      </c>
      <c r="AT20" s="7">
        <v>8077</v>
      </c>
      <c r="AU20" s="7">
        <v>680203</v>
      </c>
      <c r="AV20" s="7">
        <v>5927288</v>
      </c>
      <c r="AW20" s="7">
        <v>275397</v>
      </c>
      <c r="AX20" s="7">
        <v>3349</v>
      </c>
      <c r="AY20" s="7">
        <v>35</v>
      </c>
      <c r="AZ20" s="7">
        <v>147790</v>
      </c>
      <c r="BA20" s="7">
        <v>358835</v>
      </c>
      <c r="BB20" s="7">
        <v>8064</v>
      </c>
      <c r="BC20" s="7">
        <v>20827709</v>
      </c>
      <c r="BD20" s="7">
        <v>1274666</v>
      </c>
      <c r="BE20" s="7">
        <v>3422391</v>
      </c>
      <c r="BF20" s="7">
        <v>328031</v>
      </c>
      <c r="BG20" s="7">
        <v>55019</v>
      </c>
      <c r="BH20" s="7">
        <v>5052681</v>
      </c>
      <c r="BI20" s="7">
        <v>135529</v>
      </c>
      <c r="BJ20" s="7">
        <v>552</v>
      </c>
      <c r="BK20" s="7">
        <v>1456567</v>
      </c>
      <c r="BL20" s="7">
        <v>169044</v>
      </c>
      <c r="BM20" s="7">
        <v>9939</v>
      </c>
      <c r="BN20" s="7">
        <v>10865</v>
      </c>
      <c r="BO20" s="7">
        <v>234331</v>
      </c>
      <c r="BP20" s="7">
        <v>1091127</v>
      </c>
      <c r="BQ20" s="7">
        <v>168468</v>
      </c>
      <c r="BR20" s="7">
        <v>152756</v>
      </c>
      <c r="BS20" s="7">
        <v>54862</v>
      </c>
      <c r="BT20" s="7">
        <v>80517</v>
      </c>
      <c r="BU20" s="7">
        <v>413354</v>
      </c>
      <c r="BV20" s="7">
        <v>284314</v>
      </c>
      <c r="BW20" s="7">
        <v>13885</v>
      </c>
      <c r="BX20" s="7">
        <v>54470</v>
      </c>
      <c r="BY20" s="7">
        <v>40864</v>
      </c>
      <c r="BZ20" s="7">
        <v>160200</v>
      </c>
      <c r="CA20" s="7">
        <v>17315816</v>
      </c>
      <c r="CB20" s="7">
        <v>279</v>
      </c>
      <c r="CC20" s="7">
        <v>39746</v>
      </c>
      <c r="CD20" s="7">
        <v>17742</v>
      </c>
      <c r="CE20" s="7">
        <v>36172</v>
      </c>
      <c r="CF20" s="7">
        <v>1074426</v>
      </c>
      <c r="CG20" s="7">
        <v>398667</v>
      </c>
      <c r="CH20" s="7">
        <v>5208789</v>
      </c>
      <c r="CI20" s="7">
        <v>987</v>
      </c>
      <c r="CJ20" s="7">
        <v>1058937</v>
      </c>
      <c r="CK20" s="7">
        <v>1509889</v>
      </c>
      <c r="CL20" s="7">
        <v>745876</v>
      </c>
      <c r="CM20" s="7">
        <v>38502011</v>
      </c>
      <c r="CN20" s="7">
        <v>1761</v>
      </c>
      <c r="CO20" s="7">
        <v>127994</v>
      </c>
      <c r="CP20" s="7">
        <v>2683697</v>
      </c>
      <c r="CQ20" s="7">
        <v>1067</v>
      </c>
      <c r="CR20" s="7">
        <v>242261</v>
      </c>
      <c r="CS20" s="7">
        <v>8417</v>
      </c>
      <c r="CT20" s="7">
        <v>110824</v>
      </c>
      <c r="CU20" s="7">
        <v>8211</v>
      </c>
      <c r="CV20" s="7">
        <v>0</v>
      </c>
      <c r="CW20" s="7">
        <v>3440450</v>
      </c>
      <c r="CX20" s="7">
        <v>1733</v>
      </c>
      <c r="CY20" s="7">
        <v>2537</v>
      </c>
      <c r="CZ20" s="7">
        <v>1453811</v>
      </c>
      <c r="DA20" s="7">
        <v>610707</v>
      </c>
      <c r="DB20" s="7">
        <v>45441</v>
      </c>
      <c r="DC20" s="7">
        <v>9355856</v>
      </c>
      <c r="DD20" s="7">
        <v>2432118</v>
      </c>
      <c r="DE20" s="7">
        <v>424813</v>
      </c>
      <c r="DF20" s="7">
        <v>470323</v>
      </c>
      <c r="DG20" s="7">
        <v>2577406</v>
      </c>
      <c r="DH20" s="7">
        <v>26750</v>
      </c>
      <c r="DI20" s="7">
        <v>33257</v>
      </c>
      <c r="DJ20" s="7">
        <v>42568</v>
      </c>
      <c r="DK20" s="7">
        <v>19778</v>
      </c>
      <c r="DL20" s="7">
        <v>724960</v>
      </c>
      <c r="DM20" s="7">
        <v>39040</v>
      </c>
      <c r="DN20" s="7">
        <v>422</v>
      </c>
      <c r="DO20" s="7">
        <v>412654</v>
      </c>
      <c r="DP20" s="7">
        <v>17618</v>
      </c>
      <c r="DQ20" s="7">
        <v>4181830</v>
      </c>
      <c r="DR20" s="7">
        <v>1301191</v>
      </c>
      <c r="DS20" s="7">
        <v>32273</v>
      </c>
      <c r="DT20" s="7">
        <v>12048</v>
      </c>
      <c r="DU20" s="7">
        <v>2355100</v>
      </c>
      <c r="DV20" s="7">
        <v>458756</v>
      </c>
      <c r="DW20" s="7">
        <v>870662</v>
      </c>
      <c r="DX20" s="7">
        <v>199761</v>
      </c>
      <c r="DY20" s="7">
        <v>1503457</v>
      </c>
      <c r="DZ20" s="7">
        <v>1155</v>
      </c>
      <c r="EA20" s="7">
        <v>1218637</v>
      </c>
      <c r="EB20" s="7">
        <v>2879994</v>
      </c>
      <c r="EC20" s="7">
        <v>43140</v>
      </c>
      <c r="ED20" s="7">
        <v>1025734</v>
      </c>
      <c r="EE20" s="7">
        <v>2722542</v>
      </c>
      <c r="EF20" s="7">
        <v>299</v>
      </c>
      <c r="EG20" s="7">
        <v>306049051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B99A5-ABD6-4007-93F2-24B4B8ED99EB}">
  <dimension ref="B18:AE75"/>
  <sheetViews>
    <sheetView topLeftCell="Q12" zoomScaleNormal="100" workbookViewId="0">
      <selection activeCell="C31" sqref="C31"/>
    </sheetView>
  </sheetViews>
  <sheetFormatPr defaultRowHeight="15" x14ac:dyDescent="0.25"/>
  <cols>
    <col min="1" max="1" width="16.5703125" bestFit="1" customWidth="1"/>
    <col min="2" max="2" width="17.5703125" bestFit="1" customWidth="1"/>
    <col min="3" max="3" width="18" bestFit="1" customWidth="1"/>
    <col min="4" max="4" width="37" bestFit="1" customWidth="1"/>
    <col min="5" max="5" width="18" bestFit="1" customWidth="1"/>
    <col min="6" max="6" width="17.5703125" bestFit="1" customWidth="1"/>
    <col min="7" max="7" width="19.5703125" bestFit="1" customWidth="1"/>
    <col min="8" max="8" width="17.5703125" bestFit="1" customWidth="1"/>
    <col min="9" max="9" width="18" bestFit="1" customWidth="1"/>
    <col min="10" max="10" width="17.5703125" bestFit="1" customWidth="1"/>
    <col min="11" max="11" width="18" bestFit="1" customWidth="1"/>
    <col min="12" max="12" width="17.5703125" bestFit="1" customWidth="1"/>
    <col min="13" max="13" width="19.5703125" bestFit="1" customWidth="1"/>
    <col min="14" max="14" width="17.5703125" bestFit="1" customWidth="1"/>
    <col min="15" max="15" width="19.5703125" bestFit="1" customWidth="1"/>
    <col min="16" max="16" width="17.5703125" bestFit="1" customWidth="1"/>
    <col min="17" max="17" width="19.5703125" bestFit="1" customWidth="1"/>
    <col min="18" max="18" width="17.5703125" bestFit="1" customWidth="1"/>
    <col min="19" max="19" width="19.5703125" bestFit="1" customWidth="1"/>
    <col min="20" max="20" width="17.5703125" bestFit="1" customWidth="1"/>
    <col min="21" max="21" width="19.5703125" bestFit="1" customWidth="1"/>
    <col min="22" max="22" width="17.5703125" bestFit="1" customWidth="1"/>
    <col min="23" max="23" width="19.5703125" bestFit="1" customWidth="1"/>
    <col min="24" max="24" width="19" bestFit="1" customWidth="1"/>
    <col min="25" max="25" width="18" bestFit="1" customWidth="1"/>
    <col min="26" max="26" width="17.5703125" bestFit="1" customWidth="1"/>
    <col min="27" max="27" width="19.5703125" bestFit="1" customWidth="1"/>
    <col min="28" max="28" width="17.5703125" bestFit="1" customWidth="1"/>
    <col min="29" max="29" width="19.5703125" bestFit="1" customWidth="1"/>
    <col min="30" max="30" width="17.5703125" bestFit="1" customWidth="1"/>
    <col min="31" max="31" width="19.5703125" bestFit="1" customWidth="1"/>
  </cols>
  <sheetData>
    <row r="18" spans="2:31" ht="15.75" thickBot="1" x14ac:dyDescent="0.3"/>
    <row r="19" spans="2:31" x14ac:dyDescent="0.25">
      <c r="B19" s="10" t="s">
        <v>3</v>
      </c>
      <c r="C19" s="11"/>
      <c r="D19" s="10" t="s">
        <v>4</v>
      </c>
      <c r="E19" s="11"/>
      <c r="F19" s="10" t="s">
        <v>5</v>
      </c>
      <c r="G19" s="11"/>
      <c r="H19" s="10" t="s">
        <v>6</v>
      </c>
      <c r="I19" s="11"/>
      <c r="J19" s="10" t="s">
        <v>7</v>
      </c>
      <c r="K19" s="11"/>
      <c r="L19" s="10" t="s">
        <v>8</v>
      </c>
      <c r="M19" s="11"/>
      <c r="N19" s="10" t="s">
        <v>9</v>
      </c>
      <c r="O19" s="11"/>
      <c r="P19" s="10" t="s">
        <v>10</v>
      </c>
      <c r="Q19" s="11"/>
      <c r="R19" s="10" t="s">
        <v>11</v>
      </c>
      <c r="S19" s="11"/>
      <c r="T19" s="10" t="s">
        <v>12</v>
      </c>
      <c r="U19" s="11"/>
      <c r="V19" s="10" t="s">
        <v>13</v>
      </c>
      <c r="W19" s="11"/>
      <c r="X19" s="12" t="s">
        <v>14</v>
      </c>
      <c r="Y19" s="12"/>
      <c r="Z19" s="10" t="s">
        <v>15</v>
      </c>
      <c r="AA19" s="11"/>
      <c r="AB19" s="10" t="s">
        <v>16</v>
      </c>
      <c r="AC19" s="11"/>
      <c r="AD19" s="10" t="s">
        <v>17</v>
      </c>
      <c r="AE19" s="11"/>
    </row>
    <row r="20" spans="2:31" x14ac:dyDescent="0.25">
      <c r="B20" s="18" t="s">
        <v>251</v>
      </c>
      <c r="C20" s="19">
        <v>661512.82706766913</v>
      </c>
      <c r="D20" s="18" t="s">
        <v>251</v>
      </c>
      <c r="E20" s="19">
        <v>781758.43609022559</v>
      </c>
      <c r="F20" s="18" t="s">
        <v>251</v>
      </c>
      <c r="G20" s="19">
        <v>899511.9172932331</v>
      </c>
      <c r="H20" s="18" t="s">
        <v>251</v>
      </c>
      <c r="I20" s="19">
        <v>860001.09774436092</v>
      </c>
      <c r="J20" s="18" t="s">
        <v>251</v>
      </c>
      <c r="K20" s="19">
        <v>903894.15789473685</v>
      </c>
      <c r="L20" s="18" t="s">
        <v>251</v>
      </c>
      <c r="M20" s="19">
        <v>1031983.7593984962</v>
      </c>
      <c r="N20" s="18" t="s">
        <v>251</v>
      </c>
      <c r="O20" s="19">
        <v>1272878.4060150376</v>
      </c>
      <c r="P20" s="18" t="s">
        <v>251</v>
      </c>
      <c r="Q20" s="19">
        <v>1546500.8646616542</v>
      </c>
      <c r="R20" s="18" t="s">
        <v>251</v>
      </c>
      <c r="S20" s="19">
        <v>1828010.6315789474</v>
      </c>
      <c r="T20" s="18" t="s">
        <v>251</v>
      </c>
      <c r="U20" s="19">
        <v>2069295.6691729324</v>
      </c>
      <c r="V20" s="18" t="s">
        <v>251</v>
      </c>
      <c r="W20" s="19">
        <v>2063959.4736842106</v>
      </c>
      <c r="X20" s="20" t="s">
        <v>251</v>
      </c>
      <c r="Y20" s="20">
        <v>790165.73684210528</v>
      </c>
      <c r="Z20" s="18" t="s">
        <v>251</v>
      </c>
      <c r="AA20" s="19">
        <v>1254159.4511278195</v>
      </c>
      <c r="AB20" s="18" t="s">
        <v>251</v>
      </c>
      <c r="AC20" s="19">
        <v>2032626.2406015038</v>
      </c>
      <c r="AD20" s="18" t="s">
        <v>251</v>
      </c>
      <c r="AE20" s="19">
        <v>2301120.6842105263</v>
      </c>
    </row>
    <row r="21" spans="2:31" x14ac:dyDescent="0.25">
      <c r="B21" s="13" t="s">
        <v>252</v>
      </c>
      <c r="C21" s="14">
        <v>209676.29446332692</v>
      </c>
      <c r="D21" s="13" t="s">
        <v>252</v>
      </c>
      <c r="E21" s="14">
        <v>243594.12399710433</v>
      </c>
      <c r="F21" s="13" t="s">
        <v>252</v>
      </c>
      <c r="G21" s="14">
        <v>275797.09809476451</v>
      </c>
      <c r="H21" s="13" t="s">
        <v>252</v>
      </c>
      <c r="I21" s="14">
        <v>257659.78534383239</v>
      </c>
      <c r="J21" s="13" t="s">
        <v>252</v>
      </c>
      <c r="K21" s="14">
        <v>273160.01532579749</v>
      </c>
      <c r="L21" s="13" t="s">
        <v>252</v>
      </c>
      <c r="M21" s="14">
        <v>313514.7097450592</v>
      </c>
      <c r="N21" s="13" t="s">
        <v>252</v>
      </c>
      <c r="O21" s="14">
        <v>381354.44741138112</v>
      </c>
      <c r="P21" s="13" t="s">
        <v>252</v>
      </c>
      <c r="Q21" s="14">
        <v>454076.08723533555</v>
      </c>
      <c r="R21" s="13" t="s">
        <v>252</v>
      </c>
      <c r="S21" s="14">
        <v>517151.10001014889</v>
      </c>
      <c r="T21" s="13" t="s">
        <v>252</v>
      </c>
      <c r="U21" s="14">
        <v>554384.68168833188</v>
      </c>
      <c r="V21" s="13" t="s">
        <v>252</v>
      </c>
      <c r="W21" s="14">
        <v>542347.67244553193</v>
      </c>
      <c r="X21" s="4" t="s">
        <v>252</v>
      </c>
      <c r="Y21" s="4">
        <v>200419.20095840839</v>
      </c>
      <c r="Z21" s="13" t="s">
        <v>252</v>
      </c>
      <c r="AA21" s="14">
        <v>329042.73832075734</v>
      </c>
      <c r="AB21" s="13" t="s">
        <v>252</v>
      </c>
      <c r="AC21" s="14">
        <v>531079.27720068209</v>
      </c>
      <c r="AD21" s="13" t="s">
        <v>252</v>
      </c>
      <c r="AE21" s="14">
        <v>598633.01155538554</v>
      </c>
    </row>
    <row r="22" spans="2:31" x14ac:dyDescent="0.25">
      <c r="B22" s="13" t="s">
        <v>253</v>
      </c>
      <c r="C22" s="14">
        <v>0</v>
      </c>
      <c r="D22" s="13" t="s">
        <v>253</v>
      </c>
      <c r="E22" s="14">
        <v>0</v>
      </c>
      <c r="F22" s="13" t="s">
        <v>253</v>
      </c>
      <c r="G22" s="14">
        <v>0</v>
      </c>
      <c r="H22" s="13" t="s">
        <v>253</v>
      </c>
      <c r="I22" s="14">
        <v>0</v>
      </c>
      <c r="J22" s="13" t="s">
        <v>253</v>
      </c>
      <c r="K22" s="14">
        <v>0</v>
      </c>
      <c r="L22" s="13" t="s">
        <v>253</v>
      </c>
      <c r="M22" s="14">
        <v>0</v>
      </c>
      <c r="N22" s="13" t="s">
        <v>253</v>
      </c>
      <c r="O22" s="14">
        <v>22908</v>
      </c>
      <c r="P22" s="13" t="s">
        <v>253</v>
      </c>
      <c r="Q22" s="14">
        <v>22456</v>
      </c>
      <c r="R22" s="13" t="s">
        <v>253</v>
      </c>
      <c r="S22" s="14">
        <v>42197</v>
      </c>
      <c r="T22" s="13" t="s">
        <v>253</v>
      </c>
      <c r="U22" s="14">
        <v>86746</v>
      </c>
      <c r="V22" s="13" t="s">
        <v>253</v>
      </c>
      <c r="W22" s="14">
        <v>143288</v>
      </c>
      <c r="X22" s="4" t="s">
        <v>253</v>
      </c>
      <c r="Y22" s="4">
        <v>69265</v>
      </c>
      <c r="Z22" s="13" t="s">
        <v>253</v>
      </c>
      <c r="AA22" s="14">
        <v>104406</v>
      </c>
      <c r="AB22" s="13" t="s">
        <v>253</v>
      </c>
      <c r="AC22" s="14">
        <v>176247</v>
      </c>
      <c r="AD22" s="13" t="s">
        <v>253</v>
      </c>
      <c r="AE22" s="14">
        <v>201391</v>
      </c>
    </row>
    <row r="23" spans="2:31" x14ac:dyDescent="0.25">
      <c r="B23" s="13" t="s">
        <v>254</v>
      </c>
      <c r="C23" s="14">
        <v>0</v>
      </c>
      <c r="D23" s="13" t="s">
        <v>254</v>
      </c>
      <c r="E23" s="14">
        <v>0</v>
      </c>
      <c r="F23" s="13" t="s">
        <v>254</v>
      </c>
      <c r="G23" s="14">
        <v>0</v>
      </c>
      <c r="H23" s="13" t="s">
        <v>254</v>
      </c>
      <c r="I23" s="14">
        <v>0</v>
      </c>
      <c r="J23" s="13" t="s">
        <v>254</v>
      </c>
      <c r="K23" s="14">
        <v>0</v>
      </c>
      <c r="L23" s="13" t="s">
        <v>254</v>
      </c>
      <c r="M23" s="14">
        <v>0</v>
      </c>
      <c r="N23" s="13" t="s">
        <v>254</v>
      </c>
      <c r="O23" s="14">
        <v>0</v>
      </c>
      <c r="P23" s="13" t="s">
        <v>254</v>
      </c>
      <c r="Q23" s="14">
        <v>0</v>
      </c>
      <c r="R23" s="13" t="s">
        <v>254</v>
      </c>
      <c r="S23" s="14">
        <v>0</v>
      </c>
      <c r="T23" s="13" t="s">
        <v>254</v>
      </c>
      <c r="U23" s="14">
        <v>0</v>
      </c>
      <c r="V23" s="13" t="s">
        <v>254</v>
      </c>
      <c r="W23" s="14">
        <v>0</v>
      </c>
      <c r="X23" s="4" t="s">
        <v>254</v>
      </c>
      <c r="Y23" s="4">
        <v>0</v>
      </c>
      <c r="Z23" s="13" t="s">
        <v>254</v>
      </c>
      <c r="AA23" s="14">
        <v>0</v>
      </c>
      <c r="AB23" s="13" t="s">
        <v>254</v>
      </c>
      <c r="AC23" s="14">
        <v>0</v>
      </c>
      <c r="AD23" s="13" t="s">
        <v>254</v>
      </c>
      <c r="AE23" s="14">
        <v>0</v>
      </c>
    </row>
    <row r="24" spans="2:31" x14ac:dyDescent="0.25">
      <c r="B24" s="13" t="s">
        <v>255</v>
      </c>
      <c r="C24" s="14">
        <v>2418104.9905169434</v>
      </c>
      <c r="D24" s="13" t="s">
        <v>255</v>
      </c>
      <c r="E24" s="14">
        <v>2809264.4826906053</v>
      </c>
      <c r="F24" s="13" t="s">
        <v>255</v>
      </c>
      <c r="G24" s="14">
        <v>3180647.2972064335</v>
      </c>
      <c r="H24" s="13" t="s">
        <v>255</v>
      </c>
      <c r="I24" s="14">
        <v>2971477.6026071883</v>
      </c>
      <c r="J24" s="13" t="s">
        <v>255</v>
      </c>
      <c r="K24" s="14">
        <v>3150234.9751059934</v>
      </c>
      <c r="L24" s="13" t="s">
        <v>255</v>
      </c>
      <c r="M24" s="14">
        <v>3615628.0144849415</v>
      </c>
      <c r="N24" s="13" t="s">
        <v>255</v>
      </c>
      <c r="O24" s="14">
        <v>4397994.0355278449</v>
      </c>
      <c r="P24" s="13" t="s">
        <v>255</v>
      </c>
      <c r="Q24" s="14">
        <v>5236660.8987847045</v>
      </c>
      <c r="R24" s="13" t="s">
        <v>255</v>
      </c>
      <c r="S24" s="14">
        <v>5964077.4317698991</v>
      </c>
      <c r="T24" s="13" t="s">
        <v>255</v>
      </c>
      <c r="U24" s="14">
        <v>6393476.0430973331</v>
      </c>
      <c r="V24" s="13" t="s">
        <v>255</v>
      </c>
      <c r="W24" s="14">
        <v>6254658.4805521108</v>
      </c>
      <c r="X24" s="4" t="s">
        <v>255</v>
      </c>
      <c r="Y24" s="4">
        <v>2311346.98022675</v>
      </c>
      <c r="Z24" s="13" t="s">
        <v>255</v>
      </c>
      <c r="AA24" s="14">
        <v>3794705.9760060175</v>
      </c>
      <c r="AB24" s="13" t="s">
        <v>255</v>
      </c>
      <c r="AC24" s="14">
        <v>6124705.0070493901</v>
      </c>
      <c r="AD24" s="13" t="s">
        <v>255</v>
      </c>
      <c r="AE24" s="14">
        <v>6903772.6769987699</v>
      </c>
    </row>
    <row r="25" spans="2:31" x14ac:dyDescent="0.25">
      <c r="B25" s="13" t="s">
        <v>256</v>
      </c>
      <c r="C25" s="14">
        <v>5847231745162.9473</v>
      </c>
      <c r="D25" s="13" t="s">
        <v>256</v>
      </c>
      <c r="E25" s="14">
        <v>7891966933706.915</v>
      </c>
      <c r="F25" s="13" t="s">
        <v>256</v>
      </c>
      <c r="G25" s="14">
        <v>10116517229226.592</v>
      </c>
      <c r="H25" s="13" t="s">
        <v>256</v>
      </c>
      <c r="I25" s="14">
        <v>8829679142796.1641</v>
      </c>
      <c r="J25" s="13" t="s">
        <v>256</v>
      </c>
      <c r="K25" s="14">
        <v>9923980398381.0586</v>
      </c>
      <c r="L25" s="13" t="s">
        <v>256</v>
      </c>
      <c r="M25" s="14">
        <v>13072765939128.32</v>
      </c>
      <c r="N25" s="13" t="s">
        <v>256</v>
      </c>
      <c r="O25" s="14">
        <v>19342351536538.5</v>
      </c>
      <c r="P25" s="13" t="s">
        <v>256</v>
      </c>
      <c r="Q25" s="14">
        <v>27422617368860.633</v>
      </c>
      <c r="R25" s="13" t="s">
        <v>256</v>
      </c>
      <c r="S25" s="14">
        <v>35570219612147.039</v>
      </c>
      <c r="T25" s="13" t="s">
        <v>256</v>
      </c>
      <c r="U25" s="14">
        <v>40876535913659.531</v>
      </c>
      <c r="V25" s="13" t="s">
        <v>256</v>
      </c>
      <c r="W25" s="14">
        <v>39120752708342.445</v>
      </c>
      <c r="X25" s="4" t="s">
        <v>256</v>
      </c>
      <c r="Y25" s="4">
        <v>5342324863003.3164</v>
      </c>
      <c r="Z25" s="13" t="s">
        <v>256</v>
      </c>
      <c r="AA25" s="14">
        <v>14399793444335.781</v>
      </c>
      <c r="AB25" s="13" t="s">
        <v>256</v>
      </c>
      <c r="AC25" s="14">
        <v>37512011423375.875</v>
      </c>
      <c r="AD25" s="13" t="s">
        <v>256</v>
      </c>
      <c r="AE25" s="14">
        <v>47662077175674.766</v>
      </c>
    </row>
    <row r="26" spans="2:31" x14ac:dyDescent="0.25">
      <c r="B26" s="13" t="s">
        <v>257</v>
      </c>
      <c r="C26" s="14">
        <v>36.463978611735286</v>
      </c>
      <c r="D26" s="13" t="s">
        <v>257</v>
      </c>
      <c r="E26" s="14">
        <v>35.657239415415411</v>
      </c>
      <c r="F26" s="13" t="s">
        <v>257</v>
      </c>
      <c r="G26" s="14">
        <v>37.673542556334972</v>
      </c>
      <c r="H26" s="13" t="s">
        <v>257</v>
      </c>
      <c r="I26" s="14">
        <v>36.279100348192941</v>
      </c>
      <c r="J26" s="13" t="s">
        <v>257</v>
      </c>
      <c r="K26" s="14">
        <v>37.392667241579197</v>
      </c>
      <c r="L26" s="13" t="s">
        <v>257</v>
      </c>
      <c r="M26" s="14">
        <v>36.701993329615419</v>
      </c>
      <c r="N26" s="13" t="s">
        <v>257</v>
      </c>
      <c r="O26" s="14">
        <v>37.88291024710589</v>
      </c>
      <c r="P26" s="13" t="s">
        <v>257</v>
      </c>
      <c r="Q26" s="14">
        <v>37.279258970445071</v>
      </c>
      <c r="R26" s="13" t="s">
        <v>257</v>
      </c>
      <c r="S26" s="14">
        <v>35.633793259141513</v>
      </c>
      <c r="T26" s="13" t="s">
        <v>257</v>
      </c>
      <c r="U26" s="14">
        <v>31.606815495528174</v>
      </c>
      <c r="V26" s="13" t="s">
        <v>257</v>
      </c>
      <c r="W26" s="14">
        <v>31.432471551036258</v>
      </c>
      <c r="X26" s="4" t="s">
        <v>257</v>
      </c>
      <c r="Y26" s="4">
        <v>35.618197141230624</v>
      </c>
      <c r="Z26" s="13" t="s">
        <v>257</v>
      </c>
      <c r="AA26" s="14">
        <v>40.504287455229239</v>
      </c>
      <c r="AB26" s="13" t="s">
        <v>257</v>
      </c>
      <c r="AC26" s="14">
        <v>34.237117795131446</v>
      </c>
      <c r="AD26" s="13" t="s">
        <v>257</v>
      </c>
      <c r="AE26" s="14">
        <v>32.012503184195232</v>
      </c>
    </row>
    <row r="27" spans="2:31" x14ac:dyDescent="0.25">
      <c r="B27" s="13" t="s">
        <v>258</v>
      </c>
      <c r="C27" s="14">
        <v>5.7780075098525234</v>
      </c>
      <c r="D27" s="13" t="s">
        <v>258</v>
      </c>
      <c r="E27" s="14">
        <v>5.7071516848214356</v>
      </c>
      <c r="F27" s="13" t="s">
        <v>258</v>
      </c>
      <c r="G27" s="14">
        <v>5.8211234292331282</v>
      </c>
      <c r="H27" s="13" t="s">
        <v>258</v>
      </c>
      <c r="I27" s="14">
        <v>5.7231053534037057</v>
      </c>
      <c r="J27" s="13" t="s">
        <v>258</v>
      </c>
      <c r="K27" s="14">
        <v>5.8158537175474283</v>
      </c>
      <c r="L27" s="13" t="s">
        <v>258</v>
      </c>
      <c r="M27" s="14">
        <v>5.7699205698313163</v>
      </c>
      <c r="N27" s="13" t="s">
        <v>258</v>
      </c>
      <c r="O27" s="14">
        <v>5.8540985136793111</v>
      </c>
      <c r="P27" s="13" t="s">
        <v>258</v>
      </c>
      <c r="Q27" s="14">
        <v>5.7540470230956728</v>
      </c>
      <c r="R27" s="13" t="s">
        <v>258</v>
      </c>
      <c r="S27" s="14">
        <v>5.5847152324378317</v>
      </c>
      <c r="T27" s="13" t="s">
        <v>258</v>
      </c>
      <c r="U27" s="14">
        <v>5.2542585073840922</v>
      </c>
      <c r="V27" s="13" t="s">
        <v>258</v>
      </c>
      <c r="W27" s="14">
        <v>5.2356833610921436</v>
      </c>
      <c r="X27" s="4" t="s">
        <v>258</v>
      </c>
      <c r="Y27" s="4">
        <v>5.4506217248544937</v>
      </c>
      <c r="Z27" s="13" t="s">
        <v>258</v>
      </c>
      <c r="AA27" s="14">
        <v>5.8274055803488469</v>
      </c>
      <c r="AB27" s="13" t="s">
        <v>258</v>
      </c>
      <c r="AC27" s="14">
        <v>5.4538636926325861</v>
      </c>
      <c r="AD27" s="13" t="s">
        <v>258</v>
      </c>
      <c r="AE27" s="14">
        <v>5.3249072391660528</v>
      </c>
    </row>
    <row r="28" spans="2:31" x14ac:dyDescent="0.25">
      <c r="B28" s="13" t="s">
        <v>259</v>
      </c>
      <c r="C28" s="14">
        <v>17810484</v>
      </c>
      <c r="D28" s="13" t="s">
        <v>259</v>
      </c>
      <c r="E28" s="14">
        <v>20667113</v>
      </c>
      <c r="F28" s="13" t="s">
        <v>259</v>
      </c>
      <c r="G28" s="14">
        <v>25131956</v>
      </c>
      <c r="H28" s="13" t="s">
        <v>259</v>
      </c>
      <c r="I28" s="14">
        <v>22802309</v>
      </c>
      <c r="J28" s="13" t="s">
        <v>259</v>
      </c>
      <c r="K28" s="14">
        <v>24195677</v>
      </c>
      <c r="L28" s="13" t="s">
        <v>259</v>
      </c>
      <c r="M28" s="14">
        <v>27451131</v>
      </c>
      <c r="N28" s="13" t="s">
        <v>259</v>
      </c>
      <c r="O28" s="14">
        <v>34271993</v>
      </c>
      <c r="P28" s="13" t="s">
        <v>259</v>
      </c>
      <c r="Q28" s="14">
        <v>42205712</v>
      </c>
      <c r="R28" s="13" t="s">
        <v>259</v>
      </c>
      <c r="S28" s="14">
        <v>48308202</v>
      </c>
      <c r="T28" s="13" t="s">
        <v>259</v>
      </c>
      <c r="U28" s="14">
        <v>50524767</v>
      </c>
      <c r="V28" s="13" t="s">
        <v>259</v>
      </c>
      <c r="W28" s="14">
        <v>49469935</v>
      </c>
      <c r="X28" s="4" t="s">
        <v>259</v>
      </c>
      <c r="Y28" s="4">
        <v>19376503</v>
      </c>
      <c r="Z28" s="13" t="s">
        <v>259</v>
      </c>
      <c r="AA28" s="14">
        <v>32818393</v>
      </c>
      <c r="AB28" s="13" t="s">
        <v>259</v>
      </c>
      <c r="AC28" s="14">
        <v>49675490</v>
      </c>
      <c r="AD28" s="13" t="s">
        <v>259</v>
      </c>
      <c r="AE28" s="14">
        <v>54203547</v>
      </c>
    </row>
    <row r="29" spans="2:31" x14ac:dyDescent="0.25">
      <c r="B29" s="13" t="s">
        <v>260</v>
      </c>
      <c r="C29" s="14">
        <v>0</v>
      </c>
      <c r="D29" s="13" t="s">
        <v>260</v>
      </c>
      <c r="E29" s="14">
        <v>0</v>
      </c>
      <c r="F29" s="13" t="s">
        <v>260</v>
      </c>
      <c r="G29" s="14">
        <v>0</v>
      </c>
      <c r="H29" s="13" t="s">
        <v>260</v>
      </c>
      <c r="I29" s="14">
        <v>0</v>
      </c>
      <c r="J29" s="13" t="s">
        <v>260</v>
      </c>
      <c r="K29" s="14">
        <v>0</v>
      </c>
      <c r="L29" s="13" t="s">
        <v>260</v>
      </c>
      <c r="M29" s="14">
        <v>0</v>
      </c>
      <c r="N29" s="13" t="s">
        <v>260</v>
      </c>
      <c r="O29" s="14">
        <v>0</v>
      </c>
      <c r="P29" s="13" t="s">
        <v>260</v>
      </c>
      <c r="Q29" s="14">
        <v>0</v>
      </c>
      <c r="R29" s="13" t="s">
        <v>260</v>
      </c>
      <c r="S29" s="14">
        <v>0</v>
      </c>
      <c r="T29" s="13" t="s">
        <v>260</v>
      </c>
      <c r="U29" s="14">
        <v>0</v>
      </c>
      <c r="V29" s="13" t="s">
        <v>260</v>
      </c>
      <c r="W29" s="14">
        <v>0</v>
      </c>
      <c r="X29" s="4" t="s">
        <v>260</v>
      </c>
      <c r="Y29" s="4">
        <v>0</v>
      </c>
      <c r="Z29" s="13" t="s">
        <v>260</v>
      </c>
      <c r="AA29" s="14">
        <v>0</v>
      </c>
      <c r="AB29" s="13" t="s">
        <v>260</v>
      </c>
      <c r="AC29" s="14">
        <v>0</v>
      </c>
      <c r="AD29" s="13" t="s">
        <v>260</v>
      </c>
      <c r="AE29" s="14">
        <v>0</v>
      </c>
    </row>
    <row r="30" spans="2:31" x14ac:dyDescent="0.25">
      <c r="B30" s="13" t="s">
        <v>261</v>
      </c>
      <c r="C30" s="14">
        <v>17810484</v>
      </c>
      <c r="D30" s="13" t="s">
        <v>261</v>
      </c>
      <c r="E30" s="14">
        <v>20667113</v>
      </c>
      <c r="F30" s="13" t="s">
        <v>261</v>
      </c>
      <c r="G30" s="14">
        <v>25131956</v>
      </c>
      <c r="H30" s="13" t="s">
        <v>261</v>
      </c>
      <c r="I30" s="14">
        <v>22802309</v>
      </c>
      <c r="J30" s="13" t="s">
        <v>261</v>
      </c>
      <c r="K30" s="14">
        <v>24195677</v>
      </c>
      <c r="L30" s="13" t="s">
        <v>261</v>
      </c>
      <c r="M30" s="14">
        <v>27451131</v>
      </c>
      <c r="N30" s="13" t="s">
        <v>261</v>
      </c>
      <c r="O30" s="14">
        <v>34271993</v>
      </c>
      <c r="P30" s="13" t="s">
        <v>261</v>
      </c>
      <c r="Q30" s="14">
        <v>42205712</v>
      </c>
      <c r="R30" s="13" t="s">
        <v>261</v>
      </c>
      <c r="S30" s="14">
        <v>48308202</v>
      </c>
      <c r="T30" s="13" t="s">
        <v>261</v>
      </c>
      <c r="U30" s="14">
        <v>50524767</v>
      </c>
      <c r="V30" s="13" t="s">
        <v>261</v>
      </c>
      <c r="W30" s="14">
        <v>49469935</v>
      </c>
      <c r="X30" s="4" t="s">
        <v>261</v>
      </c>
      <c r="Y30" s="4">
        <v>19376503</v>
      </c>
      <c r="Z30" s="13" t="s">
        <v>261</v>
      </c>
      <c r="AA30" s="14">
        <v>32818393</v>
      </c>
      <c r="AB30" s="13" t="s">
        <v>261</v>
      </c>
      <c r="AC30" s="14">
        <v>49675490</v>
      </c>
      <c r="AD30" s="13" t="s">
        <v>261</v>
      </c>
      <c r="AE30" s="14">
        <v>54203547</v>
      </c>
    </row>
    <row r="31" spans="2:31" x14ac:dyDescent="0.25">
      <c r="B31" s="18" t="s">
        <v>262</v>
      </c>
      <c r="C31" s="19">
        <v>87981206</v>
      </c>
      <c r="D31" s="18" t="s">
        <v>262</v>
      </c>
      <c r="E31" s="19">
        <v>103973872</v>
      </c>
      <c r="F31" s="18" t="s">
        <v>262</v>
      </c>
      <c r="G31" s="19">
        <v>119635085</v>
      </c>
      <c r="H31" s="18" t="s">
        <v>262</v>
      </c>
      <c r="I31" s="19">
        <v>114380146</v>
      </c>
      <c r="J31" s="18" t="s">
        <v>262</v>
      </c>
      <c r="K31" s="19">
        <v>120217923</v>
      </c>
      <c r="L31" s="18" t="s">
        <v>262</v>
      </c>
      <c r="M31" s="19">
        <v>137253840</v>
      </c>
      <c r="N31" s="18" t="s">
        <v>262</v>
      </c>
      <c r="O31" s="19">
        <v>169292828</v>
      </c>
      <c r="P31" s="18" t="s">
        <v>262</v>
      </c>
      <c r="Q31" s="19">
        <v>205684615</v>
      </c>
      <c r="R31" s="18" t="s">
        <v>262</v>
      </c>
      <c r="S31" s="19">
        <v>243125414</v>
      </c>
      <c r="T31" s="18" t="s">
        <v>262</v>
      </c>
      <c r="U31" s="19">
        <v>275216324</v>
      </c>
      <c r="V31" s="18" t="s">
        <v>262</v>
      </c>
      <c r="W31" s="19">
        <v>274506610</v>
      </c>
      <c r="X31" s="20" t="s">
        <v>262</v>
      </c>
      <c r="Y31" s="20">
        <v>105092043</v>
      </c>
      <c r="Z31" s="18" t="s">
        <v>262</v>
      </c>
      <c r="AA31" s="19">
        <v>166803207</v>
      </c>
      <c r="AB31" s="18" t="s">
        <v>262</v>
      </c>
      <c r="AC31" s="19">
        <v>270339290</v>
      </c>
      <c r="AD31" s="18" t="s">
        <v>262</v>
      </c>
      <c r="AE31" s="19">
        <v>306049051</v>
      </c>
    </row>
    <row r="32" spans="2:31" x14ac:dyDescent="0.25">
      <c r="B32" s="13" t="s">
        <v>263</v>
      </c>
      <c r="C32" s="14">
        <v>133</v>
      </c>
      <c r="D32" s="13" t="s">
        <v>263</v>
      </c>
      <c r="E32" s="14">
        <v>133</v>
      </c>
      <c r="F32" s="13" t="s">
        <v>263</v>
      </c>
      <c r="G32" s="14">
        <v>133</v>
      </c>
      <c r="H32" s="13" t="s">
        <v>263</v>
      </c>
      <c r="I32" s="14">
        <v>133</v>
      </c>
      <c r="J32" s="13" t="s">
        <v>263</v>
      </c>
      <c r="K32" s="14">
        <v>133</v>
      </c>
      <c r="L32" s="13" t="s">
        <v>263</v>
      </c>
      <c r="M32" s="14">
        <v>133</v>
      </c>
      <c r="N32" s="13" t="s">
        <v>263</v>
      </c>
      <c r="O32" s="14">
        <v>133</v>
      </c>
      <c r="P32" s="13" t="s">
        <v>263</v>
      </c>
      <c r="Q32" s="14">
        <v>133</v>
      </c>
      <c r="R32" s="13" t="s">
        <v>263</v>
      </c>
      <c r="S32" s="14">
        <v>133</v>
      </c>
      <c r="T32" s="13" t="s">
        <v>263</v>
      </c>
      <c r="U32" s="14">
        <v>133</v>
      </c>
      <c r="V32" s="13" t="s">
        <v>263</v>
      </c>
      <c r="W32" s="14">
        <v>133</v>
      </c>
      <c r="X32" s="4" t="s">
        <v>263</v>
      </c>
      <c r="Y32" s="4">
        <v>133</v>
      </c>
      <c r="Z32" s="13" t="s">
        <v>263</v>
      </c>
      <c r="AA32" s="14">
        <v>133</v>
      </c>
      <c r="AB32" s="13" t="s">
        <v>263</v>
      </c>
      <c r="AC32" s="14">
        <v>133</v>
      </c>
      <c r="AD32" s="13" t="s">
        <v>263</v>
      </c>
      <c r="AE32" s="14">
        <v>133</v>
      </c>
    </row>
    <row r="33" spans="2:31" x14ac:dyDescent="0.25">
      <c r="B33" s="13" t="s">
        <v>264</v>
      </c>
      <c r="C33" s="14">
        <v>17810484</v>
      </c>
      <c r="D33" s="13" t="s">
        <v>264</v>
      </c>
      <c r="E33" s="14">
        <v>20667113</v>
      </c>
      <c r="F33" s="13" t="s">
        <v>264</v>
      </c>
      <c r="G33" s="14">
        <v>25131956</v>
      </c>
      <c r="H33" s="13" t="s">
        <v>264</v>
      </c>
      <c r="I33" s="14">
        <v>22802309</v>
      </c>
      <c r="J33" s="13" t="s">
        <v>264</v>
      </c>
      <c r="K33" s="14">
        <v>24195677</v>
      </c>
      <c r="L33" s="13" t="s">
        <v>264</v>
      </c>
      <c r="M33" s="14">
        <v>27451131</v>
      </c>
      <c r="N33" s="13" t="s">
        <v>264</v>
      </c>
      <c r="O33" s="14">
        <v>34271993</v>
      </c>
      <c r="P33" s="13" t="s">
        <v>264</v>
      </c>
      <c r="Q33" s="14">
        <v>42205712</v>
      </c>
      <c r="R33" s="13" t="s">
        <v>264</v>
      </c>
      <c r="S33" s="14">
        <v>48308202</v>
      </c>
      <c r="T33" s="13" t="s">
        <v>264</v>
      </c>
      <c r="U33" s="14">
        <v>50524767</v>
      </c>
      <c r="V33" s="13" t="s">
        <v>264</v>
      </c>
      <c r="W33" s="14">
        <v>49469935</v>
      </c>
      <c r="X33" s="4" t="s">
        <v>264</v>
      </c>
      <c r="Y33" s="4">
        <v>19376503</v>
      </c>
      <c r="Z33" s="13" t="s">
        <v>264</v>
      </c>
      <c r="AA33" s="14">
        <v>32818393</v>
      </c>
      <c r="AB33" s="13" t="s">
        <v>264</v>
      </c>
      <c r="AC33" s="14">
        <v>49675490</v>
      </c>
      <c r="AD33" s="13" t="s">
        <v>264</v>
      </c>
      <c r="AE33" s="14">
        <v>54203547</v>
      </c>
    </row>
    <row r="34" spans="2:31" ht="15.75" thickBot="1" x14ac:dyDescent="0.3">
      <c r="B34" s="15" t="s">
        <v>265</v>
      </c>
      <c r="C34" s="16">
        <v>0</v>
      </c>
      <c r="D34" s="15" t="s">
        <v>265</v>
      </c>
      <c r="E34" s="16">
        <v>0</v>
      </c>
      <c r="F34" s="15" t="s">
        <v>265</v>
      </c>
      <c r="G34" s="16">
        <v>0</v>
      </c>
      <c r="H34" s="15" t="s">
        <v>265</v>
      </c>
      <c r="I34" s="16">
        <v>0</v>
      </c>
      <c r="J34" s="15" t="s">
        <v>265</v>
      </c>
      <c r="K34" s="16">
        <v>0</v>
      </c>
      <c r="L34" s="15" t="s">
        <v>265</v>
      </c>
      <c r="M34" s="16">
        <v>0</v>
      </c>
      <c r="N34" s="15" t="s">
        <v>265</v>
      </c>
      <c r="O34" s="16">
        <v>0</v>
      </c>
      <c r="P34" s="15" t="s">
        <v>265</v>
      </c>
      <c r="Q34" s="16">
        <v>0</v>
      </c>
      <c r="R34" s="15" t="s">
        <v>265</v>
      </c>
      <c r="S34" s="16">
        <v>0</v>
      </c>
      <c r="T34" s="15" t="s">
        <v>265</v>
      </c>
      <c r="U34" s="16">
        <v>0</v>
      </c>
      <c r="V34" s="15" t="s">
        <v>265</v>
      </c>
      <c r="W34" s="16">
        <v>0</v>
      </c>
      <c r="X34" s="17" t="s">
        <v>265</v>
      </c>
      <c r="Y34" s="17">
        <v>0</v>
      </c>
      <c r="Z34" s="15" t="s">
        <v>265</v>
      </c>
      <c r="AA34" s="16">
        <v>0</v>
      </c>
      <c r="AB34" s="15" t="s">
        <v>265</v>
      </c>
      <c r="AC34" s="16">
        <v>0</v>
      </c>
      <c r="AD34" s="15" t="s">
        <v>265</v>
      </c>
      <c r="AE34" s="16">
        <v>0</v>
      </c>
    </row>
    <row r="37" spans="2:31" ht="15.75" thickBot="1" x14ac:dyDescent="0.3"/>
    <row r="38" spans="2:31" x14ac:dyDescent="0.25">
      <c r="D38" t="s">
        <v>268</v>
      </c>
      <c r="E38" t="s">
        <v>269</v>
      </c>
      <c r="G38" s="9" t="s">
        <v>269</v>
      </c>
      <c r="H38" s="9"/>
    </row>
    <row r="39" spans="2:31" x14ac:dyDescent="0.25">
      <c r="D39" t="str" cm="1">
        <f t="array" ref="D39:D74">_xlfn.UNIQUE('Cleaned Data'!A2:A134)</f>
        <v>Andaman &amp; Nicobar Islands</v>
      </c>
      <c r="E39">
        <f>COUNTIFS('Cleaned Data'!A2:A134,'Descriptive Statistics'!D39,'Cleaned Data'!B2:B134,"*")</f>
        <v>1</v>
      </c>
    </row>
    <row r="40" spans="2:31" x14ac:dyDescent="0.25">
      <c r="D40" t="str">
        <v>Andhra Pradesh</v>
      </c>
      <c r="E40">
        <f>COUNTIFS('Cleaned Data'!A3:A135,'Descriptive Statistics'!D40,'Cleaned Data'!B3:B135,"*")</f>
        <v>6</v>
      </c>
      <c r="G40" t="s">
        <v>251</v>
      </c>
      <c r="H40">
        <v>3.6944444444444446</v>
      </c>
    </row>
    <row r="41" spans="2:31" x14ac:dyDescent="0.25">
      <c r="D41" t="str">
        <v>Arunachal Pradesh</v>
      </c>
      <c r="E41">
        <f>COUNTIFS('Cleaned Data'!A4:A136,'Descriptive Statistics'!D41,'Cleaned Data'!B4:B136,"*")</f>
        <v>4</v>
      </c>
      <c r="G41" t="s">
        <v>252</v>
      </c>
      <c r="H41">
        <v>0.54746086972501562</v>
      </c>
    </row>
    <row r="42" spans="2:31" x14ac:dyDescent="0.25">
      <c r="D42" t="str">
        <v>Assam</v>
      </c>
      <c r="E42">
        <f>COUNTIFS('Cleaned Data'!A5:A137,'Descriptive Statistics'!D42,'Cleaned Data'!B5:B137,"*")</f>
        <v>8</v>
      </c>
      <c r="G42" t="s">
        <v>253</v>
      </c>
      <c r="H42">
        <v>3</v>
      </c>
    </row>
    <row r="43" spans="2:31" x14ac:dyDescent="0.25">
      <c r="D43" t="str">
        <v>Bihar</v>
      </c>
      <c r="E43">
        <f>COUNTIFS('Cleaned Data'!A6:A138,'Descriptive Statistics'!D43,'Cleaned Data'!B6:B138,"*")</f>
        <v>3</v>
      </c>
      <c r="G43" t="s">
        <v>254</v>
      </c>
      <c r="H43">
        <v>1</v>
      </c>
    </row>
    <row r="44" spans="2:31" x14ac:dyDescent="0.25">
      <c r="D44" t="str">
        <v>Chandigarh</v>
      </c>
      <c r="E44">
        <f>COUNTIFS('Cleaned Data'!A7:A139,'Descriptive Statistics'!D44,'Cleaned Data'!B7:B139,"*")</f>
        <v>1</v>
      </c>
      <c r="G44" t="s">
        <v>255</v>
      </c>
      <c r="H44">
        <v>3.2847652183500937</v>
      </c>
    </row>
    <row r="45" spans="2:31" x14ac:dyDescent="0.25">
      <c r="D45" t="str">
        <v>Chhattisgarh</v>
      </c>
      <c r="E45">
        <f>COUNTIFS('Cleaned Data'!A8:A140,'Descriptive Statistics'!D45,'Cleaned Data'!B8:B140,"*")</f>
        <v>3</v>
      </c>
      <c r="G45" t="s">
        <v>256</v>
      </c>
      <c r="H45">
        <v>10.78968253968254</v>
      </c>
    </row>
    <row r="46" spans="2:31" x14ac:dyDescent="0.25">
      <c r="D46" t="str">
        <v>Dadra and Nagar Haveli and Daman and Diu</v>
      </c>
      <c r="E46">
        <f>COUNTIFS('Cleaned Data'!A9:A141,'Descriptive Statistics'!D46,'Cleaned Data'!B9:B141,"*")</f>
        <v>1</v>
      </c>
      <c r="G46" t="s">
        <v>257</v>
      </c>
      <c r="H46">
        <v>1.0368950837841586</v>
      </c>
    </row>
    <row r="47" spans="2:31" x14ac:dyDescent="0.25">
      <c r="D47" t="str">
        <v>Delhi</v>
      </c>
      <c r="E47">
        <f>COUNTIFS('Cleaned Data'!A10:A142,'Descriptive Statistics'!D47,'Cleaned Data'!B10:B142,"*")</f>
        <v>1</v>
      </c>
      <c r="G47" t="s">
        <v>258</v>
      </c>
      <c r="H47">
        <v>1.3266254440561549</v>
      </c>
    </row>
    <row r="48" spans="2:31" x14ac:dyDescent="0.25">
      <c r="D48" t="str">
        <v>Goa</v>
      </c>
      <c r="E48">
        <f>COUNTIFS('Cleaned Data'!A11:A143,'Descriptive Statistics'!D48,'Cleaned Data'!B11:B143,"*")</f>
        <v>2</v>
      </c>
      <c r="G48" t="s">
        <v>259</v>
      </c>
      <c r="H48">
        <v>12</v>
      </c>
    </row>
    <row r="49" spans="4:8" x14ac:dyDescent="0.25">
      <c r="D49" t="str">
        <v>Gujarat</v>
      </c>
      <c r="E49">
        <f>COUNTIFS('Cleaned Data'!A12:A144,'Descriptive Statistics'!D49,'Cleaned Data'!B12:B144,"*")</f>
        <v>11</v>
      </c>
      <c r="G49" t="s">
        <v>260</v>
      </c>
      <c r="H49">
        <v>1</v>
      </c>
    </row>
    <row r="50" spans="4:8" x14ac:dyDescent="0.25">
      <c r="D50" t="str">
        <v>Haryana</v>
      </c>
      <c r="E50">
        <f>COUNTIFS('Cleaned Data'!A13:A145,'Descriptive Statistics'!D50,'Cleaned Data'!B13:B145,"*")</f>
        <v>1</v>
      </c>
      <c r="G50" t="s">
        <v>261</v>
      </c>
      <c r="H50">
        <v>13</v>
      </c>
    </row>
    <row r="51" spans="4:8" x14ac:dyDescent="0.25">
      <c r="D51" t="str">
        <v>Himachal Pradesh</v>
      </c>
      <c r="E51">
        <f>COUNTIFS('Cleaned Data'!A14:A146,'Descriptive Statistics'!D51,'Cleaned Data'!B14:B146,"*")</f>
        <v>3</v>
      </c>
      <c r="G51" t="s">
        <v>262</v>
      </c>
      <c r="H51">
        <v>133</v>
      </c>
    </row>
    <row r="52" spans="4:8" x14ac:dyDescent="0.25">
      <c r="D52" t="str">
        <v>Jammu &amp; Kashmir</v>
      </c>
      <c r="E52">
        <f>COUNTIFS('Cleaned Data'!A15:A147,'Descriptive Statistics'!D52,'Cleaned Data'!B15:B147,"*")</f>
        <v>2</v>
      </c>
      <c r="G52" t="s">
        <v>263</v>
      </c>
      <c r="H52">
        <v>36</v>
      </c>
    </row>
    <row r="53" spans="4:8" x14ac:dyDescent="0.25">
      <c r="D53" t="str">
        <v>Jharkhand</v>
      </c>
      <c r="E53">
        <f>COUNTIFS('Cleaned Data'!A16:A148,'Descriptive Statistics'!D53,'Cleaned Data'!B16:B148,"*")</f>
        <v>3</v>
      </c>
      <c r="G53" t="s">
        <v>264</v>
      </c>
      <c r="H53">
        <v>13</v>
      </c>
    </row>
    <row r="54" spans="4:8" ht="15.75" thickBot="1" x14ac:dyDescent="0.3">
      <c r="D54" t="str">
        <v>Karnataka</v>
      </c>
      <c r="E54">
        <f>COUNTIFS('Cleaned Data'!A17:A149,'Descriptive Statistics'!D54,'Cleaned Data'!B17:B149,"*")</f>
        <v>10</v>
      </c>
      <c r="G54" s="8" t="s">
        <v>265</v>
      </c>
      <c r="H54" s="8">
        <v>1</v>
      </c>
    </row>
    <row r="55" spans="4:8" x14ac:dyDescent="0.25">
      <c r="D55" t="str">
        <v>Kerala</v>
      </c>
      <c r="E55">
        <f>COUNTIFS('Cleaned Data'!A18:A150,'Descriptive Statistics'!D55,'Cleaned Data'!B18:B150,"*")</f>
        <v>4</v>
      </c>
    </row>
    <row r="56" spans="4:8" x14ac:dyDescent="0.25">
      <c r="D56" t="str">
        <v>Ladakh</v>
      </c>
      <c r="E56">
        <f>COUNTIFS('Cleaned Data'!A19:A151,'Descriptive Statistics'!D56,'Cleaned Data'!B19:B151,"*")</f>
        <v>1</v>
      </c>
    </row>
    <row r="57" spans="4:8" x14ac:dyDescent="0.25">
      <c r="D57" t="str">
        <v>Lakshadweep</v>
      </c>
      <c r="E57">
        <f>COUNTIFS('Cleaned Data'!A20:A152,'Descriptive Statistics'!D57,'Cleaned Data'!B20:B152,"*")</f>
        <v>1</v>
      </c>
    </row>
    <row r="58" spans="4:8" x14ac:dyDescent="0.25">
      <c r="D58" t="str">
        <v>Madhya Pradesh</v>
      </c>
      <c r="E58">
        <f>COUNTIFS('Cleaned Data'!A21:A153,'Descriptive Statistics'!D58,'Cleaned Data'!B21:B153,"*")</f>
        <v>5</v>
      </c>
    </row>
    <row r="59" spans="4:8" x14ac:dyDescent="0.25">
      <c r="D59" t="str">
        <v>Maharashtra</v>
      </c>
      <c r="E59">
        <f>COUNTIFS('Cleaned Data'!A22:A154,'Descriptive Statistics'!D59,'Cleaned Data'!B22:B154,"*")</f>
        <v>13</v>
      </c>
    </row>
    <row r="60" spans="4:8" x14ac:dyDescent="0.25">
      <c r="D60" t="str">
        <v>Manipur</v>
      </c>
      <c r="E60">
        <f>COUNTIFS('Cleaned Data'!A23:A155,'Descriptive Statistics'!D60,'Cleaned Data'!B23:B155,"*")</f>
        <v>1</v>
      </c>
    </row>
    <row r="61" spans="4:8" x14ac:dyDescent="0.25">
      <c r="D61" t="str">
        <v>Meghalaya</v>
      </c>
      <c r="E61">
        <f>COUNTIFS('Cleaned Data'!A24:A156,'Descriptive Statistics'!D61,'Cleaned Data'!B24:B156,"*")</f>
        <v>1</v>
      </c>
    </row>
    <row r="62" spans="4:8" x14ac:dyDescent="0.25">
      <c r="D62" t="str">
        <v>Mizoram</v>
      </c>
      <c r="E62">
        <f>COUNTIFS('Cleaned Data'!A25:A157,'Descriptive Statistics'!D62,'Cleaned Data'!B25:B157,"*")</f>
        <v>1</v>
      </c>
    </row>
    <row r="63" spans="4:8" x14ac:dyDescent="0.25">
      <c r="D63" t="str">
        <v>Nagaland</v>
      </c>
      <c r="E63">
        <f>COUNTIFS('Cleaned Data'!A26:A158,'Descriptive Statistics'!D63,'Cleaned Data'!B26:B158,"*")</f>
        <v>1</v>
      </c>
    </row>
    <row r="64" spans="4:8" x14ac:dyDescent="0.25">
      <c r="D64" t="str">
        <v>Odisha</v>
      </c>
      <c r="E64">
        <f>COUNTIFS('Cleaned Data'!A27:A159,'Descriptive Statistics'!D64,'Cleaned Data'!B27:B159,"*")</f>
        <v>5</v>
      </c>
    </row>
    <row r="65" spans="4:5" x14ac:dyDescent="0.25">
      <c r="D65" t="str">
        <v>Puducherry</v>
      </c>
      <c r="E65">
        <f>COUNTIFS('Cleaned Data'!A28:A160,'Descriptive Statistics'!D65,'Cleaned Data'!B28:B160,"*")</f>
        <v>1</v>
      </c>
    </row>
    <row r="66" spans="4:5" x14ac:dyDescent="0.25">
      <c r="D66" t="str">
        <v>Punjab</v>
      </c>
      <c r="E66">
        <f>COUNTIFS('Cleaned Data'!A29:A161,'Descriptive Statistics'!D66,'Cleaned Data'!B29:B161,"*")</f>
        <v>5</v>
      </c>
    </row>
    <row r="67" spans="4:5" x14ac:dyDescent="0.25">
      <c r="D67" t="str">
        <v>Rajasthan</v>
      </c>
      <c r="E67">
        <f>COUNTIFS('Cleaned Data'!A30:A162,'Descriptive Statistics'!D67,'Cleaned Data'!B30:B162,"*")</f>
        <v>7</v>
      </c>
    </row>
    <row r="68" spans="4:5" x14ac:dyDescent="0.25">
      <c r="D68" t="str">
        <v>Sikkim</v>
      </c>
      <c r="E68">
        <f>COUNTIFS('Cleaned Data'!A31:A163,'Descriptive Statistics'!D68,'Cleaned Data'!B31:B163,"*")</f>
        <v>1</v>
      </c>
    </row>
    <row r="69" spans="4:5" x14ac:dyDescent="0.25">
      <c r="D69" t="str">
        <v>Tamil Nadu</v>
      </c>
      <c r="E69">
        <f>COUNTIFS('Cleaned Data'!A32:A164,'Descriptive Statistics'!D69,'Cleaned Data'!B32:B164,"*")</f>
        <v>6</v>
      </c>
    </row>
    <row r="70" spans="4:5" x14ac:dyDescent="0.25">
      <c r="D70" t="str">
        <v>Telangana</v>
      </c>
      <c r="E70">
        <f>COUNTIFS('Cleaned Data'!A33:A165,'Descriptive Statistics'!D70,'Cleaned Data'!B33:B165,"*")</f>
        <v>2</v>
      </c>
    </row>
    <row r="71" spans="4:5" x14ac:dyDescent="0.25">
      <c r="D71" t="str">
        <v>Tripura</v>
      </c>
      <c r="E71">
        <f>COUNTIFS('Cleaned Data'!A34:A166,'Descriptive Statistics'!D71,'Cleaned Data'!B34:B166,"*")</f>
        <v>1</v>
      </c>
    </row>
    <row r="72" spans="4:5" x14ac:dyDescent="0.25">
      <c r="D72" t="str">
        <v>Uttar Pradesh</v>
      </c>
      <c r="E72">
        <f>COUNTIFS('Cleaned Data'!A35:A167,'Descriptive Statistics'!D72,'Cleaned Data'!B35:B167,"*")</f>
        <v>10</v>
      </c>
    </row>
    <row r="73" spans="4:5" x14ac:dyDescent="0.25">
      <c r="D73" t="str">
        <v>Uttarakhand</v>
      </c>
      <c r="E73">
        <f>COUNTIFS('Cleaned Data'!A36:A168,'Descriptive Statistics'!D73,'Cleaned Data'!B36:B168,"*")</f>
        <v>3</v>
      </c>
    </row>
    <row r="74" spans="4:5" x14ac:dyDescent="0.25">
      <c r="D74" t="str">
        <v>West Bengal</v>
      </c>
      <c r="E74">
        <f>COUNTIFS('Cleaned Data'!A37:A169,'Descriptive Statistics'!D74,'Cleaned Data'!B37:B169,"*")</f>
        <v>4</v>
      </c>
    </row>
    <row r="75" spans="4:5" x14ac:dyDescent="0.25">
      <c r="D75">
        <f>COUNTA(_xlfn.ANCHORARRAY(D39))</f>
        <v>36</v>
      </c>
    </row>
  </sheetData>
  <phoneticPr fontId="5" type="noConversion"/>
  <conditionalFormatting sqref="E39:E74">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6F66F-194A-4A8E-B41E-D774B6058619}">
  <dimension ref="C4:S15"/>
  <sheetViews>
    <sheetView topLeftCell="A10" zoomScaleNormal="100" workbookViewId="0">
      <selection activeCell="C5" sqref="C5:C14"/>
    </sheetView>
  </sheetViews>
  <sheetFormatPr defaultRowHeight="15" x14ac:dyDescent="0.25"/>
  <cols>
    <col min="3" max="3" width="16.42578125" bestFit="1" customWidth="1"/>
    <col min="4" max="4" width="30.42578125" bestFit="1" customWidth="1"/>
    <col min="5" max="137" width="27.140625" bestFit="1" customWidth="1"/>
    <col min="138" max="138" width="13.7109375" bestFit="1" customWidth="1"/>
    <col min="139" max="152" width="16.28515625" bestFit="1" customWidth="1"/>
    <col min="153" max="153" width="13.42578125" bestFit="1" customWidth="1"/>
    <col min="154" max="154" width="11.28515625" bestFit="1" customWidth="1"/>
    <col min="155" max="155" width="12" bestFit="1" customWidth="1"/>
    <col min="156" max="156" width="7.28515625" bestFit="1" customWidth="1"/>
    <col min="157" max="157" width="9.5703125" bestFit="1" customWidth="1"/>
    <col min="158" max="158" width="9.7109375" bestFit="1" customWidth="1"/>
    <col min="159" max="160" width="12.28515625" bestFit="1" customWidth="1"/>
    <col min="161" max="161" width="15.140625" bestFit="1" customWidth="1"/>
    <col min="162" max="162" width="20" bestFit="1" customWidth="1"/>
    <col min="163" max="163" width="22.7109375" bestFit="1" customWidth="1"/>
    <col min="164" max="165" width="9.7109375" bestFit="1" customWidth="1"/>
    <col min="166" max="166" width="16.85546875" bestFit="1" customWidth="1"/>
    <col min="167" max="167" width="19.7109375" bestFit="1" customWidth="1"/>
    <col min="168" max="168" width="10.5703125" bestFit="1" customWidth="1"/>
    <col min="169" max="169" width="13.28515625" bestFit="1" customWidth="1"/>
    <col min="170" max="170" width="10.7109375" bestFit="1" customWidth="1"/>
    <col min="171" max="171" width="13.5703125" bestFit="1" customWidth="1"/>
    <col min="172" max="172" width="10.140625" bestFit="1" customWidth="1"/>
    <col min="173" max="173" width="12.7109375" bestFit="1" customWidth="1"/>
    <col min="174" max="174" width="12.140625" bestFit="1" customWidth="1"/>
    <col min="175" max="175" width="14.85546875" bestFit="1" customWidth="1"/>
    <col min="176" max="176" width="22.7109375" bestFit="1" customWidth="1"/>
    <col min="177" max="177" width="25.5703125" bestFit="1" customWidth="1"/>
    <col min="178" max="178" width="16.42578125" bestFit="1" customWidth="1"/>
    <col min="179" max="179" width="19.28515625" bestFit="1" customWidth="1"/>
    <col min="180" max="180" width="9.7109375" bestFit="1" customWidth="1"/>
    <col min="181" max="181" width="12.42578125" bestFit="1" customWidth="1"/>
    <col min="182" max="182" width="9.28515625" bestFit="1" customWidth="1"/>
    <col min="183" max="183" width="12" bestFit="1" customWidth="1"/>
    <col min="184" max="184" width="15.42578125" bestFit="1" customWidth="1"/>
    <col min="185" max="185" width="18.28515625" bestFit="1" customWidth="1"/>
    <col min="186" max="186" width="9.7109375" bestFit="1" customWidth="1"/>
    <col min="187" max="187" width="12.28515625" bestFit="1" customWidth="1"/>
    <col min="188" max="188" width="16.28515625" bestFit="1" customWidth="1"/>
    <col min="189" max="189" width="19.140625" bestFit="1" customWidth="1"/>
    <col min="190" max="190" width="10.28515625" bestFit="1" customWidth="1"/>
    <col min="191" max="191" width="13.140625" bestFit="1" customWidth="1"/>
    <col min="192" max="192" width="11.7109375" bestFit="1" customWidth="1"/>
    <col min="193" max="193" width="14.42578125" bestFit="1" customWidth="1"/>
    <col min="194" max="194" width="10.140625" bestFit="1" customWidth="1"/>
    <col min="195" max="195" width="12.7109375" bestFit="1" customWidth="1"/>
    <col min="196" max="196" width="11.7109375" bestFit="1" customWidth="1"/>
    <col min="197" max="197" width="14.5703125" bestFit="1" customWidth="1"/>
    <col min="198" max="198" width="9.7109375" bestFit="1" customWidth="1"/>
    <col min="199" max="199" width="10.5703125" bestFit="1" customWidth="1"/>
    <col min="200" max="200" width="12.85546875" bestFit="1" customWidth="1"/>
    <col min="201" max="201" width="15.7109375" bestFit="1" customWidth="1"/>
    <col min="202" max="202" width="11.85546875" bestFit="1" customWidth="1"/>
    <col min="203" max="203" width="14.7109375" bestFit="1" customWidth="1"/>
    <col min="204" max="204" width="10.28515625" bestFit="1" customWidth="1"/>
    <col min="205" max="205" width="12.85546875" bestFit="1" customWidth="1"/>
    <col min="206" max="206" width="11" bestFit="1" customWidth="1"/>
    <col min="207" max="207" width="13.7109375" bestFit="1" customWidth="1"/>
    <col min="208" max="208" width="12.7109375" bestFit="1" customWidth="1"/>
    <col min="209" max="209" width="15.5703125" bestFit="1" customWidth="1"/>
    <col min="210" max="210" width="9.7109375" bestFit="1" customWidth="1"/>
    <col min="211" max="211" width="10" bestFit="1" customWidth="1"/>
    <col min="212" max="212" width="9.7109375" bestFit="1" customWidth="1"/>
    <col min="213" max="213" width="11.140625" bestFit="1" customWidth="1"/>
    <col min="214" max="214" width="14.42578125" bestFit="1" customWidth="1"/>
    <col min="215" max="215" width="17.28515625" bestFit="1" customWidth="1"/>
    <col min="216" max="216" width="8.7109375" bestFit="1" customWidth="1"/>
    <col min="217" max="217" width="11.140625" bestFit="1" customWidth="1"/>
    <col min="218" max="218" width="9.7109375" bestFit="1" customWidth="1"/>
    <col min="219" max="219" width="11.28515625" bestFit="1" customWidth="1"/>
    <col min="220" max="220" width="10.42578125" bestFit="1" customWidth="1"/>
    <col min="221" max="221" width="13.28515625" bestFit="1" customWidth="1"/>
    <col min="222" max="222" width="8.5703125" bestFit="1" customWidth="1"/>
    <col min="223" max="223" width="11.28515625" bestFit="1" customWidth="1"/>
    <col min="224" max="224" width="8.140625" bestFit="1" customWidth="1"/>
    <col min="225" max="225" width="10.7109375" bestFit="1" customWidth="1"/>
    <col min="226" max="226" width="8.7109375" bestFit="1" customWidth="1"/>
    <col min="227" max="227" width="11.28515625" bestFit="1" customWidth="1"/>
    <col min="228" max="228" width="8.7109375" bestFit="1" customWidth="1"/>
    <col min="229" max="229" width="10.42578125" bestFit="1" customWidth="1"/>
    <col min="230" max="230" width="13.28515625" bestFit="1" customWidth="1"/>
    <col min="231" max="231" width="16.140625" bestFit="1" customWidth="1"/>
    <col min="232" max="232" width="10.5703125" bestFit="1" customWidth="1"/>
    <col min="233" max="233" width="13.28515625" bestFit="1" customWidth="1"/>
    <col min="234" max="234" width="8.7109375" bestFit="1" customWidth="1"/>
    <col min="235" max="235" width="11.28515625" bestFit="1" customWidth="1"/>
    <col min="236" max="236" width="12.7109375" bestFit="1" customWidth="1"/>
    <col min="237" max="237" width="15.5703125" bestFit="1" customWidth="1"/>
    <col min="238" max="238" width="9.85546875" bestFit="1" customWidth="1"/>
    <col min="239" max="239" width="12.5703125" bestFit="1" customWidth="1"/>
    <col min="240" max="240" width="9.7109375" bestFit="1" customWidth="1"/>
    <col min="241" max="241" width="10.140625" bestFit="1" customWidth="1"/>
    <col min="242" max="242" width="8.7109375" bestFit="1" customWidth="1"/>
    <col min="243" max="243" width="11.28515625" bestFit="1" customWidth="1"/>
    <col min="244" max="244" width="7.28515625" bestFit="1" customWidth="1"/>
    <col min="245" max="245" width="9.5703125" bestFit="1" customWidth="1"/>
    <col min="246" max="246" width="21.140625" bestFit="1" customWidth="1"/>
    <col min="247" max="247" width="23.85546875" bestFit="1" customWidth="1"/>
    <col min="248" max="248" width="22" bestFit="1" customWidth="1"/>
    <col min="249" max="249" width="24.7109375" bestFit="1" customWidth="1"/>
    <col min="250" max="250" width="9.42578125" bestFit="1" customWidth="1"/>
    <col min="251" max="251" width="12.140625" bestFit="1" customWidth="1"/>
    <col min="252" max="252" width="10.42578125" bestFit="1" customWidth="1"/>
    <col min="253" max="253" width="13.28515625" bestFit="1" customWidth="1"/>
    <col min="254" max="254" width="9.7109375" bestFit="1" customWidth="1"/>
    <col min="255" max="255" width="12.42578125" bestFit="1" customWidth="1"/>
    <col min="256" max="256" width="8.42578125" bestFit="1" customWidth="1"/>
    <col min="257" max="257" width="11.140625" bestFit="1" customWidth="1"/>
    <col min="258" max="258" width="11.28515625" bestFit="1" customWidth="1"/>
    <col min="259" max="259" width="14" bestFit="1" customWidth="1"/>
    <col min="260" max="260" width="10.28515625" bestFit="1" customWidth="1"/>
    <col min="261" max="261" width="12.85546875" bestFit="1" customWidth="1"/>
    <col min="262" max="262" width="13" bestFit="1" customWidth="1"/>
    <col min="263" max="263" width="15.7109375" bestFit="1" customWidth="1"/>
    <col min="264" max="264" width="12.7109375" bestFit="1" customWidth="1"/>
    <col min="265" max="265" width="15.5703125" bestFit="1" customWidth="1"/>
    <col min="266" max="266" width="16.28515625" bestFit="1" customWidth="1"/>
    <col min="267" max="267" width="19" bestFit="1" customWidth="1"/>
    <col min="268" max="268" width="7.28515625" bestFit="1" customWidth="1"/>
    <col min="270" max="270" width="12.28515625" bestFit="1" customWidth="1"/>
  </cols>
  <sheetData>
    <row r="4" spans="3:19" x14ac:dyDescent="0.25">
      <c r="C4" s="5" t="s">
        <v>1</v>
      </c>
      <c r="D4" t="s">
        <v>250</v>
      </c>
    </row>
    <row r="5" spans="3:19" x14ac:dyDescent="0.25">
      <c r="C5" t="s">
        <v>65</v>
      </c>
      <c r="D5" s="7">
        <v>518913212</v>
      </c>
    </row>
    <row r="6" spans="3:19" x14ac:dyDescent="0.25">
      <c r="C6" t="s">
        <v>142</v>
      </c>
      <c r="D6" s="7">
        <v>390919212</v>
      </c>
    </row>
    <row r="7" spans="3:19" x14ac:dyDescent="0.25">
      <c r="C7" t="s">
        <v>101</v>
      </c>
      <c r="D7" s="7">
        <v>261120687</v>
      </c>
    </row>
    <row r="8" spans="3:19" x14ac:dyDescent="0.25">
      <c r="C8" t="s">
        <v>218</v>
      </c>
      <c r="D8" s="7">
        <v>180708333</v>
      </c>
    </row>
    <row r="9" spans="3:19" x14ac:dyDescent="0.25">
      <c r="C9" t="s">
        <v>194</v>
      </c>
      <c r="D9" s="7">
        <v>164454313</v>
      </c>
    </row>
    <row r="10" spans="3:19" x14ac:dyDescent="0.25">
      <c r="C10" t="s">
        <v>183</v>
      </c>
      <c r="D10" s="7">
        <v>162559805</v>
      </c>
    </row>
    <row r="11" spans="3:19" x14ac:dyDescent="0.25">
      <c r="C11" t="s">
        <v>72</v>
      </c>
      <c r="D11" s="7">
        <v>83382473</v>
      </c>
    </row>
    <row r="12" spans="3:19" x14ac:dyDescent="0.25">
      <c r="C12" t="s">
        <v>146</v>
      </c>
      <c r="D12" s="7">
        <v>78366056</v>
      </c>
    </row>
    <row r="13" spans="3:19" x14ac:dyDescent="0.25">
      <c r="C13" t="s">
        <v>68</v>
      </c>
      <c r="D13" s="7">
        <v>72793346</v>
      </c>
    </row>
    <row r="14" spans="3:19" x14ac:dyDescent="0.25">
      <c r="C14" t="s">
        <v>42</v>
      </c>
      <c r="D14" s="7">
        <v>50745636</v>
      </c>
    </row>
    <row r="15" spans="3:19" x14ac:dyDescent="0.25">
      <c r="S15" s="7"/>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3F84-9DEA-47C8-B30C-683022218A0A}">
  <dimension ref="C4:S15"/>
  <sheetViews>
    <sheetView zoomScaleNormal="100" workbookViewId="0">
      <selection activeCell="B16" sqref="B16"/>
    </sheetView>
  </sheetViews>
  <sheetFormatPr defaultRowHeight="15" x14ac:dyDescent="0.25"/>
  <cols>
    <col min="3" max="3" width="19.7109375" bestFit="1" customWidth="1"/>
    <col min="4" max="4" width="30.42578125" bestFit="1" customWidth="1"/>
    <col min="5" max="137" width="27.140625" bestFit="1" customWidth="1"/>
    <col min="138" max="138" width="13.7109375" bestFit="1" customWidth="1"/>
    <col min="139" max="152" width="16.28515625" bestFit="1" customWidth="1"/>
    <col min="153" max="153" width="13.42578125" bestFit="1" customWidth="1"/>
    <col min="154" max="154" width="11.28515625" bestFit="1" customWidth="1"/>
    <col min="155" max="155" width="12" bestFit="1" customWidth="1"/>
    <col min="156" max="156" width="7.28515625" bestFit="1" customWidth="1"/>
    <col min="157" max="157" width="9.5703125" bestFit="1" customWidth="1"/>
    <col min="158" max="158" width="9.7109375" bestFit="1" customWidth="1"/>
    <col min="159" max="160" width="12.28515625" bestFit="1" customWidth="1"/>
    <col min="161" max="161" width="15.140625" bestFit="1" customWidth="1"/>
    <col min="162" max="162" width="20" bestFit="1" customWidth="1"/>
    <col min="163" max="163" width="22.7109375" bestFit="1" customWidth="1"/>
    <col min="164" max="165" width="9.7109375" bestFit="1" customWidth="1"/>
    <col min="166" max="166" width="16.85546875" bestFit="1" customWidth="1"/>
    <col min="167" max="167" width="19.7109375" bestFit="1" customWidth="1"/>
    <col min="168" max="168" width="10.5703125" bestFit="1" customWidth="1"/>
    <col min="169" max="169" width="13.28515625" bestFit="1" customWidth="1"/>
    <col min="170" max="170" width="10.7109375" bestFit="1" customWidth="1"/>
    <col min="171" max="171" width="13.5703125" bestFit="1" customWidth="1"/>
    <col min="172" max="172" width="10.140625" bestFit="1" customWidth="1"/>
    <col min="173" max="173" width="12.7109375" bestFit="1" customWidth="1"/>
    <col min="174" max="174" width="12.140625" bestFit="1" customWidth="1"/>
    <col min="175" max="175" width="14.85546875" bestFit="1" customWidth="1"/>
    <col min="176" max="176" width="22.7109375" bestFit="1" customWidth="1"/>
    <col min="177" max="177" width="25.5703125" bestFit="1" customWidth="1"/>
    <col min="178" max="178" width="16.42578125" bestFit="1" customWidth="1"/>
    <col min="179" max="179" width="19.28515625" bestFit="1" customWidth="1"/>
    <col min="180" max="180" width="9.7109375" bestFit="1" customWidth="1"/>
    <col min="181" max="181" width="12.42578125" bestFit="1" customWidth="1"/>
    <col min="182" max="182" width="9.28515625" bestFit="1" customWidth="1"/>
    <col min="183" max="183" width="12" bestFit="1" customWidth="1"/>
    <col min="184" max="184" width="15.42578125" bestFit="1" customWidth="1"/>
    <col min="185" max="185" width="18.28515625" bestFit="1" customWidth="1"/>
    <col min="186" max="186" width="9.7109375" bestFit="1" customWidth="1"/>
    <col min="187" max="187" width="12.28515625" bestFit="1" customWidth="1"/>
    <col min="188" max="188" width="16.28515625" bestFit="1" customWidth="1"/>
    <col min="189" max="189" width="19.140625" bestFit="1" customWidth="1"/>
    <col min="190" max="190" width="10.28515625" bestFit="1" customWidth="1"/>
    <col min="191" max="191" width="13.140625" bestFit="1" customWidth="1"/>
    <col min="192" max="192" width="11.7109375" bestFit="1" customWidth="1"/>
    <col min="193" max="193" width="14.42578125" bestFit="1" customWidth="1"/>
    <col min="194" max="194" width="10.140625" bestFit="1" customWidth="1"/>
    <col min="195" max="195" width="12.7109375" bestFit="1" customWidth="1"/>
    <col min="196" max="196" width="11.7109375" bestFit="1" customWidth="1"/>
    <col min="197" max="197" width="14.5703125" bestFit="1" customWidth="1"/>
    <col min="198" max="198" width="9.7109375" bestFit="1" customWidth="1"/>
    <col min="199" max="199" width="10.5703125" bestFit="1" customWidth="1"/>
    <col min="200" max="200" width="12.85546875" bestFit="1" customWidth="1"/>
    <col min="201" max="201" width="15.7109375" bestFit="1" customWidth="1"/>
    <col min="202" max="202" width="11.85546875" bestFit="1" customWidth="1"/>
    <col min="203" max="203" width="14.7109375" bestFit="1" customWidth="1"/>
    <col min="204" max="204" width="10.28515625" bestFit="1" customWidth="1"/>
    <col min="205" max="205" width="12.85546875" bestFit="1" customWidth="1"/>
    <col min="206" max="206" width="11" bestFit="1" customWidth="1"/>
    <col min="207" max="207" width="13.7109375" bestFit="1" customWidth="1"/>
    <col min="208" max="208" width="12.7109375" bestFit="1" customWidth="1"/>
    <col min="209" max="209" width="15.5703125" bestFit="1" customWidth="1"/>
    <col min="210" max="210" width="9.7109375" bestFit="1" customWidth="1"/>
    <col min="211" max="211" width="10" bestFit="1" customWidth="1"/>
    <col min="212" max="212" width="9.7109375" bestFit="1" customWidth="1"/>
    <col min="213" max="213" width="11.140625" bestFit="1" customWidth="1"/>
    <col min="214" max="214" width="14.42578125" bestFit="1" customWidth="1"/>
    <col min="215" max="215" width="17.28515625" bestFit="1" customWidth="1"/>
    <col min="216" max="216" width="8.7109375" bestFit="1" customWidth="1"/>
    <col min="217" max="217" width="11.140625" bestFit="1" customWidth="1"/>
    <col min="218" max="218" width="9.7109375" bestFit="1" customWidth="1"/>
    <col min="219" max="219" width="11.28515625" bestFit="1" customWidth="1"/>
    <col min="220" max="220" width="10.42578125" bestFit="1" customWidth="1"/>
    <col min="221" max="221" width="13.28515625" bestFit="1" customWidth="1"/>
    <col min="222" max="222" width="8.5703125" bestFit="1" customWidth="1"/>
    <col min="223" max="223" width="11.28515625" bestFit="1" customWidth="1"/>
    <col min="224" max="224" width="8.140625" bestFit="1" customWidth="1"/>
    <col min="225" max="225" width="10.7109375" bestFit="1" customWidth="1"/>
    <col min="226" max="226" width="8.7109375" bestFit="1" customWidth="1"/>
    <col min="227" max="227" width="11.28515625" bestFit="1" customWidth="1"/>
    <col min="228" max="228" width="8.7109375" bestFit="1" customWidth="1"/>
    <col min="229" max="229" width="10.42578125" bestFit="1" customWidth="1"/>
    <col min="230" max="230" width="13.28515625" bestFit="1" customWidth="1"/>
    <col min="231" max="231" width="16.140625" bestFit="1" customWidth="1"/>
    <col min="232" max="232" width="10.5703125" bestFit="1" customWidth="1"/>
    <col min="233" max="233" width="13.28515625" bestFit="1" customWidth="1"/>
    <col min="234" max="234" width="8.7109375" bestFit="1" customWidth="1"/>
    <col min="235" max="235" width="11.28515625" bestFit="1" customWidth="1"/>
    <col min="236" max="236" width="12.7109375" bestFit="1" customWidth="1"/>
    <col min="237" max="237" width="15.5703125" bestFit="1" customWidth="1"/>
    <col min="238" max="238" width="9.85546875" bestFit="1" customWidth="1"/>
    <col min="239" max="239" width="12.5703125" bestFit="1" customWidth="1"/>
    <col min="240" max="240" width="9.7109375" bestFit="1" customWidth="1"/>
    <col min="241" max="241" width="10.140625" bestFit="1" customWidth="1"/>
    <col min="242" max="242" width="8.7109375" bestFit="1" customWidth="1"/>
    <col min="243" max="243" width="11.28515625" bestFit="1" customWidth="1"/>
    <col min="244" max="244" width="7.28515625" bestFit="1" customWidth="1"/>
    <col min="245" max="245" width="9.5703125" bestFit="1" customWidth="1"/>
    <col min="246" max="246" width="21.140625" bestFit="1" customWidth="1"/>
    <col min="247" max="247" width="23.85546875" bestFit="1" customWidth="1"/>
    <col min="248" max="248" width="22" bestFit="1" customWidth="1"/>
    <col min="249" max="249" width="24.7109375" bestFit="1" customWidth="1"/>
    <col min="250" max="250" width="9.42578125" bestFit="1" customWidth="1"/>
    <col min="251" max="251" width="12.140625" bestFit="1" customWidth="1"/>
    <col min="252" max="252" width="10.42578125" bestFit="1" customWidth="1"/>
    <col min="253" max="253" width="13.28515625" bestFit="1" customWidth="1"/>
    <col min="254" max="254" width="9.7109375" bestFit="1" customWidth="1"/>
    <col min="255" max="255" width="12.42578125" bestFit="1" customWidth="1"/>
    <col min="256" max="256" width="8.42578125" bestFit="1" customWidth="1"/>
    <col min="257" max="257" width="11.140625" bestFit="1" customWidth="1"/>
    <col min="258" max="258" width="11.28515625" bestFit="1" customWidth="1"/>
    <col min="259" max="259" width="14" bestFit="1" customWidth="1"/>
    <col min="260" max="260" width="10.28515625" bestFit="1" customWidth="1"/>
    <col min="261" max="261" width="12.85546875" bestFit="1" customWidth="1"/>
    <col min="262" max="262" width="13" bestFit="1" customWidth="1"/>
    <col min="263" max="263" width="15.7109375" bestFit="1" customWidth="1"/>
    <col min="264" max="264" width="12.7109375" bestFit="1" customWidth="1"/>
    <col min="265" max="265" width="15.5703125" bestFit="1" customWidth="1"/>
    <col min="266" max="266" width="16.28515625" bestFit="1" customWidth="1"/>
    <col min="267" max="267" width="19" bestFit="1" customWidth="1"/>
    <col min="268" max="268" width="7.28515625" bestFit="1" customWidth="1"/>
    <col min="270" max="270" width="12.28515625" bestFit="1" customWidth="1"/>
  </cols>
  <sheetData>
    <row r="4" spans="3:19" x14ac:dyDescent="0.25">
      <c r="C4" s="5" t="s">
        <v>1</v>
      </c>
      <c r="D4" t="s">
        <v>250</v>
      </c>
    </row>
    <row r="5" spans="3:19" x14ac:dyDescent="0.25">
      <c r="C5" t="s">
        <v>193</v>
      </c>
      <c r="D5" s="7">
        <v>13104</v>
      </c>
    </row>
    <row r="6" spans="3:19" x14ac:dyDescent="0.25">
      <c r="C6" t="s">
        <v>213</v>
      </c>
      <c r="D6" s="7">
        <v>7634</v>
      </c>
    </row>
    <row r="7" spans="3:19" x14ac:dyDescent="0.25">
      <c r="C7" t="s">
        <v>78</v>
      </c>
      <c r="D7" s="7">
        <v>5894</v>
      </c>
    </row>
    <row r="8" spans="3:19" x14ac:dyDescent="0.25">
      <c r="C8" t="s">
        <v>216</v>
      </c>
      <c r="D8" s="7">
        <v>4785</v>
      </c>
    </row>
    <row r="9" spans="3:19" x14ac:dyDescent="0.25">
      <c r="C9" t="s">
        <v>164</v>
      </c>
      <c r="D9" s="7">
        <v>1155</v>
      </c>
    </row>
    <row r="10" spans="3:19" x14ac:dyDescent="0.25">
      <c r="C10" t="s">
        <v>178</v>
      </c>
      <c r="D10" s="7">
        <v>719</v>
      </c>
    </row>
    <row r="11" spans="3:19" x14ac:dyDescent="0.25">
      <c r="C11" t="s">
        <v>88</v>
      </c>
      <c r="D11" s="7">
        <v>703</v>
      </c>
    </row>
    <row r="12" spans="3:19" x14ac:dyDescent="0.25">
      <c r="C12" t="s">
        <v>149</v>
      </c>
      <c r="D12" s="7">
        <v>679</v>
      </c>
    </row>
    <row r="13" spans="3:19" x14ac:dyDescent="0.25">
      <c r="C13" t="s">
        <v>38</v>
      </c>
      <c r="D13" s="7">
        <v>480</v>
      </c>
    </row>
    <row r="14" spans="3:19" x14ac:dyDescent="0.25">
      <c r="C14" t="s">
        <v>199</v>
      </c>
      <c r="D14" s="7">
        <v>0</v>
      </c>
    </row>
    <row r="15" spans="3:19" x14ac:dyDescent="0.25">
      <c r="S15" s="7"/>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C20D-6718-486D-998A-51C32A657463}">
  <sheetPr codeName="Sheet5"/>
  <dimension ref="N8:BR35"/>
  <sheetViews>
    <sheetView topLeftCell="J33" zoomScaleNormal="100" workbookViewId="0">
      <selection activeCell="S17" sqref="S17"/>
    </sheetView>
  </sheetViews>
  <sheetFormatPr defaultRowHeight="15" x14ac:dyDescent="0.25"/>
  <cols>
    <col min="3" max="3" width="18.5703125" bestFit="1" customWidth="1"/>
    <col min="4" max="4" width="19.28515625" customWidth="1"/>
    <col min="5" max="5" width="11.42578125" bestFit="1" customWidth="1"/>
    <col min="6" max="6" width="7.7109375" bestFit="1" customWidth="1"/>
    <col min="7" max="7" width="16.7109375" customWidth="1"/>
    <col min="8" max="8" width="11.7109375" bestFit="1" customWidth="1"/>
    <col min="9" max="9" width="16.5703125" customWidth="1"/>
    <col min="10" max="10" width="11.85546875" bestFit="1" customWidth="1"/>
    <col min="11" max="11" width="9.28515625" bestFit="1" customWidth="1"/>
    <col min="12" max="12" width="10.28515625" bestFit="1" customWidth="1"/>
    <col min="13" max="13" width="15.7109375" bestFit="1" customWidth="1"/>
    <col min="14" max="14" width="15.85546875" bestFit="1" customWidth="1"/>
    <col min="15" max="15" width="19" bestFit="1" customWidth="1"/>
    <col min="16" max="16" width="8.7109375" bestFit="1" customWidth="1"/>
    <col min="17" max="17" width="11" bestFit="1" customWidth="1"/>
    <col min="18" max="18" width="8.7109375" bestFit="1" customWidth="1"/>
    <col min="19" max="19" width="8.5703125" bestFit="1" customWidth="1"/>
    <col min="20" max="20" width="10" bestFit="1" customWidth="1"/>
    <col min="21" max="22" width="7.28515625" bestFit="1" customWidth="1"/>
    <col min="23" max="23" width="7.7109375" bestFit="1" customWidth="1"/>
    <col min="24" max="24" width="10.28515625" bestFit="1" customWidth="1"/>
    <col min="25" max="26" width="8.7109375" bestFit="1" customWidth="1"/>
    <col min="27" max="27" width="7.28515625" bestFit="1" customWidth="1"/>
    <col min="28" max="28" width="8.85546875" bestFit="1" customWidth="1"/>
    <col min="29" max="29" width="7.28515625" bestFit="1" customWidth="1"/>
    <col min="30" max="30" width="8.7109375" bestFit="1" customWidth="1"/>
    <col min="31" max="31" width="7.28515625" bestFit="1" customWidth="1"/>
    <col min="32" max="32" width="5.140625" bestFit="1" customWidth="1"/>
    <col min="33" max="33" width="27.140625" bestFit="1" customWidth="1"/>
    <col min="34" max="34" width="8.7109375" bestFit="1" customWidth="1"/>
    <col min="35" max="35" width="9.140625" bestFit="1" customWidth="1"/>
    <col min="36" max="36" width="8.7109375" bestFit="1" customWidth="1"/>
    <col min="37" max="37" width="7.28515625" bestFit="1" customWidth="1"/>
    <col min="38" max="38" width="9.140625" bestFit="1" customWidth="1"/>
    <col min="39" max="39" width="7.5703125" bestFit="1" customWidth="1"/>
    <col min="40" max="40" width="10.5703125" bestFit="1" customWidth="1"/>
    <col min="41" max="41" width="8.7109375" bestFit="1" customWidth="1"/>
    <col min="42" max="42" width="8.85546875" bestFit="1" customWidth="1"/>
    <col min="43" max="43" width="7.28515625" bestFit="1" customWidth="1"/>
    <col min="44" max="44" width="12.7109375" bestFit="1" customWidth="1"/>
    <col min="45" max="45" width="15.28515625" bestFit="1" customWidth="1"/>
    <col min="46" max="46" width="16.7109375" bestFit="1" customWidth="1"/>
    <col min="47" max="47" width="10.28515625" bestFit="1" customWidth="1"/>
    <col min="48" max="48" width="8.7109375" bestFit="1" customWidth="1"/>
    <col min="49" max="49" width="7.7109375" bestFit="1" customWidth="1"/>
    <col min="50" max="50" width="10.28515625" bestFit="1" customWidth="1"/>
    <col min="51" max="51" width="18" bestFit="1" customWidth="1"/>
    <col min="52" max="52" width="8.7109375" bestFit="1" customWidth="1"/>
    <col min="53" max="53" width="7.7109375" bestFit="1" customWidth="1"/>
    <col min="54" max="55" width="8.7109375" bestFit="1" customWidth="1"/>
    <col min="56" max="56" width="14.28515625" bestFit="1" customWidth="1"/>
    <col min="57" max="57" width="8.28515625" bestFit="1" customWidth="1"/>
    <col min="58" max="58" width="9.7109375" bestFit="1" customWidth="1"/>
    <col min="59" max="59" width="8.140625" bestFit="1" customWidth="1"/>
    <col min="60" max="60" width="9.7109375" bestFit="1" customWidth="1"/>
    <col min="61" max="61" width="10.85546875" bestFit="1" customWidth="1"/>
    <col min="62" max="62" width="9" bestFit="1" customWidth="1"/>
    <col min="63" max="63" width="8.42578125" bestFit="1" customWidth="1"/>
    <col min="64" max="66" width="7.28515625" bestFit="1" customWidth="1"/>
    <col min="67" max="67" width="10.7109375" bestFit="1" customWidth="1"/>
    <col min="68" max="69" width="7.28515625" bestFit="1" customWidth="1"/>
    <col min="70" max="70" width="10.7109375" bestFit="1" customWidth="1"/>
    <col min="71" max="508" width="28.85546875" bestFit="1" customWidth="1"/>
    <col min="509" max="517" width="22.28515625" bestFit="1" customWidth="1"/>
  </cols>
  <sheetData>
    <row r="8" spans="14:70" x14ac:dyDescent="0.25">
      <c r="O8" s="5" t="s">
        <v>272</v>
      </c>
    </row>
    <row r="9" spans="14:70" x14ac:dyDescent="0.25">
      <c r="N9" s="5" t="s">
        <v>243</v>
      </c>
      <c r="O9" t="s">
        <v>167</v>
      </c>
      <c r="P9" t="s">
        <v>198</v>
      </c>
      <c r="Q9" t="s">
        <v>200</v>
      </c>
      <c r="R9" t="s">
        <v>103</v>
      </c>
      <c r="S9" t="s">
        <v>169</v>
      </c>
      <c r="T9" t="s">
        <v>73</v>
      </c>
      <c r="U9" t="s">
        <v>105</v>
      </c>
      <c r="V9" t="s">
        <v>173</v>
      </c>
      <c r="W9" t="s">
        <v>57</v>
      </c>
      <c r="X9" t="s">
        <v>52</v>
      </c>
      <c r="Y9" t="s">
        <v>97</v>
      </c>
      <c r="Z9" t="s">
        <v>158</v>
      </c>
      <c r="AA9" t="s">
        <v>62</v>
      </c>
      <c r="AB9" t="s">
        <v>217</v>
      </c>
      <c r="AC9" t="s">
        <v>138</v>
      </c>
      <c r="AD9" t="s">
        <v>130</v>
      </c>
      <c r="AE9" t="s">
        <v>203</v>
      </c>
      <c r="AF9" t="s">
        <v>88</v>
      </c>
      <c r="AG9" t="s">
        <v>220</v>
      </c>
      <c r="AH9" t="s">
        <v>106</v>
      </c>
      <c r="AI9" t="s">
        <v>59</v>
      </c>
      <c r="AJ9" t="s">
        <v>175</v>
      </c>
      <c r="AK9" t="s">
        <v>139</v>
      </c>
      <c r="AL9" t="s">
        <v>75</v>
      </c>
      <c r="AM9" t="s">
        <v>161</v>
      </c>
      <c r="AN9" t="s">
        <v>162</v>
      </c>
      <c r="AO9" t="s">
        <v>44</v>
      </c>
      <c r="AP9" t="s">
        <v>107</v>
      </c>
      <c r="AQ9" t="s">
        <v>76</v>
      </c>
      <c r="AR9" t="s">
        <v>119</v>
      </c>
      <c r="AS9" t="s">
        <v>204</v>
      </c>
      <c r="AT9" t="s">
        <v>77</v>
      </c>
      <c r="AU9" t="s">
        <v>177</v>
      </c>
      <c r="AV9" t="s">
        <v>141</v>
      </c>
      <c r="AW9" t="s">
        <v>24</v>
      </c>
      <c r="AX9" t="s">
        <v>206</v>
      </c>
      <c r="AY9" t="s">
        <v>45</v>
      </c>
      <c r="AZ9" t="s">
        <v>170</v>
      </c>
      <c r="BA9" t="s">
        <v>78</v>
      </c>
      <c r="BB9" t="s">
        <v>111</v>
      </c>
      <c r="BC9" t="s">
        <v>144</v>
      </c>
      <c r="BD9" t="s">
        <v>145</v>
      </c>
      <c r="BE9" t="s">
        <v>181</v>
      </c>
      <c r="BF9" t="s">
        <v>212</v>
      </c>
      <c r="BG9" t="s">
        <v>35</v>
      </c>
      <c r="BH9" t="s">
        <v>171</v>
      </c>
      <c r="BI9" t="s">
        <v>213</v>
      </c>
      <c r="BJ9" t="s">
        <v>208</v>
      </c>
      <c r="BK9" t="s">
        <v>163</v>
      </c>
      <c r="BL9" t="s">
        <v>47</v>
      </c>
      <c r="BM9" t="s">
        <v>187</v>
      </c>
      <c r="BN9" t="s">
        <v>92</v>
      </c>
      <c r="BO9" t="s">
        <v>150</v>
      </c>
      <c r="BP9" t="s">
        <v>50</v>
      </c>
      <c r="BQ9" t="s">
        <v>37</v>
      </c>
      <c r="BR9" t="s">
        <v>241</v>
      </c>
    </row>
    <row r="10" spans="14:70" x14ac:dyDescent="0.25">
      <c r="N10" s="6" t="s">
        <v>228</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7">
        <v>0</v>
      </c>
      <c r="BC10" s="7">
        <v>0</v>
      </c>
      <c r="BD10" s="7">
        <v>0</v>
      </c>
      <c r="BE10" s="7">
        <v>0</v>
      </c>
      <c r="BF10" s="7">
        <v>0</v>
      </c>
      <c r="BG10" s="7">
        <v>0</v>
      </c>
      <c r="BH10" s="7">
        <v>0</v>
      </c>
      <c r="BI10" s="7">
        <v>0</v>
      </c>
      <c r="BJ10" s="7">
        <v>0</v>
      </c>
      <c r="BK10" s="7">
        <v>0</v>
      </c>
      <c r="BL10" s="7">
        <v>0</v>
      </c>
      <c r="BM10" s="7">
        <v>0</v>
      </c>
      <c r="BN10" s="7">
        <v>0</v>
      </c>
      <c r="BO10" s="7">
        <v>0</v>
      </c>
      <c r="BP10" s="7">
        <v>0</v>
      </c>
      <c r="BQ10" s="7">
        <v>0</v>
      </c>
      <c r="BR10" s="7">
        <v>0</v>
      </c>
    </row>
    <row r="11" spans="14:70" x14ac:dyDescent="0.25">
      <c r="N11" s="6" t="s">
        <v>229</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7">
        <v>0</v>
      </c>
      <c r="BC11" s="7">
        <v>0</v>
      </c>
      <c r="BD11" s="7">
        <v>0</v>
      </c>
      <c r="BE11" s="7">
        <v>0</v>
      </c>
      <c r="BF11" s="7">
        <v>0</v>
      </c>
      <c r="BG11" s="7">
        <v>0</v>
      </c>
      <c r="BH11" s="7">
        <v>0</v>
      </c>
      <c r="BI11" s="7">
        <v>0</v>
      </c>
      <c r="BJ11" s="7">
        <v>0</v>
      </c>
      <c r="BK11" s="7">
        <v>0</v>
      </c>
      <c r="BL11" s="7">
        <v>0</v>
      </c>
      <c r="BM11" s="7">
        <v>0</v>
      </c>
      <c r="BN11" s="7">
        <v>0</v>
      </c>
      <c r="BO11" s="7">
        <v>0</v>
      </c>
      <c r="BP11" s="7">
        <v>0</v>
      </c>
      <c r="BQ11" s="7">
        <v>0</v>
      </c>
      <c r="BR11" s="7">
        <v>0</v>
      </c>
    </row>
    <row r="12" spans="14:70" x14ac:dyDescent="0.25">
      <c r="N12" s="6" t="s">
        <v>230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row>
    <row r="13" spans="14:70" x14ac:dyDescent="0.25">
      <c r="N13" s="6" t="s">
        <v>231</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7">
        <v>0</v>
      </c>
      <c r="BC13" s="7">
        <v>0</v>
      </c>
      <c r="BD13" s="7">
        <v>0</v>
      </c>
      <c r="BE13" s="7">
        <v>0</v>
      </c>
      <c r="BF13" s="7">
        <v>0</v>
      </c>
      <c r="BG13" s="7">
        <v>0</v>
      </c>
      <c r="BH13" s="7">
        <v>0</v>
      </c>
      <c r="BI13" s="7">
        <v>0</v>
      </c>
      <c r="BJ13" s="7">
        <v>0</v>
      </c>
      <c r="BK13" s="7">
        <v>0</v>
      </c>
      <c r="BL13" s="7">
        <v>0</v>
      </c>
      <c r="BM13" s="7">
        <v>0</v>
      </c>
      <c r="BN13" s="7">
        <v>0</v>
      </c>
      <c r="BO13" s="7">
        <v>0</v>
      </c>
      <c r="BP13" s="7">
        <v>0</v>
      </c>
      <c r="BQ13" s="7">
        <v>0</v>
      </c>
      <c r="BR13" s="7">
        <v>0</v>
      </c>
    </row>
    <row r="14" spans="14:70" x14ac:dyDescent="0.25">
      <c r="N14" s="6" t="s">
        <v>232</v>
      </c>
      <c r="O14" s="7">
        <v>0</v>
      </c>
      <c r="P14" s="7">
        <v>9557</v>
      </c>
      <c r="Q14" s="7">
        <v>0</v>
      </c>
      <c r="R14" s="7">
        <v>127777</v>
      </c>
      <c r="S14" s="7">
        <v>0</v>
      </c>
      <c r="T14" s="7">
        <v>43070</v>
      </c>
      <c r="U14" s="7">
        <v>0</v>
      </c>
      <c r="V14" s="7">
        <v>0</v>
      </c>
      <c r="W14" s="7">
        <v>0</v>
      </c>
      <c r="X14" s="7">
        <v>0</v>
      </c>
      <c r="Y14" s="7">
        <v>0</v>
      </c>
      <c r="Z14" s="7">
        <v>111756</v>
      </c>
      <c r="AA14" s="7">
        <v>28789</v>
      </c>
      <c r="AB14" s="7">
        <v>8515</v>
      </c>
      <c r="AC14" s="7">
        <v>0</v>
      </c>
      <c r="AD14" s="7">
        <v>8586</v>
      </c>
      <c r="AE14" s="7">
        <v>0</v>
      </c>
      <c r="AF14" s="7">
        <v>0</v>
      </c>
      <c r="AG14" s="7">
        <v>0</v>
      </c>
      <c r="AH14" s="7">
        <v>38973</v>
      </c>
      <c r="AI14" s="7">
        <v>0</v>
      </c>
      <c r="AJ14" s="7">
        <v>0</v>
      </c>
      <c r="AK14" s="7">
        <v>0</v>
      </c>
      <c r="AL14" s="7">
        <v>84403</v>
      </c>
      <c r="AM14" s="7">
        <v>0</v>
      </c>
      <c r="AN14" s="7">
        <v>0</v>
      </c>
      <c r="AO14" s="7">
        <v>53224</v>
      </c>
      <c r="AP14" s="7">
        <v>0</v>
      </c>
      <c r="AQ14" s="7">
        <v>0</v>
      </c>
      <c r="AR14" s="7">
        <v>0</v>
      </c>
      <c r="AS14" s="7">
        <v>197</v>
      </c>
      <c r="AT14" s="7">
        <v>0</v>
      </c>
      <c r="AU14" s="7">
        <v>0</v>
      </c>
      <c r="AV14" s="7">
        <v>0</v>
      </c>
      <c r="AW14" s="7">
        <v>0</v>
      </c>
      <c r="AX14" s="7">
        <v>0</v>
      </c>
      <c r="AY14" s="7">
        <v>6229</v>
      </c>
      <c r="AZ14" s="7">
        <v>0</v>
      </c>
      <c r="BA14" s="7">
        <v>0</v>
      </c>
      <c r="BB14" s="7">
        <v>1190</v>
      </c>
      <c r="BC14" s="7">
        <v>33</v>
      </c>
      <c r="BD14" s="7">
        <v>0</v>
      </c>
      <c r="BE14" s="7">
        <v>0</v>
      </c>
      <c r="BF14" s="7">
        <v>7916</v>
      </c>
      <c r="BG14" s="7">
        <v>0</v>
      </c>
      <c r="BH14" s="7">
        <v>0</v>
      </c>
      <c r="BI14" s="7">
        <v>0</v>
      </c>
      <c r="BJ14" s="7">
        <v>56129</v>
      </c>
      <c r="BK14" s="7">
        <v>0</v>
      </c>
      <c r="BL14" s="7">
        <v>0</v>
      </c>
      <c r="BM14" s="7">
        <v>0</v>
      </c>
      <c r="BN14" s="7">
        <v>0</v>
      </c>
      <c r="BO14" s="7">
        <v>0</v>
      </c>
      <c r="BP14" s="7">
        <v>5063</v>
      </c>
      <c r="BQ14" s="7">
        <v>0</v>
      </c>
      <c r="BR14" s="7">
        <v>591407</v>
      </c>
    </row>
    <row r="15" spans="14:70" x14ac:dyDescent="0.25">
      <c r="N15" s="6" t="s">
        <v>233</v>
      </c>
      <c r="O15" s="7">
        <v>0</v>
      </c>
      <c r="P15" s="7">
        <v>9686</v>
      </c>
      <c r="Q15" s="7">
        <v>0</v>
      </c>
      <c r="R15" s="7">
        <v>98574</v>
      </c>
      <c r="S15" s="7">
        <v>3518</v>
      </c>
      <c r="T15" s="7">
        <v>22456</v>
      </c>
      <c r="U15" s="7">
        <v>0</v>
      </c>
      <c r="V15" s="7">
        <v>431</v>
      </c>
      <c r="W15" s="7">
        <v>0</v>
      </c>
      <c r="X15" s="7">
        <v>0</v>
      </c>
      <c r="Y15" s="7">
        <v>0</v>
      </c>
      <c r="Z15" s="7">
        <v>144449</v>
      </c>
      <c r="AA15" s="7">
        <v>18369</v>
      </c>
      <c r="AB15" s="7">
        <v>5950</v>
      </c>
      <c r="AC15" s="7">
        <v>0</v>
      </c>
      <c r="AD15" s="7">
        <v>16425</v>
      </c>
      <c r="AE15" s="7">
        <v>0</v>
      </c>
      <c r="AF15" s="7">
        <v>0</v>
      </c>
      <c r="AG15" s="7">
        <v>0</v>
      </c>
      <c r="AH15" s="7">
        <v>25928</v>
      </c>
      <c r="AI15" s="7">
        <v>0</v>
      </c>
      <c r="AJ15" s="7">
        <v>269</v>
      </c>
      <c r="AK15" s="7">
        <v>0</v>
      </c>
      <c r="AL15" s="7">
        <v>82166</v>
      </c>
      <c r="AM15" s="7">
        <v>0</v>
      </c>
      <c r="AN15" s="7">
        <v>0</v>
      </c>
      <c r="AO15" s="7">
        <v>58266</v>
      </c>
      <c r="AP15" s="7">
        <v>0</v>
      </c>
      <c r="AQ15" s="7">
        <v>0</v>
      </c>
      <c r="AR15" s="7">
        <v>0</v>
      </c>
      <c r="AS15" s="7">
        <v>3211</v>
      </c>
      <c r="AT15" s="7">
        <v>0</v>
      </c>
      <c r="AU15" s="7">
        <v>0</v>
      </c>
      <c r="AV15" s="7">
        <v>62</v>
      </c>
      <c r="AW15" s="7">
        <v>0</v>
      </c>
      <c r="AX15" s="7">
        <v>0</v>
      </c>
      <c r="AY15" s="7">
        <v>11042</v>
      </c>
      <c r="AZ15" s="7">
        <v>98</v>
      </c>
      <c r="BA15" s="7">
        <v>0</v>
      </c>
      <c r="BB15" s="7">
        <v>0</v>
      </c>
      <c r="BC15" s="7">
        <v>6</v>
      </c>
      <c r="BD15" s="7">
        <v>0</v>
      </c>
      <c r="BE15" s="7">
        <v>0</v>
      </c>
      <c r="BF15" s="7">
        <v>12762</v>
      </c>
      <c r="BG15" s="7">
        <v>0</v>
      </c>
      <c r="BH15" s="7">
        <v>0</v>
      </c>
      <c r="BI15" s="7">
        <v>0</v>
      </c>
      <c r="BJ15" s="7">
        <v>45015</v>
      </c>
      <c r="BK15" s="7">
        <v>0</v>
      </c>
      <c r="BL15" s="7">
        <v>0</v>
      </c>
      <c r="BM15" s="7">
        <v>0</v>
      </c>
      <c r="BN15" s="7">
        <v>58</v>
      </c>
      <c r="BO15" s="7">
        <v>0</v>
      </c>
      <c r="BP15" s="7">
        <v>7889</v>
      </c>
      <c r="BQ15" s="7">
        <v>0</v>
      </c>
      <c r="BR15" s="7">
        <v>566630</v>
      </c>
    </row>
    <row r="16" spans="14:70" x14ac:dyDescent="0.25">
      <c r="N16" s="6" t="s">
        <v>234</v>
      </c>
      <c r="O16" s="7">
        <v>0</v>
      </c>
      <c r="P16" s="7">
        <v>12365</v>
      </c>
      <c r="Q16" s="7">
        <v>0</v>
      </c>
      <c r="R16" s="7">
        <v>148166</v>
      </c>
      <c r="S16" s="7">
        <v>18392</v>
      </c>
      <c r="T16" s="7">
        <v>35675</v>
      </c>
      <c r="U16" s="7">
        <v>0</v>
      </c>
      <c r="V16" s="7">
        <v>23195</v>
      </c>
      <c r="W16" s="7">
        <v>0</v>
      </c>
      <c r="X16" s="7">
        <v>0</v>
      </c>
      <c r="Y16" s="7">
        <v>0</v>
      </c>
      <c r="Z16" s="7">
        <v>186390</v>
      </c>
      <c r="AA16" s="7">
        <v>20544</v>
      </c>
      <c r="AB16" s="7">
        <v>5377</v>
      </c>
      <c r="AC16" s="7">
        <v>0</v>
      </c>
      <c r="AD16" s="7">
        <v>25248</v>
      </c>
      <c r="AE16" s="7">
        <v>0</v>
      </c>
      <c r="AF16" s="7">
        <v>0</v>
      </c>
      <c r="AG16" s="7">
        <v>0</v>
      </c>
      <c r="AH16" s="7">
        <v>49227</v>
      </c>
      <c r="AI16" s="7">
        <v>0</v>
      </c>
      <c r="AJ16" s="7">
        <v>35896</v>
      </c>
      <c r="AK16" s="7">
        <v>0</v>
      </c>
      <c r="AL16" s="7">
        <v>71937</v>
      </c>
      <c r="AM16" s="7">
        <v>0</v>
      </c>
      <c r="AN16" s="7">
        <v>0</v>
      </c>
      <c r="AO16" s="7">
        <v>75414</v>
      </c>
      <c r="AP16" s="7">
        <v>0</v>
      </c>
      <c r="AQ16" s="7">
        <v>0</v>
      </c>
      <c r="AR16" s="7">
        <v>0</v>
      </c>
      <c r="AS16" s="7">
        <v>1915</v>
      </c>
      <c r="AT16" s="7">
        <v>0</v>
      </c>
      <c r="AU16" s="7">
        <v>0</v>
      </c>
      <c r="AV16" s="7">
        <v>14</v>
      </c>
      <c r="AW16" s="7">
        <v>0</v>
      </c>
      <c r="AX16" s="7">
        <v>0</v>
      </c>
      <c r="AY16" s="7">
        <v>13044</v>
      </c>
      <c r="AZ16" s="7">
        <v>10521</v>
      </c>
      <c r="BA16" s="7">
        <v>124</v>
      </c>
      <c r="BB16" s="7">
        <v>0</v>
      </c>
      <c r="BC16" s="7">
        <v>49192</v>
      </c>
      <c r="BD16" s="7">
        <v>0</v>
      </c>
      <c r="BE16" s="7">
        <v>0</v>
      </c>
      <c r="BF16" s="7">
        <v>15047</v>
      </c>
      <c r="BG16" s="7">
        <v>0</v>
      </c>
      <c r="BH16" s="7">
        <v>0</v>
      </c>
      <c r="BI16" s="7">
        <v>0</v>
      </c>
      <c r="BJ16" s="7">
        <v>45847</v>
      </c>
      <c r="BK16" s="7">
        <v>0</v>
      </c>
      <c r="BL16" s="7">
        <v>0</v>
      </c>
      <c r="BM16" s="7">
        <v>0</v>
      </c>
      <c r="BN16" s="7">
        <v>9984</v>
      </c>
      <c r="BO16" s="7">
        <v>0</v>
      </c>
      <c r="BP16" s="7">
        <v>8560</v>
      </c>
      <c r="BQ16" s="7">
        <v>0</v>
      </c>
      <c r="BR16" s="7">
        <v>862074</v>
      </c>
    </row>
    <row r="17" spans="14:70" x14ac:dyDescent="0.25">
      <c r="N17" s="6" t="s">
        <v>235</v>
      </c>
      <c r="O17" s="7">
        <v>43881</v>
      </c>
      <c r="P17" s="7">
        <v>21738</v>
      </c>
      <c r="Q17" s="7">
        <v>0</v>
      </c>
      <c r="R17" s="7">
        <v>74041</v>
      </c>
      <c r="S17" s="7">
        <v>37914</v>
      </c>
      <c r="T17" s="7">
        <v>46683</v>
      </c>
      <c r="U17" s="7">
        <v>0</v>
      </c>
      <c r="V17" s="7">
        <v>59705</v>
      </c>
      <c r="W17" s="7">
        <v>0</v>
      </c>
      <c r="X17" s="7">
        <v>0</v>
      </c>
      <c r="Y17" s="7">
        <v>0</v>
      </c>
      <c r="Z17" s="7">
        <v>193522</v>
      </c>
      <c r="AA17" s="7">
        <v>23814</v>
      </c>
      <c r="AB17" s="7">
        <v>45709</v>
      </c>
      <c r="AC17" s="7">
        <v>0</v>
      </c>
      <c r="AD17" s="7">
        <v>25353</v>
      </c>
      <c r="AE17" s="7">
        <v>0</v>
      </c>
      <c r="AF17" s="7">
        <v>0</v>
      </c>
      <c r="AG17" s="7">
        <v>0</v>
      </c>
      <c r="AH17" s="7">
        <v>460462</v>
      </c>
      <c r="AI17" s="7">
        <v>772</v>
      </c>
      <c r="AJ17" s="7">
        <v>128362</v>
      </c>
      <c r="AK17" s="7">
        <v>1531</v>
      </c>
      <c r="AL17" s="7">
        <v>77378</v>
      </c>
      <c r="AM17" s="7">
        <v>0</v>
      </c>
      <c r="AN17" s="7">
        <v>0</v>
      </c>
      <c r="AO17" s="7">
        <v>152438</v>
      </c>
      <c r="AP17" s="7">
        <v>0</v>
      </c>
      <c r="AQ17" s="7">
        <v>46338</v>
      </c>
      <c r="AR17" s="7">
        <v>135175</v>
      </c>
      <c r="AS17" s="7">
        <v>134366</v>
      </c>
      <c r="AT17" s="7">
        <v>0</v>
      </c>
      <c r="AU17" s="7">
        <v>22877</v>
      </c>
      <c r="AV17" s="7">
        <v>17521</v>
      </c>
      <c r="AW17" s="7">
        <v>0</v>
      </c>
      <c r="AX17" s="7">
        <v>0</v>
      </c>
      <c r="AY17" s="7">
        <v>11250</v>
      </c>
      <c r="AZ17" s="7">
        <v>17919</v>
      </c>
      <c r="BA17" s="7">
        <v>1148</v>
      </c>
      <c r="BB17" s="7">
        <v>43738</v>
      </c>
      <c r="BC17" s="7">
        <v>118248</v>
      </c>
      <c r="BD17" s="7">
        <v>43511</v>
      </c>
      <c r="BE17" s="7">
        <v>18963</v>
      </c>
      <c r="BF17" s="7">
        <v>16817</v>
      </c>
      <c r="BG17" s="7">
        <v>0</v>
      </c>
      <c r="BH17" s="7">
        <v>12241</v>
      </c>
      <c r="BI17" s="7">
        <v>0</v>
      </c>
      <c r="BJ17" s="7">
        <v>174791</v>
      </c>
      <c r="BK17" s="7">
        <v>0</v>
      </c>
      <c r="BL17" s="7">
        <v>0</v>
      </c>
      <c r="BM17" s="7">
        <v>41404</v>
      </c>
      <c r="BN17" s="7">
        <v>8660</v>
      </c>
      <c r="BO17" s="7">
        <v>0</v>
      </c>
      <c r="BP17" s="7">
        <v>6614</v>
      </c>
      <c r="BQ17" s="7">
        <v>0</v>
      </c>
      <c r="BR17" s="7">
        <v>2264884</v>
      </c>
    </row>
    <row r="18" spans="14:70" x14ac:dyDescent="0.25">
      <c r="N18" s="6" t="s">
        <v>236</v>
      </c>
      <c r="O18" s="7">
        <v>48670</v>
      </c>
      <c r="P18" s="7">
        <v>14777</v>
      </c>
      <c r="Q18" s="7">
        <v>0</v>
      </c>
      <c r="R18" s="7">
        <v>276308</v>
      </c>
      <c r="S18" s="7">
        <v>24613</v>
      </c>
      <c r="T18" s="7">
        <v>43589</v>
      </c>
      <c r="U18" s="7">
        <v>0</v>
      </c>
      <c r="V18" s="7">
        <v>45280</v>
      </c>
      <c r="W18" s="7">
        <v>0</v>
      </c>
      <c r="X18" s="7">
        <v>0</v>
      </c>
      <c r="Y18" s="7">
        <v>0</v>
      </c>
      <c r="Z18" s="7">
        <v>192899</v>
      </c>
      <c r="AA18" s="7">
        <v>28263</v>
      </c>
      <c r="AB18" s="7">
        <v>171155</v>
      </c>
      <c r="AC18" s="7">
        <v>0</v>
      </c>
      <c r="AD18" s="7">
        <v>133635</v>
      </c>
      <c r="AE18" s="7">
        <v>7877</v>
      </c>
      <c r="AF18" s="7">
        <v>49</v>
      </c>
      <c r="AG18" s="7">
        <v>0</v>
      </c>
      <c r="AH18" s="7">
        <v>475218</v>
      </c>
      <c r="AI18" s="7">
        <v>243</v>
      </c>
      <c r="AJ18" s="7">
        <v>180550</v>
      </c>
      <c r="AK18" s="7">
        <v>15330</v>
      </c>
      <c r="AL18" s="7">
        <v>68517</v>
      </c>
      <c r="AM18" s="7">
        <v>0</v>
      </c>
      <c r="AN18" s="7">
        <v>216084</v>
      </c>
      <c r="AO18" s="7">
        <v>145347</v>
      </c>
      <c r="AP18" s="7">
        <v>13244</v>
      </c>
      <c r="AQ18" s="7">
        <v>86264</v>
      </c>
      <c r="AR18" s="7">
        <v>777660</v>
      </c>
      <c r="AS18" s="7">
        <v>212017</v>
      </c>
      <c r="AT18" s="7">
        <v>0</v>
      </c>
      <c r="AU18" s="7">
        <v>126558</v>
      </c>
      <c r="AV18" s="7">
        <v>130868</v>
      </c>
      <c r="AW18" s="7">
        <v>0</v>
      </c>
      <c r="AX18" s="7">
        <v>0</v>
      </c>
      <c r="AY18" s="7">
        <v>19795</v>
      </c>
      <c r="AZ18" s="7">
        <v>16918</v>
      </c>
      <c r="BA18" s="7">
        <v>2377</v>
      </c>
      <c r="BB18" s="7">
        <v>143288</v>
      </c>
      <c r="BC18" s="7">
        <v>136764</v>
      </c>
      <c r="BD18" s="7">
        <v>102357</v>
      </c>
      <c r="BE18" s="7">
        <v>3749</v>
      </c>
      <c r="BF18" s="7">
        <v>28289</v>
      </c>
      <c r="BG18" s="7">
        <v>1343</v>
      </c>
      <c r="BH18" s="7">
        <v>11661</v>
      </c>
      <c r="BI18" s="7">
        <v>4958</v>
      </c>
      <c r="BJ18" s="7">
        <v>414064</v>
      </c>
      <c r="BK18" s="7">
        <v>0</v>
      </c>
      <c r="BL18" s="7">
        <v>0</v>
      </c>
      <c r="BM18" s="7">
        <v>35905</v>
      </c>
      <c r="BN18" s="7">
        <v>9290</v>
      </c>
      <c r="BO18" s="7">
        <v>0</v>
      </c>
      <c r="BP18" s="7">
        <v>3346</v>
      </c>
      <c r="BQ18" s="7">
        <v>0</v>
      </c>
      <c r="BR18" s="7">
        <v>4369119</v>
      </c>
    </row>
    <row r="19" spans="14:70" x14ac:dyDescent="0.25">
      <c r="N19" s="6" t="s">
        <v>237</v>
      </c>
      <c r="O19" s="7">
        <v>13965</v>
      </c>
      <c r="P19" s="7">
        <v>2174</v>
      </c>
      <c r="Q19" s="7">
        <v>0</v>
      </c>
      <c r="R19" s="7">
        <v>258038</v>
      </c>
      <c r="S19" s="7">
        <v>94</v>
      </c>
      <c r="T19" s="7">
        <v>10187</v>
      </c>
      <c r="U19" s="7">
        <v>11955</v>
      </c>
      <c r="V19" s="7">
        <v>22609</v>
      </c>
      <c r="W19" s="7">
        <v>0</v>
      </c>
      <c r="X19" s="7">
        <v>0</v>
      </c>
      <c r="Y19" s="7">
        <v>0</v>
      </c>
      <c r="Z19" s="7">
        <v>110590</v>
      </c>
      <c r="AA19" s="7">
        <v>16519</v>
      </c>
      <c r="AB19" s="7">
        <v>86561</v>
      </c>
      <c r="AC19" s="7">
        <v>0</v>
      </c>
      <c r="AD19" s="7">
        <v>68756</v>
      </c>
      <c r="AE19" s="7">
        <v>12772</v>
      </c>
      <c r="AF19" s="7">
        <v>220</v>
      </c>
      <c r="AG19" s="7">
        <v>0</v>
      </c>
      <c r="AH19" s="7">
        <v>119072</v>
      </c>
      <c r="AI19" s="7">
        <v>25582</v>
      </c>
      <c r="AJ19" s="7">
        <v>44121</v>
      </c>
      <c r="AK19" s="7">
        <v>6049</v>
      </c>
      <c r="AL19" s="7">
        <v>21866</v>
      </c>
      <c r="AM19" s="7">
        <v>0</v>
      </c>
      <c r="AN19" s="7">
        <v>203601</v>
      </c>
      <c r="AO19" s="7">
        <v>42190</v>
      </c>
      <c r="AP19" s="7">
        <v>61449</v>
      </c>
      <c r="AQ19" s="7">
        <v>69265</v>
      </c>
      <c r="AR19" s="7">
        <v>184990</v>
      </c>
      <c r="AS19" s="7">
        <v>63131</v>
      </c>
      <c r="AT19" s="7">
        <v>0</v>
      </c>
      <c r="AU19" s="7">
        <v>95083</v>
      </c>
      <c r="AV19" s="7">
        <v>71557</v>
      </c>
      <c r="AW19" s="7">
        <v>0</v>
      </c>
      <c r="AX19" s="7">
        <v>0</v>
      </c>
      <c r="AY19" s="7">
        <v>12122</v>
      </c>
      <c r="AZ19" s="7">
        <v>7150</v>
      </c>
      <c r="BA19" s="7">
        <v>16</v>
      </c>
      <c r="BB19" s="7">
        <v>84690</v>
      </c>
      <c r="BC19" s="7">
        <v>28176</v>
      </c>
      <c r="BD19" s="7">
        <v>83140</v>
      </c>
      <c r="BE19" s="7">
        <v>11494</v>
      </c>
      <c r="BF19" s="7">
        <v>12278</v>
      </c>
      <c r="BG19" s="7">
        <v>370</v>
      </c>
      <c r="BH19" s="7">
        <v>10139</v>
      </c>
      <c r="BI19" s="7">
        <v>7</v>
      </c>
      <c r="BJ19" s="7">
        <v>346861</v>
      </c>
      <c r="BK19" s="7">
        <v>0</v>
      </c>
      <c r="BL19" s="7">
        <v>0</v>
      </c>
      <c r="BM19" s="7">
        <v>18513</v>
      </c>
      <c r="BN19" s="7">
        <v>1006</v>
      </c>
      <c r="BO19" s="7">
        <v>0</v>
      </c>
      <c r="BP19" s="7">
        <v>2700</v>
      </c>
      <c r="BQ19" s="7">
        <v>0</v>
      </c>
      <c r="BR19" s="7">
        <v>2241058</v>
      </c>
    </row>
    <row r="20" spans="14:70" x14ac:dyDescent="0.25">
      <c r="N20" s="6" t="s">
        <v>238</v>
      </c>
      <c r="O20" s="7">
        <v>1955</v>
      </c>
      <c r="P20" s="7">
        <v>72831</v>
      </c>
      <c r="Q20" s="7">
        <v>103667</v>
      </c>
      <c r="R20" s="7">
        <v>280016</v>
      </c>
      <c r="S20" s="7">
        <v>162</v>
      </c>
      <c r="T20" s="7">
        <v>34442</v>
      </c>
      <c r="U20" s="7">
        <v>4038</v>
      </c>
      <c r="V20" s="7">
        <v>16183</v>
      </c>
      <c r="W20" s="7">
        <v>25356</v>
      </c>
      <c r="X20" s="7">
        <v>619948</v>
      </c>
      <c r="Y20" s="7">
        <v>0</v>
      </c>
      <c r="Z20" s="7">
        <v>206519</v>
      </c>
      <c r="AA20" s="7">
        <v>31860</v>
      </c>
      <c r="AB20" s="7">
        <v>249975</v>
      </c>
      <c r="AC20" s="7">
        <v>1774</v>
      </c>
      <c r="AD20" s="7">
        <v>173900</v>
      </c>
      <c r="AE20" s="7">
        <v>27794</v>
      </c>
      <c r="AF20" s="7">
        <v>271</v>
      </c>
      <c r="AG20" s="7">
        <v>0</v>
      </c>
      <c r="AH20" s="7">
        <v>188342</v>
      </c>
      <c r="AI20" s="7">
        <v>46519</v>
      </c>
      <c r="AJ20" s="7">
        <v>90343</v>
      </c>
      <c r="AK20" s="7">
        <v>7604</v>
      </c>
      <c r="AL20" s="7">
        <v>61668</v>
      </c>
      <c r="AM20" s="7">
        <v>0</v>
      </c>
      <c r="AN20" s="7">
        <v>263277</v>
      </c>
      <c r="AO20" s="7">
        <v>75172</v>
      </c>
      <c r="AP20" s="7">
        <v>86370</v>
      </c>
      <c r="AQ20" s="7">
        <v>92445</v>
      </c>
      <c r="AR20" s="7">
        <v>276492</v>
      </c>
      <c r="AS20" s="7">
        <v>175268</v>
      </c>
      <c r="AT20" s="7">
        <v>0</v>
      </c>
      <c r="AU20" s="7">
        <v>138981</v>
      </c>
      <c r="AV20" s="7">
        <v>96319</v>
      </c>
      <c r="AW20" s="7">
        <v>31535</v>
      </c>
      <c r="AX20" s="7">
        <v>10898</v>
      </c>
      <c r="AY20" s="7">
        <v>27486</v>
      </c>
      <c r="AZ20" s="7">
        <v>321</v>
      </c>
      <c r="BA20" s="7">
        <v>279</v>
      </c>
      <c r="BB20" s="7">
        <v>104406</v>
      </c>
      <c r="BC20" s="7">
        <v>19738</v>
      </c>
      <c r="BD20" s="7">
        <v>51789</v>
      </c>
      <c r="BE20" s="7">
        <v>44740</v>
      </c>
      <c r="BF20" s="7">
        <v>17666</v>
      </c>
      <c r="BG20" s="7">
        <v>5814</v>
      </c>
      <c r="BH20" s="7">
        <v>10705</v>
      </c>
      <c r="BI20" s="7">
        <v>532</v>
      </c>
      <c r="BJ20" s="7">
        <v>441006</v>
      </c>
      <c r="BK20" s="7">
        <v>0</v>
      </c>
      <c r="BL20" s="7">
        <v>26181</v>
      </c>
      <c r="BM20" s="7">
        <v>2577</v>
      </c>
      <c r="BN20" s="7">
        <v>1894</v>
      </c>
      <c r="BO20" s="7">
        <v>19569</v>
      </c>
      <c r="BP20" s="7">
        <v>4896</v>
      </c>
      <c r="BQ20" s="7">
        <v>6770</v>
      </c>
      <c r="BR20" s="7">
        <v>4278293</v>
      </c>
    </row>
    <row r="21" spans="14:70" x14ac:dyDescent="0.25">
      <c r="N21" s="6" t="s">
        <v>239</v>
      </c>
      <c r="O21" s="7">
        <v>0</v>
      </c>
      <c r="P21" s="7">
        <v>131134</v>
      </c>
      <c r="Q21" s="7">
        <v>142102</v>
      </c>
      <c r="R21" s="7">
        <v>297905</v>
      </c>
      <c r="S21" s="7">
        <v>146</v>
      </c>
      <c r="T21" s="7">
        <v>60956</v>
      </c>
      <c r="U21" s="7">
        <v>10140</v>
      </c>
      <c r="V21" s="7">
        <v>21288</v>
      </c>
      <c r="W21" s="7">
        <v>39570</v>
      </c>
      <c r="X21" s="7">
        <v>614114</v>
      </c>
      <c r="Y21" s="7">
        <v>76430</v>
      </c>
      <c r="Z21" s="7">
        <v>295361</v>
      </c>
      <c r="AA21" s="7">
        <v>40109</v>
      </c>
      <c r="AB21" s="7">
        <v>492020</v>
      </c>
      <c r="AC21" s="7">
        <v>10707</v>
      </c>
      <c r="AD21" s="7">
        <v>218109</v>
      </c>
      <c r="AE21" s="7">
        <v>20560</v>
      </c>
      <c r="AF21" s="7">
        <v>128</v>
      </c>
      <c r="AG21" s="7">
        <v>35538</v>
      </c>
      <c r="AH21" s="7">
        <v>322701</v>
      </c>
      <c r="AI21" s="7">
        <v>64984</v>
      </c>
      <c r="AJ21" s="7">
        <v>99468</v>
      </c>
      <c r="AK21" s="7">
        <v>355</v>
      </c>
      <c r="AL21" s="7">
        <v>122215</v>
      </c>
      <c r="AM21" s="7">
        <v>4584</v>
      </c>
      <c r="AN21" s="7">
        <v>232564</v>
      </c>
      <c r="AO21" s="7">
        <v>151617</v>
      </c>
      <c r="AP21" s="7">
        <v>79143</v>
      </c>
      <c r="AQ21" s="7">
        <v>77718</v>
      </c>
      <c r="AR21" s="7">
        <v>403995</v>
      </c>
      <c r="AS21" s="7">
        <v>254903</v>
      </c>
      <c r="AT21" s="7">
        <v>13324</v>
      </c>
      <c r="AU21" s="7">
        <v>58709</v>
      </c>
      <c r="AV21" s="7">
        <v>128728</v>
      </c>
      <c r="AW21" s="7">
        <v>38622</v>
      </c>
      <c r="AX21" s="7">
        <v>23221</v>
      </c>
      <c r="AY21" s="7">
        <v>30417</v>
      </c>
      <c r="AZ21" s="7">
        <v>197</v>
      </c>
      <c r="BA21" s="7">
        <v>189</v>
      </c>
      <c r="BB21" s="7">
        <v>188296</v>
      </c>
      <c r="BC21" s="7">
        <v>462</v>
      </c>
      <c r="BD21" s="7">
        <v>107772</v>
      </c>
      <c r="BE21" s="7">
        <v>15707</v>
      </c>
      <c r="BF21" s="7">
        <v>71136</v>
      </c>
      <c r="BG21" s="7">
        <v>9920</v>
      </c>
      <c r="BH21" s="7">
        <v>109</v>
      </c>
      <c r="BI21" s="7">
        <v>404</v>
      </c>
      <c r="BJ21" s="7">
        <v>571067</v>
      </c>
      <c r="BK21" s="7">
        <v>9057</v>
      </c>
      <c r="BL21" s="7">
        <v>36574</v>
      </c>
      <c r="BM21" s="7">
        <v>318</v>
      </c>
      <c r="BN21" s="7">
        <v>11325</v>
      </c>
      <c r="BO21" s="7">
        <v>28014</v>
      </c>
      <c r="BP21" s="7">
        <v>4024</v>
      </c>
      <c r="BQ21" s="7">
        <v>16517</v>
      </c>
      <c r="BR21" s="7">
        <v>5684673</v>
      </c>
    </row>
    <row r="22" spans="14:70" x14ac:dyDescent="0.25">
      <c r="N22" s="6" t="s">
        <v>240</v>
      </c>
      <c r="O22" s="7">
        <v>536</v>
      </c>
      <c r="P22" s="7">
        <v>182365</v>
      </c>
      <c r="Q22" s="7">
        <v>128566</v>
      </c>
      <c r="R22" s="7">
        <v>312447</v>
      </c>
      <c r="S22" s="7">
        <v>8772</v>
      </c>
      <c r="T22" s="7">
        <v>73442</v>
      </c>
      <c r="U22" s="7">
        <v>16507</v>
      </c>
      <c r="V22" s="7">
        <v>4694</v>
      </c>
      <c r="W22" s="7">
        <v>31083</v>
      </c>
      <c r="X22" s="7">
        <v>526066</v>
      </c>
      <c r="Y22" s="7">
        <v>163012</v>
      </c>
      <c r="Z22" s="7">
        <v>319590</v>
      </c>
      <c r="AA22" s="7">
        <v>66252</v>
      </c>
      <c r="AB22" s="7">
        <v>514760</v>
      </c>
      <c r="AC22" s="7">
        <v>8077</v>
      </c>
      <c r="AD22" s="7">
        <v>275397</v>
      </c>
      <c r="AE22" s="7">
        <v>3349</v>
      </c>
      <c r="AF22" s="7">
        <v>35</v>
      </c>
      <c r="AG22" s="7">
        <v>147790</v>
      </c>
      <c r="AH22" s="7">
        <v>358835</v>
      </c>
      <c r="AI22" s="7">
        <v>55019</v>
      </c>
      <c r="AJ22" s="7">
        <v>135529</v>
      </c>
      <c r="AK22" s="7">
        <v>552</v>
      </c>
      <c r="AL22" s="7">
        <v>169044</v>
      </c>
      <c r="AM22" s="7">
        <v>10865</v>
      </c>
      <c r="AN22" s="7">
        <v>234331</v>
      </c>
      <c r="AO22" s="7">
        <v>168468</v>
      </c>
      <c r="AP22" s="7">
        <v>54862</v>
      </c>
      <c r="AQ22" s="7">
        <v>80517</v>
      </c>
      <c r="AR22" s="7">
        <v>413354</v>
      </c>
      <c r="AS22" s="7">
        <v>284314</v>
      </c>
      <c r="AT22" s="7">
        <v>13885</v>
      </c>
      <c r="AU22" s="7">
        <v>40864</v>
      </c>
      <c r="AV22" s="7">
        <v>160200</v>
      </c>
      <c r="AW22" s="7">
        <v>39746</v>
      </c>
      <c r="AX22" s="7">
        <v>17742</v>
      </c>
      <c r="AY22" s="7">
        <v>36172</v>
      </c>
      <c r="AZ22" s="7">
        <v>987</v>
      </c>
      <c r="BA22" s="7">
        <v>1761</v>
      </c>
      <c r="BB22" s="7">
        <v>127994</v>
      </c>
      <c r="BC22" s="7">
        <v>1067</v>
      </c>
      <c r="BD22" s="7">
        <v>242261</v>
      </c>
      <c r="BE22" s="7">
        <v>8417</v>
      </c>
      <c r="BF22" s="7">
        <v>110824</v>
      </c>
      <c r="BG22" s="7">
        <v>8211</v>
      </c>
      <c r="BH22" s="7">
        <v>0</v>
      </c>
      <c r="BI22" s="7">
        <v>1733</v>
      </c>
      <c r="BJ22" s="7">
        <v>610707</v>
      </c>
      <c r="BK22" s="7">
        <v>26750</v>
      </c>
      <c r="BL22" s="7">
        <v>33257</v>
      </c>
      <c r="BM22" s="7">
        <v>42568</v>
      </c>
      <c r="BN22" s="7">
        <v>19778</v>
      </c>
      <c r="BO22" s="7">
        <v>17618</v>
      </c>
      <c r="BP22" s="7">
        <v>32273</v>
      </c>
      <c r="BQ22" s="7">
        <v>12048</v>
      </c>
      <c r="BR22" s="7">
        <v>6355293</v>
      </c>
    </row>
    <row r="35" spans="34:34" x14ac:dyDescent="0.25">
      <c r="AH35" t="s">
        <v>273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A915-7045-40CF-809B-2AF019FF10D1}">
  <dimension ref="N7:R64"/>
  <sheetViews>
    <sheetView topLeftCell="M9" zoomScale="104" zoomScaleNormal="115" workbookViewId="0">
      <selection activeCell="AG25" sqref="AG25"/>
    </sheetView>
  </sheetViews>
  <sheetFormatPr defaultRowHeight="15" x14ac:dyDescent="0.25"/>
  <cols>
    <col min="3" max="3" width="18.5703125" bestFit="1" customWidth="1"/>
    <col min="4" max="4" width="19.28515625" customWidth="1"/>
    <col min="5" max="5" width="11.42578125" bestFit="1" customWidth="1"/>
    <col min="6" max="6" width="7.7109375" bestFit="1" customWidth="1"/>
    <col min="7" max="7" width="16.7109375" customWidth="1"/>
    <col min="8" max="8" width="11.7109375" bestFit="1" customWidth="1"/>
    <col min="9" max="9" width="16.5703125" customWidth="1"/>
    <col min="10" max="10" width="11.85546875" bestFit="1" customWidth="1"/>
    <col min="11" max="11" width="9.28515625" bestFit="1" customWidth="1"/>
    <col min="12" max="12" width="10.28515625" bestFit="1" customWidth="1"/>
    <col min="13" max="13" width="15.7109375" bestFit="1" customWidth="1"/>
    <col min="14" max="14" width="29.28515625" bestFit="1" customWidth="1"/>
    <col min="15" max="15" width="41.5703125" bestFit="1" customWidth="1"/>
    <col min="16" max="16" width="9" bestFit="1" customWidth="1"/>
    <col min="17" max="17" width="39.28515625" bestFit="1" customWidth="1"/>
    <col min="18" max="18" width="23" customWidth="1"/>
    <col min="19" max="19" width="8.5703125" bestFit="1" customWidth="1"/>
    <col min="20" max="20" width="10" bestFit="1" customWidth="1"/>
    <col min="21" max="21" width="7.42578125" bestFit="1" customWidth="1"/>
    <col min="22" max="22" width="9" bestFit="1" customWidth="1"/>
    <col min="23" max="23" width="7.7109375" bestFit="1" customWidth="1"/>
    <col min="24" max="24" width="10.28515625" bestFit="1" customWidth="1"/>
    <col min="25" max="25" width="9" bestFit="1" customWidth="1"/>
    <col min="26" max="26" width="10" bestFit="1" customWidth="1"/>
    <col min="27" max="27" width="9" bestFit="1" customWidth="1"/>
    <col min="28" max="28" width="10" bestFit="1" customWidth="1"/>
    <col min="29" max="29" width="7.42578125" bestFit="1" customWidth="1"/>
    <col min="30" max="30" width="9" bestFit="1" customWidth="1"/>
    <col min="31" max="31" width="7.42578125" bestFit="1" customWidth="1"/>
    <col min="32" max="32" width="5.140625" bestFit="1" customWidth="1"/>
    <col min="33" max="33" width="27.140625" bestFit="1" customWidth="1"/>
    <col min="34" max="34" width="10" bestFit="1" customWidth="1"/>
    <col min="35" max="35" width="9.140625" bestFit="1" customWidth="1"/>
    <col min="36" max="36" width="9" bestFit="1" customWidth="1"/>
    <col min="37" max="37" width="7.42578125" bestFit="1" customWidth="1"/>
    <col min="38" max="38" width="9.140625" bestFit="1" customWidth="1"/>
    <col min="39" max="39" width="7.5703125" bestFit="1" customWidth="1"/>
    <col min="40" max="40" width="10.5703125" bestFit="1" customWidth="1"/>
    <col min="41" max="43" width="9" bestFit="1" customWidth="1"/>
    <col min="44" max="44" width="12.7109375" bestFit="1" customWidth="1"/>
    <col min="45" max="45" width="15.28515625" bestFit="1" customWidth="1"/>
    <col min="46" max="46" width="16.7109375" bestFit="1" customWidth="1"/>
    <col min="47" max="47" width="10.28515625" bestFit="1" customWidth="1"/>
    <col min="48" max="49" width="9" bestFit="1" customWidth="1"/>
    <col min="50" max="50" width="10.28515625" bestFit="1" customWidth="1"/>
    <col min="51" max="51" width="18" bestFit="1" customWidth="1"/>
    <col min="52" max="52" width="8.7109375" bestFit="1" customWidth="1"/>
    <col min="53" max="53" width="7.7109375" bestFit="1" customWidth="1"/>
    <col min="54" max="55" width="9" bestFit="1" customWidth="1"/>
    <col min="56" max="56" width="14.28515625" bestFit="1" customWidth="1"/>
    <col min="57" max="57" width="9" bestFit="1" customWidth="1"/>
    <col min="58" max="58" width="9.7109375" bestFit="1" customWidth="1"/>
    <col min="59" max="59" width="8.140625" bestFit="1" customWidth="1"/>
    <col min="60" max="60" width="9.7109375" bestFit="1" customWidth="1"/>
    <col min="61" max="61" width="10.85546875" bestFit="1" customWidth="1"/>
    <col min="62" max="62" width="10" bestFit="1" customWidth="1"/>
    <col min="63" max="63" width="8.42578125" bestFit="1" customWidth="1"/>
    <col min="64" max="64" width="7.42578125" bestFit="1" customWidth="1"/>
    <col min="65" max="65" width="9" bestFit="1" customWidth="1"/>
    <col min="66" max="66" width="7.42578125" bestFit="1" customWidth="1"/>
    <col min="67" max="67" width="10.7109375" bestFit="1" customWidth="1"/>
    <col min="68" max="69" width="7.42578125" bestFit="1" customWidth="1"/>
    <col min="70" max="70" width="11.5703125" bestFit="1" customWidth="1"/>
    <col min="71" max="508" width="28.85546875" bestFit="1" customWidth="1"/>
    <col min="509" max="517" width="22.28515625" bestFit="1" customWidth="1"/>
  </cols>
  <sheetData>
    <row r="7" spans="14:18" x14ac:dyDescent="0.25">
      <c r="Q7" s="21" t="s">
        <v>266</v>
      </c>
    </row>
    <row r="8" spans="14:18" x14ac:dyDescent="0.25">
      <c r="N8" s="5" t="s">
        <v>272</v>
      </c>
      <c r="O8" t="s">
        <v>250</v>
      </c>
      <c r="Q8" t="s">
        <v>1</v>
      </c>
      <c r="R8" t="s">
        <v>267</v>
      </c>
    </row>
    <row r="9" spans="14:18" x14ac:dyDescent="0.25">
      <c r="N9" s="6" t="s">
        <v>208</v>
      </c>
      <c r="O9" s="7">
        <v>2705487</v>
      </c>
      <c r="Q9" t="str">
        <f>N9</f>
        <v>Prayagraj</v>
      </c>
      <c r="R9">
        <f>O9</f>
        <v>2705487</v>
      </c>
    </row>
    <row r="10" spans="14:18" x14ac:dyDescent="0.25">
      <c r="N10" s="6" t="s">
        <v>119</v>
      </c>
      <c r="O10" s="7">
        <v>2191666</v>
      </c>
      <c r="Q10" t="str">
        <f t="shared" ref="Q10:R18" si="0">N10</f>
        <v>Kannur (KIAL)</v>
      </c>
      <c r="R10">
        <f t="shared" si="0"/>
        <v>2191666</v>
      </c>
    </row>
    <row r="11" spans="14:18" x14ac:dyDescent="0.25">
      <c r="N11" s="6" t="s">
        <v>106</v>
      </c>
      <c r="O11" s="7">
        <v>2038758</v>
      </c>
      <c r="Q11" t="str">
        <f t="shared" si="0"/>
        <v>Hubli</v>
      </c>
      <c r="R11">
        <f t="shared" si="0"/>
        <v>2038758</v>
      </c>
    </row>
    <row r="12" spans="14:18" x14ac:dyDescent="0.25">
      <c r="N12" s="6" t="s">
        <v>103</v>
      </c>
      <c r="O12" s="7">
        <v>1873272</v>
      </c>
      <c r="Q12" t="str">
        <f t="shared" si="0"/>
        <v>Belgaum</v>
      </c>
      <c r="R12">
        <f t="shared" si="0"/>
        <v>1873272</v>
      </c>
    </row>
    <row r="13" spans="14:18" x14ac:dyDescent="0.25">
      <c r="N13" s="6" t="s">
        <v>158</v>
      </c>
      <c r="O13" s="7">
        <v>1761076</v>
      </c>
      <c r="Q13" t="str">
        <f t="shared" si="0"/>
        <v>Dimapur</v>
      </c>
      <c r="R13">
        <f t="shared" si="0"/>
        <v>1761076</v>
      </c>
    </row>
    <row r="14" spans="14:18" x14ac:dyDescent="0.25">
      <c r="N14" s="6" t="s">
        <v>52</v>
      </c>
      <c r="O14" s="7">
        <v>1760128</v>
      </c>
      <c r="Q14" t="str">
        <f t="shared" si="0"/>
        <v>Darbhanga</v>
      </c>
      <c r="R14">
        <f t="shared" si="0"/>
        <v>1760128</v>
      </c>
    </row>
    <row r="15" spans="14:18" x14ac:dyDescent="0.25">
      <c r="N15" s="6" t="s">
        <v>217</v>
      </c>
      <c r="O15" s="7">
        <v>1580022</v>
      </c>
      <c r="Q15" t="str">
        <f t="shared" si="0"/>
        <v>Durgapur</v>
      </c>
      <c r="R15">
        <f t="shared" si="0"/>
        <v>1580022</v>
      </c>
    </row>
    <row r="16" spans="14:18" x14ac:dyDescent="0.25">
      <c r="N16" s="6" t="s">
        <v>162</v>
      </c>
      <c r="O16" s="7">
        <v>1149857</v>
      </c>
      <c r="Q16" t="str">
        <f t="shared" si="0"/>
        <v>Jharsuguda</v>
      </c>
      <c r="R16">
        <f t="shared" si="0"/>
        <v>1149857</v>
      </c>
    </row>
    <row r="17" spans="14:18" x14ac:dyDescent="0.25">
      <c r="N17" s="6" t="s">
        <v>204</v>
      </c>
      <c r="O17" s="7">
        <v>1129322</v>
      </c>
      <c r="Q17" t="str">
        <f t="shared" si="0"/>
        <v>Kanpur (Chakeri)</v>
      </c>
      <c r="R17">
        <f t="shared" si="0"/>
        <v>1129322</v>
      </c>
    </row>
    <row r="18" spans="14:18" x14ac:dyDescent="0.25">
      <c r="N18" s="6" t="s">
        <v>130</v>
      </c>
      <c r="O18" s="7">
        <v>945409</v>
      </c>
      <c r="Q18" t="str">
        <f t="shared" si="0"/>
        <v>Gwalior</v>
      </c>
      <c r="R18">
        <f t="shared" si="0"/>
        <v>945409</v>
      </c>
    </row>
    <row r="19" spans="14:18" x14ac:dyDescent="0.25">
      <c r="N19" s="6" t="s">
        <v>44</v>
      </c>
      <c r="O19" s="7">
        <v>922136</v>
      </c>
    </row>
    <row r="20" spans="14:18" x14ac:dyDescent="0.25">
      <c r="N20" s="6" t="s">
        <v>75</v>
      </c>
      <c r="O20" s="7">
        <v>759194</v>
      </c>
    </row>
    <row r="21" spans="14:18" x14ac:dyDescent="0.25">
      <c r="N21" s="6" t="s">
        <v>175</v>
      </c>
      <c r="O21" s="7">
        <v>714538</v>
      </c>
    </row>
    <row r="22" spans="14:18" x14ac:dyDescent="0.25">
      <c r="N22" s="6" t="s">
        <v>111</v>
      </c>
      <c r="O22" s="7">
        <v>693602</v>
      </c>
    </row>
    <row r="23" spans="14:18" x14ac:dyDescent="0.25">
      <c r="N23" s="6" t="s">
        <v>145</v>
      </c>
      <c r="O23" s="7">
        <v>630830</v>
      </c>
    </row>
    <row r="24" spans="14:18" x14ac:dyDescent="0.25">
      <c r="N24" s="6" t="s">
        <v>141</v>
      </c>
      <c r="O24" s="7">
        <v>605269</v>
      </c>
    </row>
    <row r="25" spans="14:18" x14ac:dyDescent="0.25">
      <c r="N25" s="6" t="s">
        <v>177</v>
      </c>
      <c r="O25" s="7">
        <v>483072</v>
      </c>
    </row>
    <row r="26" spans="14:18" x14ac:dyDescent="0.25">
      <c r="N26" s="6" t="s">
        <v>198</v>
      </c>
      <c r="O26" s="7">
        <v>456627</v>
      </c>
    </row>
    <row r="27" spans="14:18" x14ac:dyDescent="0.25">
      <c r="N27" s="6" t="s">
        <v>76</v>
      </c>
      <c r="O27" s="7">
        <v>452547</v>
      </c>
    </row>
    <row r="28" spans="14:18" x14ac:dyDescent="0.25">
      <c r="N28" s="6" t="s">
        <v>200</v>
      </c>
      <c r="O28" s="7">
        <v>374335</v>
      </c>
    </row>
    <row r="29" spans="14:18" x14ac:dyDescent="0.25">
      <c r="N29" s="6" t="s">
        <v>73</v>
      </c>
      <c r="O29" s="7">
        <v>370500</v>
      </c>
    </row>
    <row r="30" spans="14:18" x14ac:dyDescent="0.25">
      <c r="N30" s="6" t="s">
        <v>144</v>
      </c>
      <c r="O30" s="7">
        <v>353686</v>
      </c>
    </row>
    <row r="31" spans="14:18" x14ac:dyDescent="0.25">
      <c r="N31" s="6" t="s">
        <v>107</v>
      </c>
      <c r="O31" s="7">
        <v>295068</v>
      </c>
    </row>
    <row r="32" spans="14:18" x14ac:dyDescent="0.25">
      <c r="N32" s="6" t="s">
        <v>212</v>
      </c>
      <c r="O32" s="7">
        <v>292735</v>
      </c>
    </row>
    <row r="33" spans="14:15" x14ac:dyDescent="0.25">
      <c r="N33" s="6" t="s">
        <v>62</v>
      </c>
      <c r="O33" s="7">
        <v>274519</v>
      </c>
    </row>
    <row r="34" spans="14:15" x14ac:dyDescent="0.25">
      <c r="N34" s="6" t="s">
        <v>97</v>
      </c>
      <c r="O34" s="7">
        <v>239442</v>
      </c>
    </row>
    <row r="35" spans="14:15" x14ac:dyDescent="0.25">
      <c r="N35" s="6" t="s">
        <v>173</v>
      </c>
      <c r="O35" s="7">
        <v>193385</v>
      </c>
    </row>
    <row r="36" spans="14:15" x14ac:dyDescent="0.25">
      <c r="N36" s="6" t="s">
        <v>59</v>
      </c>
      <c r="O36" s="7">
        <v>193119</v>
      </c>
    </row>
    <row r="37" spans="14:15" x14ac:dyDescent="0.25">
      <c r="N37" s="6" t="s">
        <v>220</v>
      </c>
      <c r="O37" s="7">
        <v>183328</v>
      </c>
    </row>
    <row r="38" spans="14:15" x14ac:dyDescent="0.25">
      <c r="N38" s="6" t="s">
        <v>45</v>
      </c>
      <c r="O38" s="7">
        <v>167557</v>
      </c>
    </row>
    <row r="39" spans="14:15" x14ac:dyDescent="0.25">
      <c r="N39" s="6" t="s">
        <v>187</v>
      </c>
      <c r="O39" s="7">
        <v>141285</v>
      </c>
    </row>
    <row r="40" spans="14:15" x14ac:dyDescent="0.25">
      <c r="N40" s="6" t="s">
        <v>24</v>
      </c>
      <c r="O40" s="7">
        <v>109903</v>
      </c>
    </row>
    <row r="41" spans="14:15" x14ac:dyDescent="0.25">
      <c r="N41" s="6" t="s">
        <v>167</v>
      </c>
      <c r="O41" s="7">
        <v>109007</v>
      </c>
    </row>
    <row r="42" spans="14:15" x14ac:dyDescent="0.25">
      <c r="N42" s="6" t="s">
        <v>181</v>
      </c>
      <c r="O42" s="7">
        <v>103070</v>
      </c>
    </row>
    <row r="43" spans="14:15" x14ac:dyDescent="0.25">
      <c r="N43" s="6" t="s">
        <v>47</v>
      </c>
      <c r="O43" s="7">
        <v>96012</v>
      </c>
    </row>
    <row r="44" spans="14:15" x14ac:dyDescent="0.25">
      <c r="N44" s="6" t="s">
        <v>57</v>
      </c>
      <c r="O44" s="7">
        <v>96009</v>
      </c>
    </row>
    <row r="45" spans="14:15" x14ac:dyDescent="0.25">
      <c r="N45" s="6" t="s">
        <v>169</v>
      </c>
      <c r="O45" s="7">
        <v>93611</v>
      </c>
    </row>
    <row r="46" spans="14:15" x14ac:dyDescent="0.25">
      <c r="N46" s="6" t="s">
        <v>50</v>
      </c>
      <c r="O46" s="7">
        <v>75365</v>
      </c>
    </row>
    <row r="47" spans="14:15" x14ac:dyDescent="0.25">
      <c r="N47" s="6" t="s">
        <v>203</v>
      </c>
      <c r="O47" s="7">
        <v>72352</v>
      </c>
    </row>
    <row r="48" spans="14:15" x14ac:dyDescent="0.25">
      <c r="N48" s="6" t="s">
        <v>150</v>
      </c>
      <c r="O48" s="7">
        <v>65201</v>
      </c>
    </row>
    <row r="49" spans="14:15" x14ac:dyDescent="0.25">
      <c r="N49" s="6" t="s">
        <v>92</v>
      </c>
      <c r="O49" s="7">
        <v>61995</v>
      </c>
    </row>
    <row r="50" spans="14:15" x14ac:dyDescent="0.25">
      <c r="N50" s="6" t="s">
        <v>170</v>
      </c>
      <c r="O50" s="7">
        <v>54111</v>
      </c>
    </row>
    <row r="51" spans="14:15" x14ac:dyDescent="0.25">
      <c r="N51" s="6" t="s">
        <v>206</v>
      </c>
      <c r="O51" s="7">
        <v>51861</v>
      </c>
    </row>
    <row r="52" spans="14:15" x14ac:dyDescent="0.25">
      <c r="N52" s="6" t="s">
        <v>171</v>
      </c>
      <c r="O52" s="7">
        <v>44855</v>
      </c>
    </row>
    <row r="53" spans="14:15" x14ac:dyDescent="0.25">
      <c r="N53" s="6" t="s">
        <v>105</v>
      </c>
      <c r="O53" s="7">
        <v>42640</v>
      </c>
    </row>
    <row r="54" spans="14:15" x14ac:dyDescent="0.25">
      <c r="N54" s="6" t="s">
        <v>163</v>
      </c>
      <c r="O54" s="7">
        <v>35807</v>
      </c>
    </row>
    <row r="55" spans="14:15" x14ac:dyDescent="0.25">
      <c r="N55" s="6" t="s">
        <v>37</v>
      </c>
      <c r="O55" s="7">
        <v>35335</v>
      </c>
    </row>
    <row r="56" spans="14:15" x14ac:dyDescent="0.25">
      <c r="N56" s="6" t="s">
        <v>139</v>
      </c>
      <c r="O56" s="7">
        <v>31421</v>
      </c>
    </row>
    <row r="57" spans="14:15" x14ac:dyDescent="0.25">
      <c r="N57" s="6" t="s">
        <v>77</v>
      </c>
      <c r="O57" s="7">
        <v>27209</v>
      </c>
    </row>
    <row r="58" spans="14:15" x14ac:dyDescent="0.25">
      <c r="N58" s="6" t="s">
        <v>35</v>
      </c>
      <c r="O58" s="7">
        <v>25658</v>
      </c>
    </row>
    <row r="59" spans="14:15" x14ac:dyDescent="0.25">
      <c r="N59" s="6" t="s">
        <v>138</v>
      </c>
      <c r="O59" s="7">
        <v>20558</v>
      </c>
    </row>
    <row r="60" spans="14:15" x14ac:dyDescent="0.25">
      <c r="N60" s="6" t="s">
        <v>161</v>
      </c>
      <c r="O60" s="7">
        <v>15449</v>
      </c>
    </row>
    <row r="61" spans="14:15" x14ac:dyDescent="0.25">
      <c r="N61" s="6" t="s">
        <v>213</v>
      </c>
      <c r="O61" s="7">
        <v>7634</v>
      </c>
    </row>
    <row r="62" spans="14:15" x14ac:dyDescent="0.25">
      <c r="N62" s="6" t="s">
        <v>78</v>
      </c>
      <c r="O62" s="7">
        <v>5894</v>
      </c>
    </row>
    <row r="63" spans="14:15" x14ac:dyDescent="0.25">
      <c r="N63" s="6" t="s">
        <v>88</v>
      </c>
      <c r="O63" s="7">
        <v>703</v>
      </c>
    </row>
    <row r="64" spans="14:15" x14ac:dyDescent="0.25">
      <c r="N64" s="6" t="s">
        <v>241</v>
      </c>
      <c r="O64" s="7">
        <v>27213431</v>
      </c>
    </row>
  </sheetData>
  <pageMargins left="0.7" right="0.7" top="0.75" bottom="0.75" header="0.3" footer="0.3"/>
  <pageSetup orientation="portrait" r:id="rId2"/>
  <drawing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435D-2997-4C89-B157-B39F0D8E8079}">
  <dimension ref="C4:I20"/>
  <sheetViews>
    <sheetView topLeftCell="A3" zoomScaleNormal="100" workbookViewId="0">
      <selection activeCell="C6" sqref="C6"/>
    </sheetView>
  </sheetViews>
  <sheetFormatPr defaultRowHeight="15" x14ac:dyDescent="0.25"/>
  <cols>
    <col min="3" max="3" width="15.85546875" bestFit="1" customWidth="1"/>
    <col min="4" max="4" width="17.28515625" bestFit="1" customWidth="1"/>
    <col min="5" max="5" width="16" bestFit="1" customWidth="1"/>
    <col min="6" max="6" width="19.28515625" bestFit="1" customWidth="1"/>
    <col min="7" max="7" width="21.7109375" bestFit="1" customWidth="1"/>
    <col min="8" max="8" width="23.7109375" bestFit="1" customWidth="1"/>
    <col min="9" max="10" width="12.28515625" bestFit="1" customWidth="1"/>
    <col min="11" max="11" width="38.42578125" bestFit="1" customWidth="1"/>
    <col min="12" max="14" width="11.28515625" bestFit="1" customWidth="1"/>
    <col min="15" max="15" width="8" bestFit="1" customWidth="1"/>
    <col min="16" max="16" width="16.140625" bestFit="1" customWidth="1"/>
    <col min="17" max="17" width="16.28515625" bestFit="1" customWidth="1"/>
    <col min="18" max="18" width="9.7109375" bestFit="1" customWidth="1"/>
    <col min="19" max="19" width="11.28515625" bestFit="1" customWidth="1"/>
    <col min="20" max="21" width="9.7109375" bestFit="1" customWidth="1"/>
    <col min="22" max="22" width="12.42578125" bestFit="1" customWidth="1"/>
    <col min="23" max="23" width="15.28515625" bestFit="1" customWidth="1"/>
    <col min="24" max="24" width="11.7109375" bestFit="1" customWidth="1"/>
    <col min="25" max="25" width="9.7109375" bestFit="1" customWidth="1"/>
    <col min="26" max="26" width="10.28515625" bestFit="1" customWidth="1"/>
    <col min="27" max="27" width="8.7109375" bestFit="1" customWidth="1"/>
    <col min="28" max="28" width="9" bestFit="1" customWidth="1"/>
    <col min="29" max="29" width="9.7109375" bestFit="1" customWidth="1"/>
    <col min="30" max="30" width="10.7109375" bestFit="1" customWidth="1"/>
    <col min="31" max="32" width="9.7109375" bestFit="1" customWidth="1"/>
    <col min="33" max="33" width="7.28515625" bestFit="1" customWidth="1"/>
    <col min="34" max="35" width="11.28515625" bestFit="1" customWidth="1"/>
    <col min="36" max="36" width="9.7109375" bestFit="1" customWidth="1"/>
    <col min="37" max="37" width="12.5703125" bestFit="1" customWidth="1"/>
    <col min="38" max="38" width="11.7109375" bestFit="1" customWidth="1"/>
    <col min="39" max="39" width="11.28515625" bestFit="1" customWidth="1"/>
    <col min="40" max="41" width="12.28515625" bestFit="1" customWidth="1"/>
  </cols>
  <sheetData>
    <row r="4" spans="3:9" x14ac:dyDescent="0.25">
      <c r="D4" s="5" t="s">
        <v>248</v>
      </c>
    </row>
    <row r="5" spans="3:9" x14ac:dyDescent="0.25">
      <c r="C5" s="5" t="s">
        <v>271</v>
      </c>
      <c r="D5" t="s">
        <v>222</v>
      </c>
      <c r="E5" t="s">
        <v>34</v>
      </c>
      <c r="F5" t="s">
        <v>82</v>
      </c>
      <c r="G5" t="s">
        <v>223</v>
      </c>
      <c r="H5" t="s">
        <v>221</v>
      </c>
      <c r="I5" t="s">
        <v>241</v>
      </c>
    </row>
    <row r="6" spans="3:9" x14ac:dyDescent="0.25">
      <c r="C6" s="6" t="s">
        <v>226</v>
      </c>
      <c r="D6" s="7">
        <v>7681176</v>
      </c>
      <c r="E6" s="7">
        <v>4833841</v>
      </c>
      <c r="F6" s="7">
        <v>24430102</v>
      </c>
      <c r="G6" s="7">
        <v>51036087</v>
      </c>
      <c r="H6" s="7">
        <v>0</v>
      </c>
      <c r="I6" s="7">
        <v>87981206</v>
      </c>
    </row>
    <row r="7" spans="3:9" x14ac:dyDescent="0.25">
      <c r="C7" s="6" t="s">
        <v>227</v>
      </c>
      <c r="D7" s="7">
        <v>9463342</v>
      </c>
      <c r="E7" s="7">
        <v>6002488</v>
      </c>
      <c r="F7" s="7">
        <v>28898755</v>
      </c>
      <c r="G7" s="7">
        <v>59609287</v>
      </c>
      <c r="H7" s="7">
        <v>0</v>
      </c>
      <c r="I7" s="7">
        <v>103973872</v>
      </c>
    </row>
    <row r="8" spans="3:9" x14ac:dyDescent="0.25">
      <c r="C8" s="6" t="s">
        <v>228</v>
      </c>
      <c r="D8" s="7">
        <v>11467872</v>
      </c>
      <c r="E8" s="7">
        <v>7515681</v>
      </c>
      <c r="F8" s="7">
        <v>33129566</v>
      </c>
      <c r="G8" s="7">
        <v>67521966</v>
      </c>
      <c r="H8" s="7">
        <v>0</v>
      </c>
      <c r="I8" s="7">
        <v>119635085</v>
      </c>
    </row>
    <row r="9" spans="3:9" x14ac:dyDescent="0.25">
      <c r="C9" s="6" t="s">
        <v>229</v>
      </c>
      <c r="D9" s="7">
        <v>11621518</v>
      </c>
      <c r="E9" s="7">
        <v>7606555</v>
      </c>
      <c r="F9" s="7">
        <v>32261646</v>
      </c>
      <c r="G9" s="7">
        <v>62890427</v>
      </c>
      <c r="H9" s="7">
        <v>0</v>
      </c>
      <c r="I9" s="7">
        <v>114380146</v>
      </c>
    </row>
    <row r="10" spans="3:9" x14ac:dyDescent="0.25">
      <c r="C10" s="6" t="s">
        <v>230</v>
      </c>
      <c r="D10" s="7">
        <v>12353483</v>
      </c>
      <c r="E10" s="7">
        <v>7886349</v>
      </c>
      <c r="F10" s="7">
        <v>33140273</v>
      </c>
      <c r="G10" s="7">
        <v>66837818</v>
      </c>
      <c r="H10" s="7">
        <v>0</v>
      </c>
      <c r="I10" s="7">
        <v>120217923</v>
      </c>
    </row>
    <row r="11" spans="3:9" x14ac:dyDescent="0.25">
      <c r="C11" s="6" t="s">
        <v>231</v>
      </c>
      <c r="D11" s="7">
        <v>14188194</v>
      </c>
      <c r="E11" s="7">
        <v>8758573</v>
      </c>
      <c r="F11" s="7">
        <v>36476262</v>
      </c>
      <c r="G11" s="7">
        <v>77830811</v>
      </c>
      <c r="H11" s="7">
        <v>0</v>
      </c>
      <c r="I11" s="7">
        <v>137253840</v>
      </c>
    </row>
    <row r="12" spans="3:9" x14ac:dyDescent="0.25">
      <c r="C12" s="6" t="s">
        <v>232</v>
      </c>
      <c r="D12" s="7">
        <v>18279815</v>
      </c>
      <c r="E12" s="7">
        <v>12371652</v>
      </c>
      <c r="F12" s="7">
        <v>43491348</v>
      </c>
      <c r="G12" s="7">
        <v>94966328</v>
      </c>
      <c r="H12" s="7">
        <v>183685</v>
      </c>
      <c r="I12" s="7">
        <v>169292828</v>
      </c>
    </row>
    <row r="13" spans="3:9" x14ac:dyDescent="0.25">
      <c r="C13" s="6" t="s">
        <v>233</v>
      </c>
      <c r="D13" s="7">
        <v>23213698</v>
      </c>
      <c r="E13" s="7">
        <v>14705290</v>
      </c>
      <c r="F13" s="7">
        <v>54282420</v>
      </c>
      <c r="G13" s="7">
        <v>113241638</v>
      </c>
      <c r="H13" s="7">
        <v>241569</v>
      </c>
      <c r="I13" s="7">
        <v>205684615</v>
      </c>
    </row>
    <row r="14" spans="3:9" x14ac:dyDescent="0.25">
      <c r="C14" s="6" t="s">
        <v>234</v>
      </c>
      <c r="D14" s="7">
        <v>29101573</v>
      </c>
      <c r="E14" s="7">
        <v>17840177</v>
      </c>
      <c r="F14" s="7">
        <v>66308952</v>
      </c>
      <c r="G14" s="7">
        <v>129524640</v>
      </c>
      <c r="H14" s="7">
        <v>350072</v>
      </c>
      <c r="I14" s="7">
        <v>243125414</v>
      </c>
    </row>
    <row r="15" spans="3:9" x14ac:dyDescent="0.25">
      <c r="C15" s="6" t="s">
        <v>235</v>
      </c>
      <c r="D15" s="7">
        <v>34476299</v>
      </c>
      <c r="E15" s="7">
        <v>22283318</v>
      </c>
      <c r="F15" s="7">
        <v>76607766</v>
      </c>
      <c r="G15" s="7">
        <v>141109722</v>
      </c>
      <c r="H15" s="7">
        <v>739219</v>
      </c>
      <c r="I15" s="7">
        <v>275216324</v>
      </c>
    </row>
    <row r="16" spans="3:9" x14ac:dyDescent="0.25">
      <c r="C16" s="6" t="s">
        <v>236</v>
      </c>
      <c r="D16" s="7">
        <v>34538609</v>
      </c>
      <c r="E16" s="7">
        <v>24657620</v>
      </c>
      <c r="F16" s="7">
        <v>75165595</v>
      </c>
      <c r="G16" s="7">
        <v>138884133</v>
      </c>
      <c r="H16" s="7">
        <v>1260653</v>
      </c>
      <c r="I16" s="7">
        <v>274506610</v>
      </c>
    </row>
    <row r="17" spans="3:9" x14ac:dyDescent="0.25">
      <c r="C17" s="6" t="s">
        <v>237</v>
      </c>
      <c r="D17" s="7">
        <v>14677577</v>
      </c>
      <c r="E17" s="7">
        <v>11328754</v>
      </c>
      <c r="F17" s="7">
        <v>28395761</v>
      </c>
      <c r="G17" s="7">
        <v>50292851</v>
      </c>
      <c r="H17" s="7">
        <v>397100</v>
      </c>
      <c r="I17" s="7">
        <v>105092043</v>
      </c>
    </row>
    <row r="18" spans="3:9" x14ac:dyDescent="0.25">
      <c r="C18" s="6" t="s">
        <v>238</v>
      </c>
      <c r="D18" s="7">
        <v>20460881</v>
      </c>
      <c r="E18" s="7">
        <v>19332152</v>
      </c>
      <c r="F18" s="7">
        <v>43600543</v>
      </c>
      <c r="G18" s="7">
        <v>82654796</v>
      </c>
      <c r="H18" s="7">
        <v>754835</v>
      </c>
      <c r="I18" s="7">
        <v>166803207</v>
      </c>
    </row>
    <row r="19" spans="3:9" x14ac:dyDescent="0.25">
      <c r="C19" s="6" t="s">
        <v>239</v>
      </c>
      <c r="D19" s="7">
        <v>32834995</v>
      </c>
      <c r="E19" s="7">
        <v>28091734</v>
      </c>
      <c r="F19" s="7">
        <v>69602164</v>
      </c>
      <c r="G19" s="7">
        <v>137320760</v>
      </c>
      <c r="H19" s="7">
        <v>2489637</v>
      </c>
      <c r="I19" s="7">
        <v>270339290</v>
      </c>
    </row>
    <row r="20" spans="3:9" x14ac:dyDescent="0.25">
      <c r="C20" s="6" t="s">
        <v>240</v>
      </c>
      <c r="D20" s="7">
        <v>37054577</v>
      </c>
      <c r="E20" s="7">
        <v>29845454</v>
      </c>
      <c r="F20" s="7">
        <v>75458299</v>
      </c>
      <c r="G20" s="7">
        <v>157291781</v>
      </c>
      <c r="H20" s="7">
        <v>6398940</v>
      </c>
      <c r="I20" s="7">
        <v>306049051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AD9B6-E242-4023-9FBB-898ACC808E85}">
  <dimension ref="C4:D10"/>
  <sheetViews>
    <sheetView zoomScaleNormal="100" workbookViewId="0">
      <selection activeCell="M12" sqref="M12"/>
    </sheetView>
  </sheetViews>
  <sheetFormatPr defaultRowHeight="15" x14ac:dyDescent="0.25"/>
  <cols>
    <col min="3" max="3" width="23" bestFit="1" customWidth="1"/>
    <col min="4" max="4" width="30.42578125" bestFit="1" customWidth="1"/>
    <col min="5" max="5" width="16" bestFit="1" customWidth="1"/>
    <col min="6" max="6" width="19.28515625" bestFit="1" customWidth="1"/>
    <col min="7" max="7" width="21.7109375" bestFit="1" customWidth="1"/>
    <col min="8" max="8" width="23.7109375" bestFit="1" customWidth="1"/>
    <col min="9" max="9" width="14.28515625" bestFit="1" customWidth="1"/>
    <col min="10" max="10" width="12.28515625" bestFit="1" customWidth="1"/>
    <col min="11" max="11" width="38.42578125" bestFit="1" customWidth="1"/>
    <col min="12" max="14" width="11.28515625" bestFit="1" customWidth="1"/>
    <col min="15" max="15" width="8" bestFit="1" customWidth="1"/>
    <col min="16" max="16" width="16.140625" bestFit="1" customWidth="1"/>
    <col min="17" max="17" width="16.28515625" bestFit="1" customWidth="1"/>
    <col min="18" max="18" width="9.7109375" bestFit="1" customWidth="1"/>
    <col min="19" max="19" width="11.28515625" bestFit="1" customWidth="1"/>
    <col min="20" max="21" width="9.7109375" bestFit="1" customWidth="1"/>
    <col min="22" max="22" width="12.42578125" bestFit="1" customWidth="1"/>
    <col min="23" max="23" width="15.28515625" bestFit="1" customWidth="1"/>
    <col min="24" max="24" width="11.7109375" bestFit="1" customWidth="1"/>
    <col min="25" max="25" width="9.7109375" bestFit="1" customWidth="1"/>
    <col min="26" max="26" width="10.28515625" bestFit="1" customWidth="1"/>
    <col min="27" max="27" width="8.7109375" bestFit="1" customWidth="1"/>
    <col min="28" max="28" width="9" bestFit="1" customWidth="1"/>
    <col min="29" max="29" width="9.7109375" bestFit="1" customWidth="1"/>
    <col min="30" max="30" width="10.7109375" bestFit="1" customWidth="1"/>
    <col min="31" max="32" width="9.7109375" bestFit="1" customWidth="1"/>
    <col min="33" max="33" width="7.28515625" bestFit="1" customWidth="1"/>
    <col min="34" max="35" width="11.28515625" bestFit="1" customWidth="1"/>
    <col min="36" max="36" width="9.7109375" bestFit="1" customWidth="1"/>
    <col min="37" max="37" width="12.5703125" bestFit="1" customWidth="1"/>
    <col min="38" max="38" width="11.7109375" bestFit="1" customWidth="1"/>
    <col min="39" max="39" width="11.28515625" bestFit="1" customWidth="1"/>
    <col min="40" max="41" width="12.28515625" bestFit="1" customWidth="1"/>
  </cols>
  <sheetData>
    <row r="4" spans="3:4" x14ac:dyDescent="0.25">
      <c r="C4" s="5" t="s">
        <v>248</v>
      </c>
      <c r="D4" t="s">
        <v>250</v>
      </c>
    </row>
    <row r="5" spans="3:4" x14ac:dyDescent="0.25">
      <c r="C5" s="6" t="s">
        <v>222</v>
      </c>
      <c r="D5" s="7">
        <v>311413609</v>
      </c>
    </row>
    <row r="6" spans="3:4" x14ac:dyDescent="0.25">
      <c r="C6" s="6" t="s">
        <v>34</v>
      </c>
      <c r="D6" s="7">
        <v>223059638</v>
      </c>
    </row>
    <row r="7" spans="3:4" x14ac:dyDescent="0.25">
      <c r="C7" s="6" t="s">
        <v>82</v>
      </c>
      <c r="D7" s="7">
        <v>721249452</v>
      </c>
    </row>
    <row r="8" spans="3:4" x14ac:dyDescent="0.25">
      <c r="C8" s="6" t="s">
        <v>223</v>
      </c>
      <c r="D8" s="7">
        <v>1431013045</v>
      </c>
    </row>
    <row r="9" spans="3:4" x14ac:dyDescent="0.25">
      <c r="C9" s="6" t="s">
        <v>221</v>
      </c>
      <c r="D9" s="7">
        <v>12815710</v>
      </c>
    </row>
    <row r="10" spans="3:4" x14ac:dyDescent="0.25">
      <c r="C10" s="6" t="s">
        <v>241</v>
      </c>
      <c r="D10" s="7">
        <v>2699551454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24EB-2480-46CB-B7B1-04C20BA00048}">
  <dimension ref="A1:D26"/>
  <sheetViews>
    <sheetView tabSelected="1" workbookViewId="0">
      <selection activeCell="G23" sqref="G23"/>
    </sheetView>
  </sheetViews>
  <sheetFormatPr defaultRowHeight="15" x14ac:dyDescent="0.25"/>
  <cols>
    <col min="1" max="1" width="9" bestFit="1" customWidth="1"/>
    <col min="2" max="2" width="16.7109375" customWidth="1"/>
    <col min="3" max="3" width="25.140625" customWidth="1"/>
    <col min="4" max="4" width="34.5703125" customWidth="1"/>
  </cols>
  <sheetData>
    <row r="1" spans="1:4" x14ac:dyDescent="0.25">
      <c r="A1" t="s">
        <v>244</v>
      </c>
      <c r="B1" t="s">
        <v>245</v>
      </c>
      <c r="C1" t="s">
        <v>246</v>
      </c>
      <c r="D1" t="s">
        <v>247</v>
      </c>
    </row>
    <row r="2" spans="1:4" x14ac:dyDescent="0.25">
      <c r="A2">
        <v>2009</v>
      </c>
      <c r="B2" s="4">
        <v>87981206</v>
      </c>
      <c r="C2" s="4"/>
      <c r="D2" s="4"/>
    </row>
    <row r="3" spans="1:4" x14ac:dyDescent="0.25">
      <c r="A3">
        <v>2010</v>
      </c>
      <c r="B3" s="4">
        <v>103973872</v>
      </c>
      <c r="C3" s="4"/>
      <c r="D3" s="4"/>
    </row>
    <row r="4" spans="1:4" x14ac:dyDescent="0.25">
      <c r="A4">
        <v>2011</v>
      </c>
      <c r="B4" s="4">
        <v>119635085</v>
      </c>
      <c r="C4" s="4"/>
      <c r="D4" s="4"/>
    </row>
    <row r="5" spans="1:4" x14ac:dyDescent="0.25">
      <c r="A5">
        <v>2012</v>
      </c>
      <c r="B5" s="4">
        <v>114380146</v>
      </c>
      <c r="C5" s="4"/>
      <c r="D5" s="4"/>
    </row>
    <row r="6" spans="1:4" x14ac:dyDescent="0.25">
      <c r="A6">
        <v>2013</v>
      </c>
      <c r="B6" s="4">
        <v>120217923</v>
      </c>
      <c r="C6" s="4"/>
      <c r="D6" s="4"/>
    </row>
    <row r="7" spans="1:4" x14ac:dyDescent="0.25">
      <c r="A7">
        <v>2014</v>
      </c>
      <c r="B7" s="4">
        <v>137253840</v>
      </c>
      <c r="C7" s="4"/>
      <c r="D7" s="4"/>
    </row>
    <row r="8" spans="1:4" x14ac:dyDescent="0.25">
      <c r="A8">
        <v>2015</v>
      </c>
      <c r="B8" s="4">
        <v>169292828</v>
      </c>
      <c r="C8" s="4"/>
      <c r="D8" s="4"/>
    </row>
    <row r="9" spans="1:4" x14ac:dyDescent="0.25">
      <c r="A9">
        <v>2016</v>
      </c>
      <c r="B9" s="4">
        <v>205684615</v>
      </c>
      <c r="C9" s="4"/>
      <c r="D9" s="4"/>
    </row>
    <row r="10" spans="1:4" x14ac:dyDescent="0.25">
      <c r="A10">
        <v>2017</v>
      </c>
      <c r="B10" s="4">
        <v>243125414</v>
      </c>
      <c r="C10" s="4"/>
      <c r="D10" s="4"/>
    </row>
    <row r="11" spans="1:4" x14ac:dyDescent="0.25">
      <c r="A11">
        <v>2018</v>
      </c>
      <c r="B11" s="4">
        <v>275216324</v>
      </c>
      <c r="C11" s="4"/>
      <c r="D11" s="4"/>
    </row>
    <row r="12" spans="1:4" x14ac:dyDescent="0.25">
      <c r="A12">
        <v>2019</v>
      </c>
      <c r="B12" s="4">
        <v>274506610</v>
      </c>
      <c r="C12" s="4"/>
      <c r="D12" s="4"/>
    </row>
    <row r="13" spans="1:4" x14ac:dyDescent="0.25">
      <c r="A13">
        <v>2020</v>
      </c>
      <c r="B13" s="4">
        <v>105092043</v>
      </c>
      <c r="C13" s="4"/>
      <c r="D13" s="4"/>
    </row>
    <row r="14" spans="1:4" x14ac:dyDescent="0.25">
      <c r="A14">
        <v>2021</v>
      </c>
      <c r="B14" s="4">
        <v>166803207</v>
      </c>
      <c r="C14" s="4"/>
      <c r="D14" s="4"/>
    </row>
    <row r="15" spans="1:4" x14ac:dyDescent="0.25">
      <c r="A15">
        <v>2022</v>
      </c>
      <c r="B15" s="4">
        <v>270339290</v>
      </c>
      <c r="C15" s="4"/>
      <c r="D15" s="4"/>
    </row>
    <row r="16" spans="1:4" x14ac:dyDescent="0.25">
      <c r="A16">
        <v>2023</v>
      </c>
      <c r="B16" s="4">
        <v>306049051</v>
      </c>
      <c r="C16" s="4"/>
      <c r="D16" s="4"/>
    </row>
    <row r="17" spans="1:4" x14ac:dyDescent="0.25">
      <c r="A17">
        <v>2024</v>
      </c>
      <c r="B17" s="4"/>
      <c r="C17" s="4">
        <f t="shared" ref="C17:C26" si="0">_xlfn.FORECAST.ETS(A17,$B$2:$B$16,$A$2:$A$16,1,1)</f>
        <v>277937486.65761948</v>
      </c>
      <c r="D17" s="4">
        <f t="shared" ref="D17:D26" si="1">_xlfn.FORECAST.ETS.CONFINT(A17,$B$2:$B$16,$A$2:$A$16,0.95,1,1)</f>
        <v>95858734.073182449</v>
      </c>
    </row>
    <row r="18" spans="1:4" x14ac:dyDescent="0.25">
      <c r="A18">
        <v>2025</v>
      </c>
      <c r="B18" s="4"/>
      <c r="C18" s="4">
        <f t="shared" si="0"/>
        <v>290617731.9650721</v>
      </c>
      <c r="D18" s="4">
        <f t="shared" si="1"/>
        <v>95859165.436515212</v>
      </c>
    </row>
    <row r="19" spans="1:4" x14ac:dyDescent="0.25">
      <c r="A19">
        <v>2026</v>
      </c>
      <c r="B19" s="4"/>
      <c r="C19" s="4">
        <f t="shared" si="0"/>
        <v>303297977.27252471</v>
      </c>
      <c r="D19" s="4">
        <f t="shared" si="1"/>
        <v>95859932.299869493</v>
      </c>
    </row>
    <row r="20" spans="1:4" x14ac:dyDescent="0.25">
      <c r="A20">
        <v>2027</v>
      </c>
      <c r="B20" s="4"/>
      <c r="C20" s="4">
        <f t="shared" si="0"/>
        <v>315978222.57997727</v>
      </c>
      <c r="D20" s="4">
        <f t="shared" si="1"/>
        <v>95861130.511579186</v>
      </c>
    </row>
    <row r="21" spans="1:4" x14ac:dyDescent="0.25">
      <c r="A21">
        <v>2028</v>
      </c>
      <c r="B21" s="4"/>
      <c r="C21" s="4">
        <f t="shared" si="0"/>
        <v>328658467.88742989</v>
      </c>
      <c r="D21" s="4">
        <f t="shared" si="1"/>
        <v>95862855.910130009</v>
      </c>
    </row>
    <row r="22" spans="1:4" x14ac:dyDescent="0.25">
      <c r="A22">
        <v>2029</v>
      </c>
      <c r="B22" s="4"/>
      <c r="C22" s="4">
        <f t="shared" si="0"/>
        <v>341338713.19488251</v>
      </c>
      <c r="D22" s="4">
        <f t="shared" si="1"/>
        <v>95865204.319368944</v>
      </c>
    </row>
    <row r="23" spans="1:4" x14ac:dyDescent="0.25">
      <c r="A23">
        <v>2030</v>
      </c>
      <c r="B23" s="4"/>
      <c r="C23" s="4">
        <f t="shared" si="0"/>
        <v>354018958.50233513</v>
      </c>
      <c r="D23" s="4">
        <f t="shared" si="1"/>
        <v>95868271.542757228</v>
      </c>
    </row>
    <row r="24" spans="1:4" x14ac:dyDescent="0.25">
      <c r="A24">
        <v>2031</v>
      </c>
      <c r="B24" s="4"/>
      <c r="C24" s="4">
        <f t="shared" si="0"/>
        <v>366699203.80978775</v>
      </c>
      <c r="D24" s="4">
        <f t="shared" si="1"/>
        <v>95872153.356668606</v>
      </c>
    </row>
    <row r="25" spans="1:4" x14ac:dyDescent="0.25">
      <c r="A25">
        <v>2032</v>
      </c>
      <c r="B25" s="4"/>
      <c r="C25" s="4">
        <f t="shared" si="0"/>
        <v>379379449.11724031</v>
      </c>
      <c r="D25" s="4">
        <f t="shared" si="1"/>
        <v>95876945.50273487</v>
      </c>
    </row>
    <row r="26" spans="1:4" x14ac:dyDescent="0.25">
      <c r="A26">
        <v>2033</v>
      </c>
      <c r="B26" s="4"/>
      <c r="C26" s="4">
        <f t="shared" si="0"/>
        <v>392059694.42469299</v>
      </c>
      <c r="D26" s="4">
        <f t="shared" si="1"/>
        <v>95882743.679241195</v>
      </c>
    </row>
  </sheetData>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EC695D-F32A-45A0-B4C2-3AA4C41C8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Imported Data</vt:lpstr>
      <vt:lpstr>Cleaned Data</vt:lpstr>
      <vt:lpstr>State Wise</vt:lpstr>
      <vt:lpstr>Airport Wise</vt:lpstr>
      <vt:lpstr>Descriptive Statistics</vt:lpstr>
      <vt:lpstr>Top 10 Airports</vt:lpstr>
      <vt:lpstr>Bottom 10 Airports</vt:lpstr>
      <vt:lpstr>UDAN</vt:lpstr>
      <vt:lpstr>Top 10 Airports under UDAN</vt:lpstr>
      <vt:lpstr>Category Wise</vt:lpstr>
      <vt:lpstr>Passenger Traffic - Category</vt:lpstr>
      <vt:lpstr>Forecasting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S</dc:creator>
  <cp:lastModifiedBy>Abhijit S</cp:lastModifiedBy>
  <cp:lastPrinted>2024-09-07T19:34:58Z</cp:lastPrinted>
  <dcterms:created xsi:type="dcterms:W3CDTF">2015-06-05T18:17:20Z</dcterms:created>
  <dcterms:modified xsi:type="dcterms:W3CDTF">2024-11-30T14:53:37Z</dcterms:modified>
</cp:coreProperties>
</file>