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3.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abhij\OneDrive\Documents\Advanced Excel\project data\"/>
    </mc:Choice>
  </mc:AlternateContent>
  <xr:revisionPtr revIDLastSave="0" documentId="13_ncr:1_{9C8DE89A-F1FB-424A-876F-1E57AD4925E8}" xr6:coauthVersionLast="47" xr6:coauthVersionMax="47" xr10:uidLastSave="{00000000-0000-0000-0000-000000000000}"/>
  <bookViews>
    <workbookView xWindow="-120" yWindow="-120" windowWidth="29040" windowHeight="15720" tabRatio="788" firstSheet="2" activeTab="9" xr2:uid="{00000000-000D-0000-FFFF-FFFF00000000}"/>
  </bookViews>
  <sheets>
    <sheet name="Imported Data" sheetId="4" r:id="rId1"/>
    <sheet name="Cleaned Data" sheetId="2" r:id="rId2"/>
    <sheet name="Descriptive Statistics" sheetId="14" r:id="rId3"/>
    <sheet name="State Wise" sheetId="6" r:id="rId4"/>
    <sheet name="Airport Wise" sheetId="7" r:id="rId5"/>
    <sheet name="Top 10 Airports" sheetId="15" r:id="rId6"/>
    <sheet name="Bottom 10 Airports" sheetId="16" r:id="rId7"/>
    <sheet name="Category Wise" sheetId="13" r:id="rId8"/>
    <sheet name="Passenger Traffic - Category" sheetId="18" r:id="rId9"/>
    <sheet name="Forecast" sheetId="9" r:id="rId10"/>
  </sheets>
  <definedNames>
    <definedName name="Int" localSheetId="4">Table1[]</definedName>
    <definedName name="Int" localSheetId="6">Table1[]</definedName>
    <definedName name="Int" localSheetId="7">Table1[]</definedName>
    <definedName name="Int" localSheetId="8">Table1[]</definedName>
    <definedName name="Int" localSheetId="5">Table1[]</definedName>
    <definedName name="Int">Table1[]</definedName>
    <definedName name="int_data" localSheetId="4">Table1[]</definedName>
    <definedName name="int_data" localSheetId="6">Table1[]</definedName>
    <definedName name="int_data" localSheetId="7">Table1[]</definedName>
    <definedName name="int_data" localSheetId="8">Table1[]</definedName>
    <definedName name="int_data" localSheetId="5">Table1[]</definedName>
    <definedName name="int_data">Table1[]</definedName>
    <definedName name="new_int" localSheetId="6">Table1[]</definedName>
    <definedName name="new_int" localSheetId="8">Table1[]</definedName>
    <definedName name="new_int">Table1[]</definedName>
    <definedName name="Slicer_Airports">#N/A</definedName>
    <definedName name="Slicer_Airports1">#N/A</definedName>
    <definedName name="Slicer_Airports2">#N/A</definedName>
    <definedName name="Slicer_Airports21">#N/A</definedName>
    <definedName name="Slicer_Category">#N/A</definedName>
    <definedName name="Slicer_States_UTs">#N/A</definedName>
    <definedName name="Slicer_States_UTs1">#N/A</definedName>
    <definedName name="Slicer_States_UTs11">#N/A</definedName>
    <definedName name="Slicer_States_UTs111">#N/A</definedName>
    <definedName name="Slicer_States_UTs2">#N/A</definedName>
    <definedName name="Slicer_States_UTs2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6" i="14" l="1"/>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D34" i="14" a="1"/>
  <c r="D34" i="14" s="1"/>
  <c r="E34" i="14" s="1"/>
  <c r="E45" i="14" l="1"/>
  <c r="E44" i="14"/>
  <c r="E43" i="14"/>
  <c r="E41" i="14"/>
  <c r="E39" i="14"/>
  <c r="E50" i="14"/>
  <c r="E38" i="14"/>
  <c r="E46" i="14"/>
  <c r="E55" i="14"/>
  <c r="E53" i="14"/>
  <c r="E51" i="14"/>
  <c r="E49" i="14"/>
  <c r="E37" i="14"/>
  <c r="E42" i="14"/>
  <c r="E40" i="14"/>
  <c r="E48" i="14"/>
  <c r="E36" i="14"/>
  <c r="E54" i="14"/>
  <c r="E52" i="14"/>
  <c r="E47" i="14"/>
  <c r="E35" i="14"/>
  <c r="E52" i="2" l="1"/>
  <c r="F52" i="2"/>
  <c r="G52" i="2"/>
  <c r="H52" i="2"/>
  <c r="I52" i="2"/>
  <c r="J52" i="2"/>
  <c r="K52" i="2"/>
  <c r="L52" i="2"/>
  <c r="M52" i="2"/>
  <c r="N52" i="2"/>
  <c r="O52" i="2"/>
  <c r="P52" i="2"/>
  <c r="Q52" i="2"/>
  <c r="R52" i="2"/>
  <c r="D52" i="2"/>
  <c r="C17" i="9"/>
  <c r="C18" i="9"/>
  <c r="C19" i="9"/>
  <c r="C20" i="9"/>
  <c r="C21" i="9"/>
  <c r="C24" i="9"/>
  <c r="C22" i="9"/>
  <c r="C23" i="9"/>
  <c r="C2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<sst xmlns="http://schemas.openxmlformats.org/spreadsheetml/2006/main" count="788" uniqueCount="152">
  <si>
    <t>States/UTs</t>
  </si>
  <si>
    <t>Airports</t>
  </si>
  <si>
    <t>Categories</t>
  </si>
  <si>
    <t>2009-2010</t>
  </si>
  <si>
    <t>2010-2011</t>
  </si>
  <si>
    <t>2011-2012</t>
  </si>
  <si>
    <t>2012-2013</t>
  </si>
  <si>
    <t>2013-2014</t>
  </si>
  <si>
    <t>2014-2015</t>
  </si>
  <si>
    <t>2015-2016</t>
  </si>
  <si>
    <t>2016-2017</t>
  </si>
  <si>
    <t>2017-2018</t>
  </si>
  <si>
    <t>2018-2019</t>
  </si>
  <si>
    <t>2019-2020</t>
  </si>
  <si>
    <t>2020-2021</t>
  </si>
  <si>
    <t>2021-2022</t>
  </si>
  <si>
    <t>2022-2023</t>
  </si>
  <si>
    <t>2023-2024</t>
  </si>
  <si>
    <t>Andaman &amp; Nicobar Islands</t>
  </si>
  <si>
    <t>Portblair</t>
  </si>
  <si>
    <t>International AirportsInternational Airports</t>
  </si>
  <si>
    <t>Andhra Pradesh</t>
  </si>
  <si>
    <t>Tirupati</t>
  </si>
  <si>
    <t>International Airports</t>
  </si>
  <si>
    <t>Vijayawada</t>
  </si>
  <si>
    <t>Visakhapatnam</t>
  </si>
  <si>
    <t>Custom AirportsCustom Airports</t>
  </si>
  <si>
    <t>Assam</t>
  </si>
  <si>
    <t>Guwahati</t>
  </si>
  <si>
    <t>International AirportsPublic Private Partnership International Airports</t>
  </si>
  <si>
    <t>Bihar</t>
  </si>
  <si>
    <t>Gaya</t>
  </si>
  <si>
    <t>Patna</t>
  </si>
  <si>
    <t>Chandigarh</t>
  </si>
  <si>
    <t>Delhi</t>
  </si>
  <si>
    <t>Delhi (DIAL)</t>
  </si>
  <si>
    <t>JV International AirportsJoint Venture International Airports</t>
  </si>
  <si>
    <t>Goa</t>
  </si>
  <si>
    <t>Goa (MOPA)</t>
  </si>
  <si>
    <t>State Government/Private International Airports</t>
  </si>
  <si>
    <t>Gujarat</t>
  </si>
  <si>
    <t>Ahmedabad</t>
  </si>
  <si>
    <t>Bhavnagar</t>
  </si>
  <si>
    <t>Domestic Airports</t>
  </si>
  <si>
    <t>Jamnagar</t>
  </si>
  <si>
    <t>Rajkot (Hirasar)</t>
  </si>
  <si>
    <t>Surat</t>
  </si>
  <si>
    <t>Vadodara</t>
  </si>
  <si>
    <t>Custom Airports</t>
  </si>
  <si>
    <t>Jammu &amp; Kashmir</t>
  </si>
  <si>
    <t>Srinagar</t>
  </si>
  <si>
    <t>Karnataka</t>
  </si>
  <si>
    <t>Bangalore (BIAL)</t>
  </si>
  <si>
    <t>Mangalore</t>
  </si>
  <si>
    <t>Custom AirportsPublic Private Partnership International Airports</t>
  </si>
  <si>
    <t>Kerala</t>
  </si>
  <si>
    <t>Calicut</t>
  </si>
  <si>
    <t>International Airports</t>
  </si>
  <si>
    <t>Calicut (Kozhikode)</t>
  </si>
  <si>
    <t>Cochin (CIAL)</t>
  </si>
  <si>
    <t>Kannur (KIAL)</t>
  </si>
  <si>
    <t>Joint Venture International Airports</t>
  </si>
  <si>
    <t>Thiruvananthapuram</t>
  </si>
  <si>
    <t>Public Private Partnership International Airports</t>
  </si>
  <si>
    <t>Trivandrum</t>
  </si>
  <si>
    <t>Madhya Pradesh</t>
  </si>
  <si>
    <t>Bhopal</t>
  </si>
  <si>
    <t>Indore</t>
  </si>
  <si>
    <t>Maharashtra</t>
  </si>
  <si>
    <t>Aurangabad</t>
  </si>
  <si>
    <t>Mumbai (MIAL)</t>
  </si>
  <si>
    <t>Nagpur (MIPL)</t>
  </si>
  <si>
    <t>Nasik (HAL Ozar)</t>
  </si>
  <si>
    <t>State Government/Private Airports</t>
  </si>
  <si>
    <t>Pune</t>
  </si>
  <si>
    <t>Shirdi</t>
  </si>
  <si>
    <t>Manipur</t>
  </si>
  <si>
    <t>Imphal</t>
  </si>
  <si>
    <t>Odisha</t>
  </si>
  <si>
    <t>Bhubaneswar</t>
  </si>
  <si>
    <t>Punjab</t>
  </si>
  <si>
    <t>Amritsar</t>
  </si>
  <si>
    <t>Rajasthan</t>
  </si>
  <si>
    <t>Jaipur</t>
  </si>
  <si>
    <t>Tamil Nadu</t>
  </si>
  <si>
    <t>Chennai</t>
  </si>
  <si>
    <t>Coimbatore</t>
  </si>
  <si>
    <t>Custom AirportsInternational Airports</t>
  </si>
  <si>
    <t>Madurai</t>
  </si>
  <si>
    <t>Tiruchirappalli (Trichy)</t>
  </si>
  <si>
    <t>Trichy</t>
  </si>
  <si>
    <t>Telangana</t>
  </si>
  <si>
    <t>Hyderabad (GHIAL)</t>
  </si>
  <si>
    <t>Tripura</t>
  </si>
  <si>
    <t>Agartala</t>
  </si>
  <si>
    <t>Uttar Pradesh</t>
  </si>
  <si>
    <t>Agra</t>
  </si>
  <si>
    <t>Ayodhya</t>
  </si>
  <si>
    <t>Kushinagar</t>
  </si>
  <si>
    <t>Lucknow</t>
  </si>
  <si>
    <t>Varanasi</t>
  </si>
  <si>
    <t>West Bengal</t>
  </si>
  <si>
    <t>Bagdogra</t>
  </si>
  <si>
    <t>Durgapur</t>
  </si>
  <si>
    <t>Kolkata</t>
  </si>
  <si>
    <t>2024-(06/2024)</t>
  </si>
  <si>
    <t>Category</t>
  </si>
  <si>
    <t>State Government Airports</t>
  </si>
  <si>
    <t>JV International Airports</t>
  </si>
  <si>
    <t>India</t>
  </si>
  <si>
    <t>Sum of 2009-2010</t>
  </si>
  <si>
    <t>Sum of 2010-2011</t>
  </si>
  <si>
    <t>Sum of 2011-2012</t>
  </si>
  <si>
    <t>Sum of 2012-2013</t>
  </si>
  <si>
    <t>Sum of 2013-2014</t>
  </si>
  <si>
    <t>Sum of 2014-2015</t>
  </si>
  <si>
    <t>Sum of 2015-2016</t>
  </si>
  <si>
    <t>Sum of 2023-2024</t>
  </si>
  <si>
    <t>Sum of 2022-2023</t>
  </si>
  <si>
    <t>Sum of 2021-2022</t>
  </si>
  <si>
    <t>Sum of 2016-2017</t>
  </si>
  <si>
    <t>Sum of 2017-2018</t>
  </si>
  <si>
    <t>Sum of 2018-2019</t>
  </si>
  <si>
    <t>Sum of 2019-2020</t>
  </si>
  <si>
    <t>Sum of 2020-2021</t>
  </si>
  <si>
    <t>Grand Total</t>
  </si>
  <si>
    <t>(blank)</t>
  </si>
  <si>
    <t>Forecast</t>
  </si>
  <si>
    <t>Year</t>
  </si>
  <si>
    <t>Total Passengers</t>
  </si>
  <si>
    <t>Mean</t>
  </si>
  <si>
    <t>Standard Error</t>
  </si>
  <si>
    <t>Median</t>
  </si>
  <si>
    <t>Mode</t>
  </si>
  <si>
    <t>Standard Deviation</t>
  </si>
  <si>
    <t>Sample Variance</t>
  </si>
  <si>
    <t>Kurtosis</t>
  </si>
  <si>
    <t>Skewness</t>
  </si>
  <si>
    <t>Range</t>
  </si>
  <si>
    <t>Minimum</t>
  </si>
  <si>
    <t>Maximum</t>
  </si>
  <si>
    <t>Sum</t>
  </si>
  <si>
    <t>Count</t>
  </si>
  <si>
    <t>Largest(1)</t>
  </si>
  <si>
    <t>Smallest(1)</t>
  </si>
  <si>
    <t>States/Uts</t>
  </si>
  <si>
    <t>No. of Airports</t>
  </si>
  <si>
    <t>Total Passenger per Airport</t>
  </si>
  <si>
    <t>Sum of Total Passenger per Airport</t>
  </si>
  <si>
    <t>Passenger Traffic</t>
  </si>
  <si>
    <t>Airport</t>
  </si>
  <si>
    <t>Airport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</si>
</sst>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5" x14ac:knownFonts="1">
    <font>
      <sz val="11"/>
      <color theme="1"/>
      <name val="Calibri"/>
      <family val="2"/>
      <scheme val="minor"/>
    </font>
    <font>
      <b/>
      <sz val="11"/>
      <name val="Calibri"/>
      <family val="2"/>
    </font>
    <font>
      <b/>
      <sz val="11"/>
      <name val="Calibri"/>
      <family val="2"/>
    </font>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3" fillId="0" borderId="0" applyFont="0" applyFill="0" applyBorder="0" applyAlignment="0" applyProtection="0"/>
  </cellStyleXfs>
  <cellXfs count="2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2" borderId="0" xfId="0" applyFill="1"/>
    <xf numFmtId="0" fontId="0" fillId="0" borderId="0" xfId="0" pivotButton="1"/>
    <xf numFmtId="0" fontId="0" fillId="0" borderId="0" xfId="0" applyAlignment="1">
      <alignment horizontal="left"/>
    </xf>
    <xf numFmtId="43" fontId="0" fillId="0" borderId="0" xfId="1" applyFont="1"/>
    <xf numFmtId="164" fontId="0" fillId="0" borderId="0" xfId="1" applyNumberFormat="1" applyFont="1"/>
    <xf numFmtId="164" fontId="0" fillId="0" borderId="0" xfId="0" applyNumberFormat="1"/>
    <xf numFmtId="0" fontId="0" fillId="0" borderId="2" xfId="0" applyBorder="1"/>
    <xf numFmtId="0" fontId="4" fillId="0" borderId="3" xfId="0" applyFont="1" applyBorder="1" applyAlignment="1">
      <alignment horizontal="centerContinuous"/>
    </xf>
    <xf numFmtId="164" fontId="4" fillId="0" borderId="4" xfId="1" applyNumberFormat="1" applyFont="1" applyFill="1" applyBorder="1" applyAlignment="1">
      <alignment horizontal="center"/>
    </xf>
    <xf numFmtId="164" fontId="4" fillId="0" borderId="5" xfId="1" applyNumberFormat="1" applyFont="1" applyFill="1" applyBorder="1" applyAlignment="1">
      <alignment horizontal="center"/>
    </xf>
    <xf numFmtId="164" fontId="4" fillId="0" borderId="3" xfId="1" applyNumberFormat="1" applyFont="1" applyFill="1" applyBorder="1" applyAlignment="1">
      <alignment horizontal="center"/>
    </xf>
    <xf numFmtId="164" fontId="0" fillId="0" borderId="6" xfId="1" applyNumberFormat="1" applyFont="1" applyFill="1" applyBorder="1" applyAlignment="1"/>
    <xf numFmtId="164" fontId="0" fillId="0" borderId="7" xfId="1" applyNumberFormat="1" applyFont="1" applyFill="1" applyBorder="1" applyAlignment="1"/>
    <xf numFmtId="164" fontId="0" fillId="0" borderId="0" xfId="1" applyNumberFormat="1" applyFont="1" applyFill="1" applyBorder="1" applyAlignment="1"/>
    <xf numFmtId="164" fontId="0" fillId="0" borderId="8" xfId="1" applyNumberFormat="1" applyFont="1" applyFill="1" applyBorder="1" applyAlignment="1"/>
    <xf numFmtId="164" fontId="0" fillId="0" borderId="9" xfId="1" applyNumberFormat="1" applyFont="1" applyFill="1" applyBorder="1" applyAlignment="1"/>
    <xf numFmtId="164" fontId="0" fillId="0" borderId="2" xfId="1" applyNumberFormat="1" applyFont="1" applyFill="1" applyBorder="1" applyAlignment="1"/>
    <xf numFmtId="164" fontId="0" fillId="2" borderId="6" xfId="1" applyNumberFormat="1" applyFont="1" applyFill="1" applyBorder="1" applyAlignment="1"/>
    <xf numFmtId="164" fontId="0" fillId="2" borderId="7" xfId="1" applyNumberFormat="1" applyFont="1" applyFill="1" applyBorder="1" applyAlignment="1"/>
    <xf numFmtId="164" fontId="0" fillId="2" borderId="0" xfId="1" applyNumberFormat="1" applyFont="1" applyFill="1" applyBorder="1" applyAlignment="1"/>
  </cellXfs>
  <cellStyles count="2">
    <cellStyle name="Comma" xfId="1" builtinId="3"/>
    <cellStyle name="Normal" xfId="0" builtinId="0"/>
  </cellStyles>
  <dxfs count="37">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font>
        <b val="0"/>
        <i val="0"/>
        <strike val="0"/>
        <condense val="0"/>
        <extend val="0"/>
        <outline val="0"/>
        <shadow val="0"/>
        <u val="none"/>
        <vertAlign val="baseline"/>
        <sz val="11"/>
        <color theme="1"/>
        <name val="Calibri"/>
        <family val="2"/>
        <scheme val="minor"/>
      </font>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0" formatCode="General"/>
    </dxf>
    <dxf>
      <numFmt numFmtId="0" formatCode="Genera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[international.xlsx]State Wise!PivotTable2</c:name>
    <c:fmtId val="4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 Wise'!$D$5:$D$6</c:f>
              <c:strCache>
                <c:ptCount val="1"/>
                <c:pt idx="0">
                  <c:v>Andaman &amp; Nicobar Islands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Wise'!$D$7:$D$21</c:f>
              <c:numCache>
                <c:formatCode>_ * #,##0_ ;_ * \-#,##0_ ;_ * "-"??_ ;_ @_ </c:formatCode>
                <c:ptCount val="15"/>
                <c:pt idx="0">
                  <c:v>29</c:v>
                </c:pt>
                <c:pt idx="1">
                  <c:v>45</c:v>
                </c:pt>
                <c:pt idx="2">
                  <c:v>151</c:v>
                </c:pt>
                <c:pt idx="3">
                  <c:v>0</c:v>
                </c:pt>
                <c:pt idx="4">
                  <c:v>0</c:v>
                </c:pt>
                <c:pt idx="5">
                  <c:v>0</c:v>
                </c:pt>
                <c:pt idx="6">
                  <c:v>361</c:v>
                </c:pt>
                <c:pt idx="7">
                  <c:v>507</c:v>
                </c:pt>
                <c:pt idx="8">
                  <c:v>22</c:v>
                </c:pt>
                <c:pt idx="9">
                  <c:v>0</c:v>
                </c:pt>
                <c:pt idx="10">
                  <c:v>3</c:v>
                </c:pt>
                <c:pt idx="11">
                  <c:v>26</c:v>
                </c:pt>
                <c:pt idx="12">
                  <c:v>0</c:v>
                </c:pt>
                <c:pt idx="13">
                  <c:v>0</c:v>
                </c:pt>
                <c:pt idx="14">
                  <c:v>0</c:v>
                </c:pt>
              </c:numCache>
            </c:numRef>
          </c:val>
          <c:smooth val="0"/>
          <c:extLst>
            <c:ext xmlns:c16="http://schemas.microsoft.com/office/drawing/2014/chart" uri="{C3380CC4-5D6E-409C-BE32-E72D297353CC}">
              <c16:uniqueId val="{00000000-37B1-4462-89DF-34C888AC17E6}"/>
            </c:ext>
          </c:extLst>
        </c:ser>
        <c:ser>
          <c:idx val="1"/>
          <c:order val="1"/>
          <c:tx>
            <c:strRef>
              <c:f>'State Wise'!$E$5:$E$6</c:f>
              <c:strCache>
                <c:ptCount val="1"/>
                <c:pt idx="0">
                  <c:v>Andhra Pradesh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Wise'!$E$7:$E$21</c:f>
              <c:numCache>
                <c:formatCode>_ * #,##0_ ;_ * \-#,##0_ ;_ * "-"??_ ;_ @_ </c:formatCode>
                <c:ptCount val="15"/>
                <c:pt idx="0">
                  <c:v>0</c:v>
                </c:pt>
                <c:pt idx="1">
                  <c:v>0</c:v>
                </c:pt>
                <c:pt idx="2">
                  <c:v>530</c:v>
                </c:pt>
                <c:pt idx="3">
                  <c:v>54552</c:v>
                </c:pt>
                <c:pt idx="4">
                  <c:v>72074</c:v>
                </c:pt>
                <c:pt idx="5">
                  <c:v>59995</c:v>
                </c:pt>
                <c:pt idx="6">
                  <c:v>121616</c:v>
                </c:pt>
                <c:pt idx="7">
                  <c:v>97849</c:v>
                </c:pt>
                <c:pt idx="8">
                  <c:v>133805</c:v>
                </c:pt>
                <c:pt idx="9">
                  <c:v>156664</c:v>
                </c:pt>
                <c:pt idx="10">
                  <c:v>148590</c:v>
                </c:pt>
                <c:pt idx="11">
                  <c:v>80059</c:v>
                </c:pt>
                <c:pt idx="12">
                  <c:v>49026</c:v>
                </c:pt>
                <c:pt idx="13">
                  <c:v>101952</c:v>
                </c:pt>
                <c:pt idx="14">
                  <c:v>102895</c:v>
                </c:pt>
              </c:numCache>
            </c:numRef>
          </c:val>
          <c:smooth val="0"/>
          <c:extLst>
            <c:ext xmlns:c16="http://schemas.microsoft.com/office/drawing/2014/chart" uri="{C3380CC4-5D6E-409C-BE32-E72D297353CC}">
              <c16:uniqueId val="{00000001-2C4A-4A99-A34C-8A86D747C70A}"/>
            </c:ext>
          </c:extLst>
        </c:ser>
        <c:ser>
          <c:idx val="2"/>
          <c:order val="2"/>
          <c:tx>
            <c:strRef>
              <c:f>'State Wise'!$F$5:$F$6</c:f>
              <c:strCache>
                <c:ptCount val="1"/>
                <c:pt idx="0">
                  <c:v>Assam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Wise'!$F$7:$F$21</c:f>
              <c:numCache>
                <c:formatCode>_ * #,##0_ ;_ * \-#,##0_ ;_ * "-"??_ ;_ @_ </c:formatCode>
                <c:ptCount val="15"/>
                <c:pt idx="0">
                  <c:v>5421</c:v>
                </c:pt>
                <c:pt idx="1">
                  <c:v>14523</c:v>
                </c:pt>
                <c:pt idx="2">
                  <c:v>26864</c:v>
                </c:pt>
                <c:pt idx="3">
                  <c:v>21810</c:v>
                </c:pt>
                <c:pt idx="4">
                  <c:v>25721</c:v>
                </c:pt>
                <c:pt idx="5">
                  <c:v>27564</c:v>
                </c:pt>
                <c:pt idx="6">
                  <c:v>31897</c:v>
                </c:pt>
                <c:pt idx="7">
                  <c:v>30162</c:v>
                </c:pt>
                <c:pt idx="8">
                  <c:v>31449</c:v>
                </c:pt>
                <c:pt idx="9">
                  <c:v>31067</c:v>
                </c:pt>
                <c:pt idx="10">
                  <c:v>35160</c:v>
                </c:pt>
                <c:pt idx="11">
                  <c:v>368</c:v>
                </c:pt>
                <c:pt idx="12">
                  <c:v>16</c:v>
                </c:pt>
                <c:pt idx="13">
                  <c:v>12165</c:v>
                </c:pt>
                <c:pt idx="14">
                  <c:v>30321</c:v>
                </c:pt>
              </c:numCache>
            </c:numRef>
          </c:val>
          <c:smooth val="0"/>
          <c:extLst>
            <c:ext xmlns:c16="http://schemas.microsoft.com/office/drawing/2014/chart" uri="{C3380CC4-5D6E-409C-BE32-E72D297353CC}">
              <c16:uniqueId val="{00000002-2C4A-4A99-A34C-8A86D747C70A}"/>
            </c:ext>
          </c:extLst>
        </c:ser>
        <c:ser>
          <c:idx val="3"/>
          <c:order val="3"/>
          <c:tx>
            <c:strRef>
              <c:f>'State Wise'!$G$5:$G$6</c:f>
              <c:strCache>
                <c:ptCount val="1"/>
                <c:pt idx="0">
                  <c:v>Bihar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Wise'!$G$7:$G$21</c:f>
              <c:numCache>
                <c:formatCode>_ * #,##0_ ;_ * \-#,##0_ ;_ * "-"??_ ;_ @_ </c:formatCode>
                <c:ptCount val="15"/>
                <c:pt idx="0">
                  <c:v>61955</c:v>
                </c:pt>
                <c:pt idx="1">
                  <c:v>50550</c:v>
                </c:pt>
                <c:pt idx="2">
                  <c:v>82120</c:v>
                </c:pt>
                <c:pt idx="3">
                  <c:v>99768</c:v>
                </c:pt>
                <c:pt idx="4">
                  <c:v>77290</c:v>
                </c:pt>
                <c:pt idx="5">
                  <c:v>93632</c:v>
                </c:pt>
                <c:pt idx="6">
                  <c:v>110192</c:v>
                </c:pt>
                <c:pt idx="7">
                  <c:v>113015</c:v>
                </c:pt>
                <c:pt idx="8">
                  <c:v>128461</c:v>
                </c:pt>
                <c:pt idx="9">
                  <c:v>148305</c:v>
                </c:pt>
                <c:pt idx="10">
                  <c:v>139952</c:v>
                </c:pt>
                <c:pt idx="11">
                  <c:v>13083</c:v>
                </c:pt>
                <c:pt idx="12">
                  <c:v>1022</c:v>
                </c:pt>
                <c:pt idx="13">
                  <c:v>71004</c:v>
                </c:pt>
                <c:pt idx="14">
                  <c:v>104789</c:v>
                </c:pt>
              </c:numCache>
            </c:numRef>
          </c:val>
          <c:smooth val="0"/>
          <c:extLst>
            <c:ext xmlns:c16="http://schemas.microsoft.com/office/drawing/2014/chart" uri="{C3380CC4-5D6E-409C-BE32-E72D297353CC}">
              <c16:uniqueId val="{00000003-2C4A-4A99-A34C-8A86D747C70A}"/>
            </c:ext>
          </c:extLst>
        </c:ser>
        <c:ser>
          <c:idx val="4"/>
          <c:order val="4"/>
          <c:tx>
            <c:strRef>
              <c:f>'State Wise'!$H$5:$H$6</c:f>
              <c:strCache>
                <c:ptCount val="1"/>
                <c:pt idx="0">
                  <c:v>Chandigarh</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Wise'!$H$7:$H$21</c:f>
              <c:numCache>
                <c:formatCode>_ * #,##0_ ;_ * \-#,##0_ ;_ * "-"??_ ;_ @_ </c:formatCode>
                <c:ptCount val="15"/>
                <c:pt idx="0">
                  <c:v>0</c:v>
                </c:pt>
                <c:pt idx="1">
                  <c:v>190</c:v>
                </c:pt>
                <c:pt idx="2">
                  <c:v>0</c:v>
                </c:pt>
                <c:pt idx="3">
                  <c:v>0</c:v>
                </c:pt>
                <c:pt idx="4">
                  <c:v>0</c:v>
                </c:pt>
                <c:pt idx="5">
                  <c:v>0</c:v>
                </c:pt>
                <c:pt idx="6">
                  <c:v>0</c:v>
                </c:pt>
                <c:pt idx="7">
                  <c:v>76634</c:v>
                </c:pt>
                <c:pt idx="8">
                  <c:v>148048</c:v>
                </c:pt>
                <c:pt idx="9">
                  <c:v>126500</c:v>
                </c:pt>
                <c:pt idx="10">
                  <c:v>121495</c:v>
                </c:pt>
                <c:pt idx="11">
                  <c:v>11245</c:v>
                </c:pt>
                <c:pt idx="12">
                  <c:v>17936</c:v>
                </c:pt>
                <c:pt idx="13">
                  <c:v>145323</c:v>
                </c:pt>
                <c:pt idx="14">
                  <c:v>150561</c:v>
                </c:pt>
              </c:numCache>
            </c:numRef>
          </c:val>
          <c:smooth val="0"/>
          <c:extLst>
            <c:ext xmlns:c16="http://schemas.microsoft.com/office/drawing/2014/chart" uri="{C3380CC4-5D6E-409C-BE32-E72D297353CC}">
              <c16:uniqueId val="{00000004-2C4A-4A99-A34C-8A86D747C70A}"/>
            </c:ext>
          </c:extLst>
        </c:ser>
        <c:ser>
          <c:idx val="5"/>
          <c:order val="5"/>
          <c:tx>
            <c:strRef>
              <c:f>'State Wise'!$I$5:$I$6</c:f>
              <c:strCache>
                <c:ptCount val="1"/>
                <c:pt idx="0">
                  <c:v>Delhi</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Wise'!$I$7:$I$21</c:f>
              <c:numCache>
                <c:formatCode>_ * #,##0_ ;_ * \-#,##0_ ;_ * "-"??_ ;_ @_ </c:formatCode>
                <c:ptCount val="15"/>
                <c:pt idx="0">
                  <c:v>8314211</c:v>
                </c:pt>
                <c:pt idx="1">
                  <c:v>9275774</c:v>
                </c:pt>
                <c:pt idx="2">
                  <c:v>10750009</c:v>
                </c:pt>
                <c:pt idx="3">
                  <c:v>11566102</c:v>
                </c:pt>
                <c:pt idx="4">
                  <c:v>12681309</c:v>
                </c:pt>
                <c:pt idx="5">
                  <c:v>13534424</c:v>
                </c:pt>
                <c:pt idx="6">
                  <c:v>14152172</c:v>
                </c:pt>
                <c:pt idx="7">
                  <c:v>15497384</c:v>
                </c:pt>
                <c:pt idx="8">
                  <c:v>17383460</c:v>
                </c:pt>
                <c:pt idx="9">
                  <c:v>18709097</c:v>
                </c:pt>
                <c:pt idx="10">
                  <c:v>17831081</c:v>
                </c:pt>
                <c:pt idx="11">
                  <c:v>3207233</c:v>
                </c:pt>
                <c:pt idx="12">
                  <c:v>6521605</c:v>
                </c:pt>
                <c:pt idx="13">
                  <c:v>15652343</c:v>
                </c:pt>
                <c:pt idx="14">
                  <c:v>19470161</c:v>
                </c:pt>
              </c:numCache>
            </c:numRef>
          </c:val>
          <c:smooth val="0"/>
          <c:extLst>
            <c:ext xmlns:c16="http://schemas.microsoft.com/office/drawing/2014/chart" uri="{C3380CC4-5D6E-409C-BE32-E72D297353CC}">
              <c16:uniqueId val="{00000005-2C4A-4A99-A34C-8A86D747C70A}"/>
            </c:ext>
          </c:extLst>
        </c:ser>
        <c:ser>
          <c:idx val="6"/>
          <c:order val="6"/>
          <c:tx>
            <c:strRef>
              <c:f>'State Wise'!$J$5:$J$6</c:f>
              <c:strCache>
                <c:ptCount val="1"/>
                <c:pt idx="0">
                  <c:v>Goa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Wise'!$J$7:$J$21</c:f>
              <c:numCache>
                <c:formatCode>_ * #,##0_ ;_ * \-#,##0_ ;_ * "-"??_ ;_ @_ </c:formatCode>
                <c:ptCount val="15"/>
                <c:pt idx="0">
                  <c:v>430903</c:v>
                </c:pt>
                <c:pt idx="1">
                  <c:v>575887</c:v>
                </c:pt>
                <c:pt idx="2">
                  <c:v>578256</c:v>
                </c:pt>
                <c:pt idx="3">
                  <c:v>656325</c:v>
                </c:pt>
                <c:pt idx="4">
                  <c:v>736340</c:v>
                </c:pt>
                <c:pt idx="5">
                  <c:v>613110</c:v>
                </c:pt>
                <c:pt idx="6">
                  <c:v>645845</c:v>
                </c:pt>
                <c:pt idx="7">
                  <c:v>804760</c:v>
                </c:pt>
                <c:pt idx="8">
                  <c:v>835264</c:v>
                </c:pt>
                <c:pt idx="9">
                  <c:v>781745</c:v>
                </c:pt>
                <c:pt idx="10">
                  <c:v>704878</c:v>
                </c:pt>
                <c:pt idx="11">
                  <c:v>39866</c:v>
                </c:pt>
                <c:pt idx="12">
                  <c:v>104200</c:v>
                </c:pt>
                <c:pt idx="13">
                  <c:v>467410</c:v>
                </c:pt>
                <c:pt idx="14">
                  <c:v>542377</c:v>
                </c:pt>
              </c:numCache>
            </c:numRef>
          </c:val>
          <c:smooth val="0"/>
          <c:extLst>
            <c:ext xmlns:c16="http://schemas.microsoft.com/office/drawing/2014/chart" uri="{C3380CC4-5D6E-409C-BE32-E72D297353CC}">
              <c16:uniqueId val="{00000006-2C4A-4A99-A34C-8A86D747C70A}"/>
            </c:ext>
          </c:extLst>
        </c:ser>
        <c:ser>
          <c:idx val="7"/>
          <c:order val="7"/>
          <c:tx>
            <c:strRef>
              <c:f>'State Wise'!$K$5:$K$6</c:f>
              <c:strCache>
                <c:ptCount val="1"/>
                <c:pt idx="0">
                  <c:v>Gujarat</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Wise'!$K$7:$K$21</c:f>
              <c:numCache>
                <c:formatCode>_ * #,##0_ ;_ * \-#,##0_ ;_ * "-"??_ ;_ @_ </c:formatCode>
                <c:ptCount val="15"/>
                <c:pt idx="0">
                  <c:v>847241</c:v>
                </c:pt>
                <c:pt idx="1">
                  <c:v>826931</c:v>
                </c:pt>
                <c:pt idx="2">
                  <c:v>744946</c:v>
                </c:pt>
                <c:pt idx="3">
                  <c:v>818209</c:v>
                </c:pt>
                <c:pt idx="4">
                  <c:v>997771</c:v>
                </c:pt>
                <c:pt idx="5">
                  <c:v>1216236</c:v>
                </c:pt>
                <c:pt idx="6">
                  <c:v>1568535</c:v>
                </c:pt>
                <c:pt idx="7">
                  <c:v>1785909</c:v>
                </c:pt>
                <c:pt idx="8">
                  <c:v>1850954</c:v>
                </c:pt>
                <c:pt idx="9">
                  <c:v>2146047</c:v>
                </c:pt>
                <c:pt idx="10">
                  <c:v>2365455</c:v>
                </c:pt>
                <c:pt idx="11">
                  <c:v>204491</c:v>
                </c:pt>
                <c:pt idx="12">
                  <c:v>625423</c:v>
                </c:pt>
                <c:pt idx="13">
                  <c:v>1539374</c:v>
                </c:pt>
                <c:pt idx="14">
                  <c:v>1977965</c:v>
                </c:pt>
              </c:numCache>
            </c:numRef>
          </c:val>
          <c:smooth val="0"/>
          <c:extLst>
            <c:ext xmlns:c16="http://schemas.microsoft.com/office/drawing/2014/chart" uri="{C3380CC4-5D6E-409C-BE32-E72D297353CC}">
              <c16:uniqueId val="{00000007-2C4A-4A99-A34C-8A86D747C70A}"/>
            </c:ext>
          </c:extLst>
        </c:ser>
        <c:ser>
          <c:idx val="8"/>
          <c:order val="8"/>
          <c:tx>
            <c:strRef>
              <c:f>'State Wise'!$L$5:$L$6</c:f>
              <c:strCache>
                <c:ptCount val="1"/>
                <c:pt idx="0">
                  <c:v>Jammu &amp; Kashmir</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Wise'!$L$7:$L$21</c:f>
              <c:numCache>
                <c:formatCode>_ * #,##0_ ;_ * \-#,##0_ ;_ * "-"??_ ;_ @_ </c:formatCode>
                <c:ptCount val="15"/>
                <c:pt idx="0">
                  <c:v>19696</c:v>
                </c:pt>
                <c:pt idx="1">
                  <c:v>0</c:v>
                </c:pt>
                <c:pt idx="2">
                  <c:v>0</c:v>
                </c:pt>
                <c:pt idx="3">
                  <c:v>17469</c:v>
                </c:pt>
                <c:pt idx="4">
                  <c:v>17380</c:v>
                </c:pt>
                <c:pt idx="5">
                  <c:v>15052</c:v>
                </c:pt>
                <c:pt idx="6">
                  <c:v>6630</c:v>
                </c:pt>
                <c:pt idx="7">
                  <c:v>12891</c:v>
                </c:pt>
                <c:pt idx="8">
                  <c:v>15719</c:v>
                </c:pt>
                <c:pt idx="9">
                  <c:v>12909</c:v>
                </c:pt>
                <c:pt idx="10">
                  <c:v>21770</c:v>
                </c:pt>
                <c:pt idx="11">
                  <c:v>3156</c:v>
                </c:pt>
                <c:pt idx="12">
                  <c:v>8678</c:v>
                </c:pt>
                <c:pt idx="13">
                  <c:v>11591</c:v>
                </c:pt>
                <c:pt idx="14">
                  <c:v>23711</c:v>
                </c:pt>
              </c:numCache>
            </c:numRef>
          </c:val>
          <c:smooth val="0"/>
          <c:extLst>
            <c:ext xmlns:c16="http://schemas.microsoft.com/office/drawing/2014/chart" uri="{C3380CC4-5D6E-409C-BE32-E72D297353CC}">
              <c16:uniqueId val="{00000008-2C4A-4A99-A34C-8A86D747C70A}"/>
            </c:ext>
          </c:extLst>
        </c:ser>
        <c:ser>
          <c:idx val="9"/>
          <c:order val="9"/>
          <c:tx>
            <c:strRef>
              <c:f>'State Wise'!$M$5:$M$6</c:f>
              <c:strCache>
                <c:ptCount val="1"/>
                <c:pt idx="0">
                  <c:v>Karnataka</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Wise'!$M$7:$M$21</c:f>
              <c:numCache>
                <c:formatCode>_ * #,##0_ ;_ * \-#,##0_ ;_ * "-"??_ ;_ @_ </c:formatCode>
                <c:ptCount val="15"/>
                <c:pt idx="0">
                  <c:v>2218810</c:v>
                </c:pt>
                <c:pt idx="1">
                  <c:v>2478095</c:v>
                </c:pt>
                <c:pt idx="2">
                  <c:v>2618443</c:v>
                </c:pt>
                <c:pt idx="3">
                  <c:v>2783728</c:v>
                </c:pt>
                <c:pt idx="4">
                  <c:v>3077017</c:v>
                </c:pt>
                <c:pt idx="5">
                  <c:v>3410528</c:v>
                </c:pt>
                <c:pt idx="6">
                  <c:v>4033030</c:v>
                </c:pt>
                <c:pt idx="7">
                  <c:v>4307339</c:v>
                </c:pt>
                <c:pt idx="8">
                  <c:v>4583998</c:v>
                </c:pt>
                <c:pt idx="9">
                  <c:v>5205014</c:v>
                </c:pt>
                <c:pt idx="10">
                  <c:v>5149757</c:v>
                </c:pt>
                <c:pt idx="11">
                  <c:v>617820</c:v>
                </c:pt>
                <c:pt idx="12">
                  <c:v>1344953</c:v>
                </c:pt>
                <c:pt idx="13">
                  <c:v>4317056</c:v>
                </c:pt>
                <c:pt idx="14">
                  <c:v>5188129</c:v>
                </c:pt>
              </c:numCache>
            </c:numRef>
          </c:val>
          <c:smooth val="0"/>
          <c:extLst>
            <c:ext xmlns:c16="http://schemas.microsoft.com/office/drawing/2014/chart" uri="{C3380CC4-5D6E-409C-BE32-E72D297353CC}">
              <c16:uniqueId val="{00000009-2C4A-4A99-A34C-8A86D747C70A}"/>
            </c:ext>
          </c:extLst>
        </c:ser>
        <c:ser>
          <c:idx val="10"/>
          <c:order val="10"/>
          <c:tx>
            <c:strRef>
              <c:f>'State Wise'!$N$5:$N$6</c:f>
              <c:strCache>
                <c:ptCount val="1"/>
                <c:pt idx="0">
                  <c:v>Kerala</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Wise'!$N$7:$N$21</c:f>
              <c:numCache>
                <c:formatCode>_ * #,##0_ ;_ * \-#,##0_ ;_ * "-"??_ ;_ @_ </c:formatCode>
                <c:ptCount val="15"/>
                <c:pt idx="0">
                  <c:v>5580701</c:v>
                </c:pt>
                <c:pt idx="1">
                  <c:v>6031155</c:v>
                </c:pt>
                <c:pt idx="2">
                  <c:v>6405565</c:v>
                </c:pt>
                <c:pt idx="3">
                  <c:v>6732492</c:v>
                </c:pt>
                <c:pt idx="4">
                  <c:v>7400099</c:v>
                </c:pt>
                <c:pt idx="5">
                  <c:v>8131079</c:v>
                </c:pt>
                <c:pt idx="6">
                  <c:v>8867625</c:v>
                </c:pt>
                <c:pt idx="7">
                  <c:v>9521374</c:v>
                </c:pt>
                <c:pt idx="8">
                  <c:v>10475574</c:v>
                </c:pt>
                <c:pt idx="9">
                  <c:v>10274786</c:v>
                </c:pt>
                <c:pt idx="10">
                  <c:v>10392774</c:v>
                </c:pt>
                <c:pt idx="11">
                  <c:v>2377393</c:v>
                </c:pt>
                <c:pt idx="12">
                  <c:v>5036095</c:v>
                </c:pt>
                <c:pt idx="13">
                  <c:v>9231552</c:v>
                </c:pt>
                <c:pt idx="14">
                  <c:v>10411881</c:v>
                </c:pt>
              </c:numCache>
            </c:numRef>
          </c:val>
          <c:smooth val="0"/>
          <c:extLst>
            <c:ext xmlns:c16="http://schemas.microsoft.com/office/drawing/2014/chart" uri="{C3380CC4-5D6E-409C-BE32-E72D297353CC}">
              <c16:uniqueId val="{0000000A-2C4A-4A99-A34C-8A86D747C70A}"/>
            </c:ext>
          </c:extLst>
        </c:ser>
        <c:ser>
          <c:idx val="11"/>
          <c:order val="11"/>
          <c:tx>
            <c:strRef>
              <c:f>'State Wise'!$O$5:$O$6</c:f>
              <c:strCache>
                <c:ptCount val="1"/>
                <c:pt idx="0">
                  <c:v>Madhya Pradesh</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Wise'!$O$7:$O$21</c:f>
              <c:numCache>
                <c:formatCode>_ * #,##0_ ;_ * \-#,##0_ ;_ * "-"??_ ;_ @_ </c:formatCode>
                <c:ptCount val="15"/>
                <c:pt idx="0">
                  <c:v>0</c:v>
                </c:pt>
                <c:pt idx="1">
                  <c:v>0</c:v>
                </c:pt>
                <c:pt idx="2">
                  <c:v>0</c:v>
                </c:pt>
                <c:pt idx="3">
                  <c:v>0</c:v>
                </c:pt>
                <c:pt idx="4">
                  <c:v>0</c:v>
                </c:pt>
                <c:pt idx="5">
                  <c:v>0</c:v>
                </c:pt>
                <c:pt idx="6">
                  <c:v>0</c:v>
                </c:pt>
                <c:pt idx="7">
                  <c:v>0</c:v>
                </c:pt>
                <c:pt idx="8">
                  <c:v>0</c:v>
                </c:pt>
                <c:pt idx="9">
                  <c:v>0</c:v>
                </c:pt>
                <c:pt idx="10">
                  <c:v>25522</c:v>
                </c:pt>
                <c:pt idx="11">
                  <c:v>913</c:v>
                </c:pt>
                <c:pt idx="12">
                  <c:v>6986</c:v>
                </c:pt>
                <c:pt idx="13">
                  <c:v>15443</c:v>
                </c:pt>
                <c:pt idx="14">
                  <c:v>42440</c:v>
                </c:pt>
              </c:numCache>
            </c:numRef>
          </c:val>
          <c:smooth val="0"/>
          <c:extLst>
            <c:ext xmlns:c16="http://schemas.microsoft.com/office/drawing/2014/chart" uri="{C3380CC4-5D6E-409C-BE32-E72D297353CC}">
              <c16:uniqueId val="{0000000B-2C4A-4A99-A34C-8A86D747C70A}"/>
            </c:ext>
          </c:extLst>
        </c:ser>
        <c:ser>
          <c:idx val="12"/>
          <c:order val="12"/>
          <c:tx>
            <c:strRef>
              <c:f>'State Wise'!$P$5:$P$6</c:f>
              <c:strCache>
                <c:ptCount val="1"/>
                <c:pt idx="0">
                  <c:v>Maharashtra</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Wise'!$P$7:$P$21</c:f>
              <c:numCache>
                <c:formatCode>_ * #,##0_ ;_ * \-#,##0_ ;_ * "-"??_ ;_ @_ </c:formatCode>
                <c:ptCount val="15"/>
                <c:pt idx="0">
                  <c:v>8275766</c:v>
                </c:pt>
                <c:pt idx="1">
                  <c:v>9132599</c:v>
                </c:pt>
                <c:pt idx="2">
                  <c:v>9768028</c:v>
                </c:pt>
                <c:pt idx="3">
                  <c:v>9990843</c:v>
                </c:pt>
                <c:pt idx="4">
                  <c:v>10441850</c:v>
                </c:pt>
                <c:pt idx="5">
                  <c:v>11552366</c:v>
                </c:pt>
                <c:pt idx="6">
                  <c:v>11942090</c:v>
                </c:pt>
                <c:pt idx="7">
                  <c:v>12810397</c:v>
                </c:pt>
                <c:pt idx="8">
                  <c:v>14029963</c:v>
                </c:pt>
                <c:pt idx="9">
                  <c:v>14780978</c:v>
                </c:pt>
                <c:pt idx="10">
                  <c:v>12630968</c:v>
                </c:pt>
                <c:pt idx="11">
                  <c:v>1223761</c:v>
                </c:pt>
                <c:pt idx="12">
                  <c:v>3212712</c:v>
                </c:pt>
                <c:pt idx="13">
                  <c:v>11414249</c:v>
                </c:pt>
                <c:pt idx="14">
                  <c:v>14602836</c:v>
                </c:pt>
              </c:numCache>
            </c:numRef>
          </c:val>
          <c:smooth val="0"/>
          <c:extLst>
            <c:ext xmlns:c16="http://schemas.microsoft.com/office/drawing/2014/chart" uri="{C3380CC4-5D6E-409C-BE32-E72D297353CC}">
              <c16:uniqueId val="{0000000C-2C4A-4A99-A34C-8A86D747C70A}"/>
            </c:ext>
          </c:extLst>
        </c:ser>
        <c:ser>
          <c:idx val="13"/>
          <c:order val="13"/>
          <c:tx>
            <c:strRef>
              <c:f>'State Wise'!$Q$5:$Q$6</c:f>
              <c:strCache>
                <c:ptCount val="1"/>
                <c:pt idx="0">
                  <c:v>Manipur</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Wise'!$Q$7:$Q$21</c:f>
              <c:numCache>
                <c:formatCode>_ * #,##0_ ;_ * \-#,##0_ ;_ * "-"??_ ;_ @_ </c:formatCode>
                <c:ptCount val="15"/>
                <c:pt idx="0">
                  <c:v>0</c:v>
                </c:pt>
                <c:pt idx="1">
                  <c:v>0</c:v>
                </c:pt>
                <c:pt idx="2">
                  <c:v>0</c:v>
                </c:pt>
                <c:pt idx="3">
                  <c:v>0</c:v>
                </c:pt>
                <c:pt idx="4">
                  <c:v>590</c:v>
                </c:pt>
                <c:pt idx="5">
                  <c:v>124</c:v>
                </c:pt>
                <c:pt idx="6">
                  <c:v>78</c:v>
                </c:pt>
                <c:pt idx="7">
                  <c:v>157</c:v>
                </c:pt>
                <c:pt idx="8">
                  <c:v>0</c:v>
                </c:pt>
                <c:pt idx="9">
                  <c:v>2</c:v>
                </c:pt>
                <c:pt idx="10">
                  <c:v>102</c:v>
                </c:pt>
                <c:pt idx="11">
                  <c:v>31</c:v>
                </c:pt>
                <c:pt idx="12">
                  <c:v>0</c:v>
                </c:pt>
                <c:pt idx="13">
                  <c:v>0</c:v>
                </c:pt>
                <c:pt idx="14">
                  <c:v>0</c:v>
                </c:pt>
              </c:numCache>
            </c:numRef>
          </c:val>
          <c:smooth val="0"/>
          <c:extLst>
            <c:ext xmlns:c16="http://schemas.microsoft.com/office/drawing/2014/chart" uri="{C3380CC4-5D6E-409C-BE32-E72D297353CC}">
              <c16:uniqueId val="{0000000D-2C4A-4A99-A34C-8A86D747C70A}"/>
            </c:ext>
          </c:extLst>
        </c:ser>
        <c:ser>
          <c:idx val="14"/>
          <c:order val="14"/>
          <c:tx>
            <c:strRef>
              <c:f>'State Wise'!$R$5:$R$6</c:f>
              <c:strCache>
                <c:ptCount val="1"/>
                <c:pt idx="0">
                  <c:v>Odisha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Wise'!$R$7:$R$21</c:f>
              <c:numCache>
                <c:formatCode>_ * #,##0_ ;_ * \-#,##0_ ;_ * "-"??_ ;_ @_ </c:formatCode>
                <c:ptCount val="15"/>
                <c:pt idx="0">
                  <c:v>0</c:v>
                </c:pt>
                <c:pt idx="1">
                  <c:v>0</c:v>
                </c:pt>
                <c:pt idx="2">
                  <c:v>0</c:v>
                </c:pt>
                <c:pt idx="3">
                  <c:v>0</c:v>
                </c:pt>
                <c:pt idx="4">
                  <c:v>0</c:v>
                </c:pt>
                <c:pt idx="5">
                  <c:v>17</c:v>
                </c:pt>
                <c:pt idx="6">
                  <c:v>16173</c:v>
                </c:pt>
                <c:pt idx="7">
                  <c:v>28810</c:v>
                </c:pt>
                <c:pt idx="8">
                  <c:v>91719</c:v>
                </c:pt>
                <c:pt idx="9">
                  <c:v>94320</c:v>
                </c:pt>
                <c:pt idx="10">
                  <c:v>70887</c:v>
                </c:pt>
                <c:pt idx="11">
                  <c:v>6277</c:v>
                </c:pt>
                <c:pt idx="12">
                  <c:v>16</c:v>
                </c:pt>
                <c:pt idx="13">
                  <c:v>36</c:v>
                </c:pt>
                <c:pt idx="14">
                  <c:v>89919</c:v>
                </c:pt>
              </c:numCache>
            </c:numRef>
          </c:val>
          <c:smooth val="0"/>
          <c:extLst>
            <c:ext xmlns:c16="http://schemas.microsoft.com/office/drawing/2014/chart" uri="{C3380CC4-5D6E-409C-BE32-E72D297353CC}">
              <c16:uniqueId val="{0000000E-2C4A-4A99-A34C-8A86D747C70A}"/>
            </c:ext>
          </c:extLst>
        </c:ser>
        <c:ser>
          <c:idx val="15"/>
          <c:order val="15"/>
          <c:tx>
            <c:strRef>
              <c:f>'State Wise'!$S$5:$S$6</c:f>
              <c:strCache>
                <c:ptCount val="1"/>
                <c:pt idx="0">
                  <c:v>Punjab</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Wise'!$S$7:$S$21</c:f>
              <c:numCache>
                <c:formatCode>_ * #,##0_ ;_ * \-#,##0_ ;_ * "-"??_ ;_ @_ </c:formatCode>
                <c:ptCount val="15"/>
                <c:pt idx="0">
                  <c:v>499271</c:v>
                </c:pt>
                <c:pt idx="1">
                  <c:v>468726</c:v>
                </c:pt>
                <c:pt idx="2">
                  <c:v>398207</c:v>
                </c:pt>
                <c:pt idx="3">
                  <c:v>342906</c:v>
                </c:pt>
                <c:pt idx="4">
                  <c:v>307481</c:v>
                </c:pt>
                <c:pt idx="5">
                  <c:v>334252</c:v>
                </c:pt>
                <c:pt idx="6">
                  <c:v>357385</c:v>
                </c:pt>
                <c:pt idx="7">
                  <c:v>538090</c:v>
                </c:pt>
                <c:pt idx="8">
                  <c:v>634072</c:v>
                </c:pt>
                <c:pt idx="9">
                  <c:v>798501</c:v>
                </c:pt>
                <c:pt idx="10">
                  <c:v>819243</c:v>
                </c:pt>
                <c:pt idx="11">
                  <c:v>193022</c:v>
                </c:pt>
                <c:pt idx="12">
                  <c:v>341121</c:v>
                </c:pt>
                <c:pt idx="13">
                  <c:v>755134</c:v>
                </c:pt>
                <c:pt idx="14">
                  <c:v>981405</c:v>
                </c:pt>
              </c:numCache>
            </c:numRef>
          </c:val>
          <c:smooth val="0"/>
          <c:extLst>
            <c:ext xmlns:c16="http://schemas.microsoft.com/office/drawing/2014/chart" uri="{C3380CC4-5D6E-409C-BE32-E72D297353CC}">
              <c16:uniqueId val="{0000000F-2C4A-4A99-A34C-8A86D747C70A}"/>
            </c:ext>
          </c:extLst>
        </c:ser>
        <c:ser>
          <c:idx val="16"/>
          <c:order val="16"/>
          <c:tx>
            <c:strRef>
              <c:f>'State Wise'!$T$5:$T$6</c:f>
              <c:strCache>
                <c:ptCount val="1"/>
                <c:pt idx="0">
                  <c:v>Rajasthan</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Wise'!$T$7:$T$21</c:f>
              <c:numCache>
                <c:formatCode>_ * #,##0_ ;_ * \-#,##0_ ;_ * "-"??_ ;_ @_ </c:formatCode>
                <c:ptCount val="15"/>
                <c:pt idx="0">
                  <c:v>255704</c:v>
                </c:pt>
                <c:pt idx="1">
                  <c:v>247374</c:v>
                </c:pt>
                <c:pt idx="2">
                  <c:v>232649</c:v>
                </c:pt>
                <c:pt idx="3">
                  <c:v>227678</c:v>
                </c:pt>
                <c:pt idx="4">
                  <c:v>258876</c:v>
                </c:pt>
                <c:pt idx="5">
                  <c:v>334503</c:v>
                </c:pt>
                <c:pt idx="6">
                  <c:v>363371</c:v>
                </c:pt>
                <c:pt idx="7">
                  <c:v>450962</c:v>
                </c:pt>
                <c:pt idx="8">
                  <c:v>527217</c:v>
                </c:pt>
                <c:pt idx="9">
                  <c:v>604481</c:v>
                </c:pt>
                <c:pt idx="10">
                  <c:v>528992</c:v>
                </c:pt>
                <c:pt idx="11">
                  <c:v>130250</c:v>
                </c:pt>
                <c:pt idx="12">
                  <c:v>175004</c:v>
                </c:pt>
                <c:pt idx="13">
                  <c:v>405388</c:v>
                </c:pt>
                <c:pt idx="14">
                  <c:v>413871</c:v>
                </c:pt>
              </c:numCache>
            </c:numRef>
          </c:val>
          <c:smooth val="0"/>
          <c:extLst>
            <c:ext xmlns:c16="http://schemas.microsoft.com/office/drawing/2014/chart" uri="{C3380CC4-5D6E-409C-BE32-E72D297353CC}">
              <c16:uniqueId val="{00000010-2C4A-4A99-A34C-8A86D747C70A}"/>
            </c:ext>
          </c:extLst>
        </c:ser>
        <c:ser>
          <c:idx val="17"/>
          <c:order val="17"/>
          <c:tx>
            <c:strRef>
              <c:f>'State Wise'!$U$5:$U$6</c:f>
              <c:strCache>
                <c:ptCount val="1"/>
                <c:pt idx="0">
                  <c:v>Tamil Nadu</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Wise'!$U$7:$U$21</c:f>
              <c:numCache>
                <c:formatCode>_ * #,##0_ ;_ * \-#,##0_ ;_ * "-"??_ ;_ @_ </c:formatCode>
                <c:ptCount val="15"/>
                <c:pt idx="0">
                  <c:v>4549043</c:v>
                </c:pt>
                <c:pt idx="1">
                  <c:v>5015427</c:v>
                </c:pt>
                <c:pt idx="2">
                  <c:v>5196156</c:v>
                </c:pt>
                <c:pt idx="3">
                  <c:v>5377600</c:v>
                </c:pt>
                <c:pt idx="4">
                  <c:v>5687443</c:v>
                </c:pt>
                <c:pt idx="5">
                  <c:v>6120007</c:v>
                </c:pt>
                <c:pt idx="6">
                  <c:v>6419304</c:v>
                </c:pt>
                <c:pt idx="7">
                  <c:v>6806805</c:v>
                </c:pt>
                <c:pt idx="8">
                  <c:v>7403748</c:v>
                </c:pt>
                <c:pt idx="9">
                  <c:v>7772154</c:v>
                </c:pt>
                <c:pt idx="10">
                  <c:v>7703854</c:v>
                </c:pt>
                <c:pt idx="11">
                  <c:v>867197</c:v>
                </c:pt>
                <c:pt idx="12">
                  <c:v>2207980</c:v>
                </c:pt>
                <c:pt idx="13">
                  <c:v>6382986</c:v>
                </c:pt>
                <c:pt idx="14">
                  <c:v>7622390</c:v>
                </c:pt>
              </c:numCache>
            </c:numRef>
          </c:val>
          <c:smooth val="0"/>
          <c:extLst>
            <c:ext xmlns:c16="http://schemas.microsoft.com/office/drawing/2014/chart" uri="{C3380CC4-5D6E-409C-BE32-E72D297353CC}">
              <c16:uniqueId val="{00000011-2C4A-4A99-A34C-8A86D747C70A}"/>
            </c:ext>
          </c:extLst>
        </c:ser>
        <c:ser>
          <c:idx val="18"/>
          <c:order val="18"/>
          <c:tx>
            <c:strRef>
              <c:f>'State Wise'!$V$5:$V$6</c:f>
              <c:strCache>
                <c:ptCount val="1"/>
                <c:pt idx="0">
                  <c:v>Telangana</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Wise'!$V$7:$V$21</c:f>
              <c:numCache>
                <c:formatCode>_ * #,##0_ ;_ * \-#,##0_ ;_ * "-"??_ ;_ @_ </c:formatCode>
                <c:ptCount val="15"/>
                <c:pt idx="0">
                  <c:v>1715808</c:v>
                </c:pt>
                <c:pt idx="1">
                  <c:v>1890892</c:v>
                </c:pt>
                <c:pt idx="2">
                  <c:v>1929429</c:v>
                </c:pt>
                <c:pt idx="3">
                  <c:v>2147136</c:v>
                </c:pt>
                <c:pt idx="4">
                  <c:v>2442980</c:v>
                </c:pt>
                <c:pt idx="5">
                  <c:v>2798751</c:v>
                </c:pt>
                <c:pt idx="6">
                  <c:v>3157897</c:v>
                </c:pt>
                <c:pt idx="7">
                  <c:v>3370061</c:v>
                </c:pt>
                <c:pt idx="8">
                  <c:v>3685716</c:v>
                </c:pt>
                <c:pt idx="9">
                  <c:v>3985051</c:v>
                </c:pt>
                <c:pt idx="10">
                  <c:v>3919874</c:v>
                </c:pt>
                <c:pt idx="11">
                  <c:v>575329</c:v>
                </c:pt>
                <c:pt idx="12">
                  <c:v>1430140</c:v>
                </c:pt>
                <c:pt idx="13">
                  <c:v>3420785</c:v>
                </c:pt>
                <c:pt idx="14">
                  <c:v>4214573</c:v>
                </c:pt>
              </c:numCache>
            </c:numRef>
          </c:val>
          <c:smooth val="0"/>
          <c:extLst>
            <c:ext xmlns:c16="http://schemas.microsoft.com/office/drawing/2014/chart" uri="{C3380CC4-5D6E-409C-BE32-E72D297353CC}">
              <c16:uniqueId val="{00000012-2C4A-4A99-A34C-8A86D747C70A}"/>
            </c:ext>
          </c:extLst>
        </c:ser>
        <c:ser>
          <c:idx val="19"/>
          <c:order val="19"/>
          <c:tx>
            <c:strRef>
              <c:f>'State Wise'!$W$5:$W$6</c:f>
              <c:strCache>
                <c:ptCount val="1"/>
                <c:pt idx="0">
                  <c:v>Tripura</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Wise'!$W$7:$W$21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13-2C4A-4A99-A34C-8A86D747C70A}"/>
            </c:ext>
          </c:extLst>
        </c:ser>
        <c:ser>
          <c:idx val="20"/>
          <c:order val="20"/>
          <c:tx>
            <c:strRef>
              <c:f>'State Wise'!$X$5:$X$6</c:f>
              <c:strCache>
                <c:ptCount val="1"/>
                <c:pt idx="0">
                  <c:v>Uttar Pradesh</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Wise'!$X$7:$X$21</c:f>
              <c:numCache>
                <c:formatCode>_ * #,##0_ ;_ * \-#,##0_ ;_ * "-"??_ ;_ @_ </c:formatCode>
                <c:ptCount val="15"/>
                <c:pt idx="0">
                  <c:v>324166</c:v>
                </c:pt>
                <c:pt idx="1">
                  <c:v>393445</c:v>
                </c:pt>
                <c:pt idx="2">
                  <c:v>419589</c:v>
                </c:pt>
                <c:pt idx="3">
                  <c:v>454428</c:v>
                </c:pt>
                <c:pt idx="4">
                  <c:v>530877</c:v>
                </c:pt>
                <c:pt idx="5">
                  <c:v>534261</c:v>
                </c:pt>
                <c:pt idx="6">
                  <c:v>662662</c:v>
                </c:pt>
                <c:pt idx="7">
                  <c:v>766436</c:v>
                </c:pt>
                <c:pt idx="8">
                  <c:v>889995</c:v>
                </c:pt>
                <c:pt idx="9">
                  <c:v>1034402</c:v>
                </c:pt>
                <c:pt idx="10">
                  <c:v>968818</c:v>
                </c:pt>
                <c:pt idx="11">
                  <c:v>432992</c:v>
                </c:pt>
                <c:pt idx="12">
                  <c:v>648117</c:v>
                </c:pt>
                <c:pt idx="13">
                  <c:v>981950</c:v>
                </c:pt>
                <c:pt idx="14">
                  <c:v>1092765</c:v>
                </c:pt>
              </c:numCache>
            </c:numRef>
          </c:val>
          <c:smooth val="0"/>
          <c:extLst>
            <c:ext xmlns:c16="http://schemas.microsoft.com/office/drawing/2014/chart" uri="{C3380CC4-5D6E-409C-BE32-E72D297353CC}">
              <c16:uniqueId val="{00000014-2C4A-4A99-A34C-8A86D747C70A}"/>
            </c:ext>
          </c:extLst>
        </c:ser>
        <c:ser>
          <c:idx val="21"/>
          <c:order val="21"/>
          <c:tx>
            <c:strRef>
              <c:f>'State Wise'!$Y$5:$Y$6</c:f>
              <c:strCache>
                <c:ptCount val="1"/>
                <c:pt idx="0">
                  <c:v>West Bengal</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Wise'!$Y$7:$Y$21</c:f>
              <c:numCache>
                <c:formatCode>_ * #,##0_ ;_ * \-#,##0_ ;_ * "-"??_ ;_ @_ </c:formatCode>
                <c:ptCount val="15"/>
                <c:pt idx="0">
                  <c:v>1203045</c:v>
                </c:pt>
                <c:pt idx="1">
                  <c:v>1449587</c:v>
                </c:pt>
                <c:pt idx="2">
                  <c:v>1590466</c:v>
                </c:pt>
                <c:pt idx="3">
                  <c:v>1680037</c:v>
                </c:pt>
                <c:pt idx="4">
                  <c:v>1798946</c:v>
                </c:pt>
                <c:pt idx="5">
                  <c:v>1970158</c:v>
                </c:pt>
                <c:pt idx="6">
                  <c:v>2192596</c:v>
                </c:pt>
                <c:pt idx="7">
                  <c:v>2255515</c:v>
                </c:pt>
                <c:pt idx="8">
                  <c:v>2611338</c:v>
                </c:pt>
                <c:pt idx="9">
                  <c:v>2809486</c:v>
                </c:pt>
                <c:pt idx="10">
                  <c:v>2958794</c:v>
                </c:pt>
                <c:pt idx="11">
                  <c:v>143759</c:v>
                </c:pt>
                <c:pt idx="12">
                  <c:v>343211</c:v>
                </c:pt>
                <c:pt idx="13">
                  <c:v>1977885</c:v>
                </c:pt>
                <c:pt idx="14">
                  <c:v>2489738</c:v>
                </c:pt>
              </c:numCache>
            </c:numRef>
          </c:val>
          <c:smooth val="0"/>
          <c:extLst>
            <c:ext xmlns:c16="http://schemas.microsoft.com/office/drawing/2014/chart" uri="{C3380CC4-5D6E-409C-BE32-E72D297353CC}">
              <c16:uniqueId val="{00000015-2C4A-4A99-A34C-8A86D747C70A}"/>
            </c:ext>
          </c:extLst>
        </c:ser>
        <c:ser>
          <c:idx val="22"/>
          <c:order val="22"/>
          <c:tx>
            <c:strRef>
              <c:f>'State Wise'!$Z$5:$Z$6</c:f>
              <c:strCache>
                <c:ptCount val="1"/>
                <c:pt idx="0">
                  <c:v>(blank)</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'State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Wise'!$Z$7:$Z$21</c:f>
              <c:numCache>
                <c:formatCode>_ * #,##0_ ;_ * \-#,##0_ ;_ * "-"??_ ;_ @_ </c:formatCode>
                <c:ptCount val="15"/>
              </c:numCache>
            </c:numRef>
          </c:val>
          <c:smooth val="0"/>
          <c:extLst>
            <c:ext xmlns:c16="http://schemas.microsoft.com/office/drawing/2014/chart" uri="{C3380CC4-5D6E-409C-BE32-E72D297353CC}">
              <c16:uniqueId val="{00000016-2C4A-4A99-A34C-8A86D747C70A}"/>
            </c:ext>
          </c:extLst>
        </c:ser>
        <c:dLbls>
          <c:showLegendKey val="0"/>
          <c:showVal val="0"/>
          <c:showCatName val="0"/>
          <c:showSerName val="0"/>
          <c:showPercent val="0"/>
          <c:showBubbleSize val="0"/>
        </c:dLbls>
        <c:marker val="1"/>
        <c:smooth val="0"/>
        <c:axId val="1570492768"/>
        <c:axId val="1570495648"/>
      </c:lineChart>
      <c:catAx>
        <c:axId val="157049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495648"/>
        <c:crosses val="autoZero"/>
        <c:auto val="1"/>
        <c:lblAlgn val="ctr"/>
        <c:lblOffset val="100"/>
        <c:noMultiLvlLbl val="0"/>
      </c:catAx>
      <c:valAx>
        <c:axId val="157049564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49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[international.xlsx]Airport Wise!PivotTable2</c:name>
    <c:fmtId val="4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1"/>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1"/>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ln w="28575" cap="rnd">
            <a:solidFill>
              <a:schemeClr val="accent1"/>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ln w="28575" cap="rnd">
            <a:solidFill>
              <a:schemeClr val="accent1"/>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ln w="28575" cap="rnd">
            <a:solidFill>
              <a:schemeClr val="accent1"/>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ln w="28575" cap="rnd">
            <a:solidFill>
              <a:schemeClr val="accent1"/>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'Airport Wise'!$D$5:$D$6</c:f>
              <c:strCache>
                <c:ptCount val="1"/>
                <c:pt idx="0">
                  <c:v>Agartala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Wise'!$D$7:$D$21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D2C7-4CF9-8D94-FD63E017060A}"/>
            </c:ext>
          </c:extLst>
        </c:ser>
        <c:ser>
          <c:idx val="1"/>
          <c:order val="1"/>
          <c:tx>
            <c:strRef>
              <c:f>'Airport Wise'!$E$5:$E$6</c:f>
              <c:strCache>
                <c:ptCount val="1"/>
                <c:pt idx="0">
                  <c:v>Agra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Wise'!$E$7:$E$21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B2-D2C7-4CF9-8D94-FD63E017060A}"/>
            </c:ext>
          </c:extLst>
        </c:ser>
        <c:ser>
          <c:idx val="2"/>
          <c:order val="2"/>
          <c:tx>
            <c:strRef>
              <c:f>'Airport Wise'!$F$5:$F$6</c:f>
              <c:strCache>
                <c:ptCount val="1"/>
                <c:pt idx="0">
                  <c:v>Ahmedabad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Wise'!$F$7:$F$21</c:f>
              <c:numCache>
                <c:formatCode>_ * #,##0_ ;_ * \-#,##0_ ;_ * "-"??_ ;_ @_ </c:formatCode>
                <c:ptCount val="15"/>
                <c:pt idx="0">
                  <c:v>847241</c:v>
                </c:pt>
                <c:pt idx="1">
                  <c:v>826931</c:v>
                </c:pt>
                <c:pt idx="2">
                  <c:v>744946</c:v>
                </c:pt>
                <c:pt idx="3">
                  <c:v>818209</c:v>
                </c:pt>
                <c:pt idx="4">
                  <c:v>997771</c:v>
                </c:pt>
                <c:pt idx="5">
                  <c:v>1216236</c:v>
                </c:pt>
                <c:pt idx="6">
                  <c:v>1568535</c:v>
                </c:pt>
                <c:pt idx="7">
                  <c:v>1785909</c:v>
                </c:pt>
                <c:pt idx="8">
                  <c:v>1850954</c:v>
                </c:pt>
                <c:pt idx="9">
                  <c:v>2146047</c:v>
                </c:pt>
                <c:pt idx="10">
                  <c:v>2321304</c:v>
                </c:pt>
                <c:pt idx="11">
                  <c:v>204491</c:v>
                </c:pt>
                <c:pt idx="12">
                  <c:v>625423</c:v>
                </c:pt>
                <c:pt idx="13">
                  <c:v>1539374</c:v>
                </c:pt>
                <c:pt idx="14">
                  <c:v>1977965</c:v>
                </c:pt>
              </c:numCache>
            </c:numRef>
          </c:val>
          <c:smooth val="0"/>
          <c:extLst>
            <c:ext xmlns:c16="http://schemas.microsoft.com/office/drawing/2014/chart" uri="{C3380CC4-5D6E-409C-BE32-E72D297353CC}">
              <c16:uniqueId val="{000000B3-D2C7-4CF9-8D94-FD63E017060A}"/>
            </c:ext>
          </c:extLst>
        </c:ser>
        <c:ser>
          <c:idx val="3"/>
          <c:order val="3"/>
          <c:tx>
            <c:strRef>
              <c:f>'Airport Wise'!$G$5:$G$6</c:f>
              <c:strCache>
                <c:ptCount val="1"/>
                <c:pt idx="0">
                  <c:v>Amritsar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Wise'!$G$7:$G$21</c:f>
              <c:numCache>
                <c:formatCode>_ * #,##0_ ;_ * \-#,##0_ ;_ * "-"??_ ;_ @_ </c:formatCode>
                <c:ptCount val="15"/>
                <c:pt idx="0">
                  <c:v>499271</c:v>
                </c:pt>
                <c:pt idx="1">
                  <c:v>468726</c:v>
                </c:pt>
                <c:pt idx="2">
                  <c:v>398207</c:v>
                </c:pt>
                <c:pt idx="3">
                  <c:v>342906</c:v>
                </c:pt>
                <c:pt idx="4">
                  <c:v>307481</c:v>
                </c:pt>
                <c:pt idx="5">
                  <c:v>334252</c:v>
                </c:pt>
                <c:pt idx="6">
                  <c:v>357385</c:v>
                </c:pt>
                <c:pt idx="7">
                  <c:v>538090</c:v>
                </c:pt>
                <c:pt idx="8">
                  <c:v>634072</c:v>
                </c:pt>
                <c:pt idx="9">
                  <c:v>798501</c:v>
                </c:pt>
                <c:pt idx="10">
                  <c:v>819243</c:v>
                </c:pt>
                <c:pt idx="11">
                  <c:v>193022</c:v>
                </c:pt>
                <c:pt idx="12">
                  <c:v>341121</c:v>
                </c:pt>
                <c:pt idx="13">
                  <c:v>755134</c:v>
                </c:pt>
                <c:pt idx="14">
                  <c:v>981405</c:v>
                </c:pt>
              </c:numCache>
            </c:numRef>
          </c:val>
          <c:smooth val="0"/>
          <c:extLst>
            <c:ext xmlns:c16="http://schemas.microsoft.com/office/drawing/2014/chart" uri="{C3380CC4-5D6E-409C-BE32-E72D297353CC}">
              <c16:uniqueId val="{000000B4-D2C7-4CF9-8D94-FD63E017060A}"/>
            </c:ext>
          </c:extLst>
        </c:ser>
        <c:ser>
          <c:idx val="4"/>
          <c:order val="4"/>
          <c:tx>
            <c:strRef>
              <c:f>'Airport Wise'!$H$5:$H$6</c:f>
              <c:strCache>
                <c:ptCount val="1"/>
                <c:pt idx="0">
                  <c:v>Aurangabad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Wise'!$H$7:$H$21</c:f>
              <c:numCache>
                <c:formatCode>_ * #,##0_ ;_ * \-#,##0_ ;_ * "-"??_ ;_ @_ </c:formatCode>
                <c:ptCount val="15"/>
                <c:pt idx="0">
                  <c:v>0</c:v>
                </c:pt>
                <c:pt idx="1">
                  <c:v>0</c:v>
                </c:pt>
                <c:pt idx="2">
                  <c:v>0</c:v>
                </c:pt>
                <c:pt idx="3">
                  <c:v>0</c:v>
                </c:pt>
                <c:pt idx="4">
                  <c:v>0</c:v>
                </c:pt>
                <c:pt idx="5">
                  <c:v>0</c:v>
                </c:pt>
                <c:pt idx="6">
                  <c:v>2437</c:v>
                </c:pt>
                <c:pt idx="7">
                  <c:v>2395</c:v>
                </c:pt>
                <c:pt idx="8">
                  <c:v>4081</c:v>
                </c:pt>
                <c:pt idx="9">
                  <c:v>1062</c:v>
                </c:pt>
                <c:pt idx="10">
                  <c:v>2116</c:v>
                </c:pt>
                <c:pt idx="11">
                  <c:v>0</c:v>
                </c:pt>
                <c:pt idx="12">
                  <c:v>0</c:v>
                </c:pt>
                <c:pt idx="13">
                  <c:v>0</c:v>
                </c:pt>
                <c:pt idx="14">
                  <c:v>3715</c:v>
                </c:pt>
              </c:numCache>
            </c:numRef>
          </c:val>
          <c:smooth val="0"/>
          <c:extLst>
            <c:ext xmlns:c16="http://schemas.microsoft.com/office/drawing/2014/chart" uri="{C3380CC4-5D6E-409C-BE32-E72D297353CC}">
              <c16:uniqueId val="{00000000-DD09-4F97-932E-5F6FCA16168D}"/>
            </c:ext>
          </c:extLst>
        </c:ser>
        <c:ser>
          <c:idx val="5"/>
          <c:order val="5"/>
          <c:tx>
            <c:strRef>
              <c:f>'Airport Wise'!$I$5:$I$6</c:f>
              <c:strCache>
                <c:ptCount val="1"/>
                <c:pt idx="0">
                  <c:v>Ayodhya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Wise'!$I$7:$I$21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DD09-4F97-932E-5F6FCA16168D}"/>
            </c:ext>
          </c:extLst>
        </c:ser>
        <c:ser>
          <c:idx val="6"/>
          <c:order val="6"/>
          <c:tx>
            <c:strRef>
              <c:f>'Airport Wise'!$J$5:$J$6</c:f>
              <c:strCache>
                <c:ptCount val="1"/>
                <c:pt idx="0">
                  <c:v>Bagdogra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Wise'!$J$7:$J$21</c:f>
              <c:numCache>
                <c:formatCode>_ * #,##0_ ;_ * \-#,##0_ ;_ * "-"??_ ;_ @_ </c:formatCode>
                <c:ptCount val="15"/>
                <c:pt idx="0">
                  <c:v>15885</c:v>
                </c:pt>
                <c:pt idx="1">
                  <c:v>21501</c:v>
                </c:pt>
                <c:pt idx="2">
                  <c:v>24364</c:v>
                </c:pt>
                <c:pt idx="3">
                  <c:v>26875</c:v>
                </c:pt>
                <c:pt idx="4">
                  <c:v>33933</c:v>
                </c:pt>
                <c:pt idx="5">
                  <c:v>43596</c:v>
                </c:pt>
                <c:pt idx="6">
                  <c:v>38475</c:v>
                </c:pt>
                <c:pt idx="7">
                  <c:v>25444</c:v>
                </c:pt>
                <c:pt idx="8">
                  <c:v>24563</c:v>
                </c:pt>
                <c:pt idx="9">
                  <c:v>22681</c:v>
                </c:pt>
                <c:pt idx="10">
                  <c:v>19472</c:v>
                </c:pt>
                <c:pt idx="11">
                  <c:v>678</c:v>
                </c:pt>
                <c:pt idx="12">
                  <c:v>546</c:v>
                </c:pt>
                <c:pt idx="13">
                  <c:v>11966</c:v>
                </c:pt>
                <c:pt idx="14">
                  <c:v>21137</c:v>
                </c:pt>
              </c:numCache>
            </c:numRef>
          </c:val>
          <c:smooth val="0"/>
          <c:extLst>
            <c:ext xmlns:c16="http://schemas.microsoft.com/office/drawing/2014/chart" uri="{C3380CC4-5D6E-409C-BE32-E72D297353CC}">
              <c16:uniqueId val="{00000002-DD09-4F97-932E-5F6FCA16168D}"/>
            </c:ext>
          </c:extLst>
        </c:ser>
        <c:ser>
          <c:idx val="7"/>
          <c:order val="7"/>
          <c:tx>
            <c:strRef>
              <c:f>'Airport Wise'!$K$5:$K$6</c:f>
              <c:strCache>
                <c:ptCount val="1"/>
                <c:pt idx="0">
                  <c:v>Bangalore (BIAL)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Wise'!$K$7:$K$21</c:f>
              <c:numCache>
                <c:formatCode>_ * #,##0_ ;_ * \-#,##0_ ;_ * "-"??_ ;_ @_ </c:formatCode>
                <c:ptCount val="15"/>
                <c:pt idx="0">
                  <c:v>1942151</c:v>
                </c:pt>
                <c:pt idx="1">
                  <c:v>2223424</c:v>
                </c:pt>
                <c:pt idx="2">
                  <c:v>2353821</c:v>
                </c:pt>
                <c:pt idx="3">
                  <c:v>2504680</c:v>
                </c:pt>
                <c:pt idx="4">
                  <c:v>2634726</c:v>
                </c:pt>
                <c:pt idx="5">
                  <c:v>2932812</c:v>
                </c:pt>
                <c:pt idx="6">
                  <c:v>3366170</c:v>
                </c:pt>
                <c:pt idx="7">
                  <c:v>3599426</c:v>
                </c:pt>
                <c:pt idx="8">
                  <c:v>3814051</c:v>
                </c:pt>
                <c:pt idx="9">
                  <c:v>4482761</c:v>
                </c:pt>
                <c:pt idx="10">
                  <c:v>4578531</c:v>
                </c:pt>
                <c:pt idx="11">
                  <c:v>465386</c:v>
                </c:pt>
                <c:pt idx="12">
                  <c:v>1101152</c:v>
                </c:pt>
                <c:pt idx="13">
                  <c:v>3785264</c:v>
                </c:pt>
                <c:pt idx="14">
                  <c:v>4667631</c:v>
                </c:pt>
              </c:numCache>
            </c:numRef>
          </c:val>
          <c:smooth val="0"/>
          <c:extLst>
            <c:ext xmlns:c16="http://schemas.microsoft.com/office/drawing/2014/chart" uri="{C3380CC4-5D6E-409C-BE32-E72D297353CC}">
              <c16:uniqueId val="{00000003-DD09-4F97-932E-5F6FCA16168D}"/>
            </c:ext>
          </c:extLst>
        </c:ser>
        <c:ser>
          <c:idx val="8"/>
          <c:order val="8"/>
          <c:tx>
            <c:strRef>
              <c:f>'Airport Wise'!$L$5:$L$6</c:f>
              <c:strCache>
                <c:ptCount val="1"/>
                <c:pt idx="0">
                  <c:v>Bhavnagar</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Wise'!$L$7:$L$21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4-DD09-4F97-932E-5F6FCA16168D}"/>
            </c:ext>
          </c:extLst>
        </c:ser>
        <c:ser>
          <c:idx val="9"/>
          <c:order val="9"/>
          <c:tx>
            <c:strRef>
              <c:f>'Airport Wise'!$M$5:$M$6</c:f>
              <c:strCache>
                <c:ptCount val="1"/>
                <c:pt idx="0">
                  <c:v>Bhopal</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Wise'!$M$7:$M$21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5-DD09-4F97-932E-5F6FCA16168D}"/>
            </c:ext>
          </c:extLst>
        </c:ser>
        <c:ser>
          <c:idx val="10"/>
          <c:order val="10"/>
          <c:tx>
            <c:strRef>
              <c:f>'Airport Wise'!$N$5:$N$6</c:f>
              <c:strCache>
                <c:ptCount val="1"/>
                <c:pt idx="0">
                  <c:v>Bhubaneswar</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Wise'!$N$7:$N$21</c:f>
              <c:numCache>
                <c:formatCode>_ * #,##0_ ;_ * \-#,##0_ ;_ * "-"??_ ;_ @_ </c:formatCode>
                <c:ptCount val="15"/>
                <c:pt idx="0">
                  <c:v>0</c:v>
                </c:pt>
                <c:pt idx="1">
                  <c:v>0</c:v>
                </c:pt>
                <c:pt idx="2">
                  <c:v>0</c:v>
                </c:pt>
                <c:pt idx="3">
                  <c:v>0</c:v>
                </c:pt>
                <c:pt idx="4">
                  <c:v>0</c:v>
                </c:pt>
                <c:pt idx="5">
                  <c:v>17</c:v>
                </c:pt>
                <c:pt idx="6">
                  <c:v>16173</c:v>
                </c:pt>
                <c:pt idx="7">
                  <c:v>28810</c:v>
                </c:pt>
                <c:pt idx="8">
                  <c:v>91719</c:v>
                </c:pt>
                <c:pt idx="9">
                  <c:v>94320</c:v>
                </c:pt>
                <c:pt idx="10">
                  <c:v>70887</c:v>
                </c:pt>
                <c:pt idx="11">
                  <c:v>6277</c:v>
                </c:pt>
                <c:pt idx="12">
                  <c:v>16</c:v>
                </c:pt>
                <c:pt idx="13">
                  <c:v>36</c:v>
                </c:pt>
                <c:pt idx="14">
                  <c:v>89919</c:v>
                </c:pt>
              </c:numCache>
            </c:numRef>
          </c:val>
          <c:smooth val="0"/>
          <c:extLst>
            <c:ext xmlns:c16="http://schemas.microsoft.com/office/drawing/2014/chart" uri="{C3380CC4-5D6E-409C-BE32-E72D297353CC}">
              <c16:uniqueId val="{00000006-DD09-4F97-932E-5F6FCA16168D}"/>
            </c:ext>
          </c:extLst>
        </c:ser>
        <c:ser>
          <c:idx val="11"/>
          <c:order val="11"/>
          <c:tx>
            <c:strRef>
              <c:f>'Airport Wise'!$O$5:$O$6</c:f>
              <c:strCache>
                <c:ptCount val="1"/>
                <c:pt idx="0">
                  <c:v>Calicut</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Wise'!$O$7:$O$21</c:f>
              <c:numCache>
                <c:formatCode>_ * #,##0_ ;_ * \-#,##0_ ;_ * "-"??_ ;_ @_ </c:formatCode>
                <c:ptCount val="15"/>
                <c:pt idx="0">
                  <c:v>1657929</c:v>
                </c:pt>
                <c:pt idx="1">
                  <c:v>1829752</c:v>
                </c:pt>
                <c:pt idx="2">
                  <c:v>1982955</c:v>
                </c:pt>
                <c:pt idx="3">
                  <c:v>1962316</c:v>
                </c:pt>
                <c:pt idx="4">
                  <c:v>2179200</c:v>
                </c:pt>
                <c:pt idx="5">
                  <c:v>2286829</c:v>
                </c:pt>
                <c:pt idx="6">
                  <c:v>1939134</c:v>
                </c:pt>
                <c:pt idx="7">
                  <c:v>2211108</c:v>
                </c:pt>
                <c:pt idx="8">
                  <c:v>2628460</c:v>
                </c:pt>
                <c:pt idx="9">
                  <c:v>2748275</c:v>
                </c:pt>
                <c:pt idx="10">
                  <c:v>2700556</c:v>
                </c:pt>
                <c:pt idx="11">
                  <c:v>712872</c:v>
                </c:pt>
                <c:pt idx="12">
                  <c:v>1355424</c:v>
                </c:pt>
                <c:pt idx="13">
                  <c:v>2405011</c:v>
                </c:pt>
                <c:pt idx="14">
                  <c:v>2676932</c:v>
                </c:pt>
              </c:numCache>
            </c:numRef>
          </c:val>
          <c:smooth val="0"/>
          <c:extLst>
            <c:ext xmlns:c16="http://schemas.microsoft.com/office/drawing/2014/chart" uri="{C3380CC4-5D6E-409C-BE32-E72D297353CC}">
              <c16:uniqueId val="{00000007-DD09-4F97-932E-5F6FCA16168D}"/>
            </c:ext>
          </c:extLst>
        </c:ser>
        <c:ser>
          <c:idx val="12"/>
          <c:order val="12"/>
          <c:tx>
            <c:strRef>
              <c:f>'Airport Wise'!$P$5:$P$6</c:f>
              <c:strCache>
                <c:ptCount val="1"/>
                <c:pt idx="0">
                  <c:v>Chandigarh</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Wise'!$P$7:$P$21</c:f>
              <c:numCache>
                <c:formatCode>_ * #,##0_ ;_ * \-#,##0_ ;_ * "-"??_ ;_ @_ </c:formatCode>
                <c:ptCount val="15"/>
                <c:pt idx="0">
                  <c:v>0</c:v>
                </c:pt>
                <c:pt idx="1">
                  <c:v>190</c:v>
                </c:pt>
                <c:pt idx="2">
                  <c:v>0</c:v>
                </c:pt>
                <c:pt idx="3">
                  <c:v>0</c:v>
                </c:pt>
                <c:pt idx="4">
                  <c:v>0</c:v>
                </c:pt>
                <c:pt idx="5">
                  <c:v>0</c:v>
                </c:pt>
                <c:pt idx="6">
                  <c:v>0</c:v>
                </c:pt>
                <c:pt idx="7">
                  <c:v>76634</c:v>
                </c:pt>
                <c:pt idx="8">
                  <c:v>148048</c:v>
                </c:pt>
                <c:pt idx="9">
                  <c:v>126500</c:v>
                </c:pt>
                <c:pt idx="10">
                  <c:v>121495</c:v>
                </c:pt>
                <c:pt idx="11">
                  <c:v>11245</c:v>
                </c:pt>
                <c:pt idx="12">
                  <c:v>17936</c:v>
                </c:pt>
                <c:pt idx="13">
                  <c:v>145323</c:v>
                </c:pt>
                <c:pt idx="14">
                  <c:v>150561</c:v>
                </c:pt>
              </c:numCache>
            </c:numRef>
          </c:val>
          <c:smooth val="0"/>
          <c:extLst>
            <c:ext xmlns:c16="http://schemas.microsoft.com/office/drawing/2014/chart" uri="{C3380CC4-5D6E-409C-BE32-E72D297353CC}">
              <c16:uniqueId val="{00000008-DD09-4F97-932E-5F6FCA16168D}"/>
            </c:ext>
          </c:extLst>
        </c:ser>
        <c:ser>
          <c:idx val="13"/>
          <c:order val="13"/>
          <c:tx>
            <c:strRef>
              <c:f>'Airport Wise'!$Q$5:$Q$6</c:f>
              <c:strCache>
                <c:ptCount val="1"/>
                <c:pt idx="0">
                  <c:v>Chennai</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Wise'!$Q$7:$Q$21</c:f>
              <c:numCache>
                <c:formatCode>_ * #,##0_ ;_ * \-#,##0_ ;_ * "-"??_ ;_ @_ </c:formatCode>
                <c:ptCount val="15"/>
                <c:pt idx="0">
                  <c:v>3860410</c:v>
                </c:pt>
                <c:pt idx="1">
                  <c:v>4245836</c:v>
                </c:pt>
                <c:pt idx="2">
                  <c:v>4308038</c:v>
                </c:pt>
                <c:pt idx="3">
                  <c:v>4462419</c:v>
                </c:pt>
                <c:pt idx="4">
                  <c:v>4537677</c:v>
                </c:pt>
                <c:pt idx="5">
                  <c:v>4707145</c:v>
                </c:pt>
                <c:pt idx="6">
                  <c:v>4877069</c:v>
                </c:pt>
                <c:pt idx="7">
                  <c:v>5208248</c:v>
                </c:pt>
                <c:pt idx="8">
                  <c:v>5521665</c:v>
                </c:pt>
                <c:pt idx="9">
                  <c:v>5942492</c:v>
                </c:pt>
                <c:pt idx="10">
                  <c:v>5799387</c:v>
                </c:pt>
                <c:pt idx="11">
                  <c:v>591571</c:v>
                </c:pt>
                <c:pt idx="12">
                  <c:v>1674644</c:v>
                </c:pt>
                <c:pt idx="13">
                  <c:v>4862634</c:v>
                </c:pt>
                <c:pt idx="14">
                  <c:v>5879078</c:v>
                </c:pt>
              </c:numCache>
            </c:numRef>
          </c:val>
          <c:smooth val="0"/>
          <c:extLst>
            <c:ext xmlns:c16="http://schemas.microsoft.com/office/drawing/2014/chart" uri="{C3380CC4-5D6E-409C-BE32-E72D297353CC}">
              <c16:uniqueId val="{00000009-DD09-4F97-932E-5F6FCA16168D}"/>
            </c:ext>
          </c:extLst>
        </c:ser>
        <c:ser>
          <c:idx val="14"/>
          <c:order val="14"/>
          <c:tx>
            <c:strRef>
              <c:f>'Airport Wise'!$R$5:$R$6</c:f>
              <c:strCache>
                <c:ptCount val="1"/>
                <c:pt idx="0">
                  <c:v>Cochin (CIAL)</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Wise'!$R$7:$R$21</c:f>
              <c:numCache>
                <c:formatCode>_ * #,##0_ ;_ * \-#,##0_ ;_ * "-"??_ ;_ @_ </c:formatCode>
                <c:ptCount val="15"/>
                <c:pt idx="0">
                  <c:v>2226860</c:v>
                </c:pt>
                <c:pt idx="1">
                  <c:v>2358579</c:v>
                </c:pt>
                <c:pt idx="2">
                  <c:v>2586658</c:v>
                </c:pt>
                <c:pt idx="3">
                  <c:v>2919707</c:v>
                </c:pt>
                <c:pt idx="4">
                  <c:v>3272350</c:v>
                </c:pt>
                <c:pt idx="5">
                  <c:v>3751225</c:v>
                </c:pt>
                <c:pt idx="6">
                  <c:v>4653948</c:v>
                </c:pt>
                <c:pt idx="7">
                  <c:v>5000524</c:v>
                </c:pt>
                <c:pt idx="8">
                  <c:v>5369772</c:v>
                </c:pt>
                <c:pt idx="9">
                  <c:v>4907833</c:v>
                </c:pt>
                <c:pt idx="10">
                  <c:v>4676314</c:v>
                </c:pt>
                <c:pt idx="11">
                  <c:v>909551</c:v>
                </c:pt>
                <c:pt idx="12">
                  <c:v>2201982</c:v>
                </c:pt>
                <c:pt idx="13">
                  <c:v>4174768</c:v>
                </c:pt>
                <c:pt idx="14">
                  <c:v>4920194</c:v>
                </c:pt>
              </c:numCache>
            </c:numRef>
          </c:val>
          <c:smooth val="0"/>
          <c:extLst>
            <c:ext xmlns:c16="http://schemas.microsoft.com/office/drawing/2014/chart" uri="{C3380CC4-5D6E-409C-BE32-E72D297353CC}">
              <c16:uniqueId val="{0000000A-DD09-4F97-932E-5F6FCA16168D}"/>
            </c:ext>
          </c:extLst>
        </c:ser>
        <c:ser>
          <c:idx val="15"/>
          <c:order val="15"/>
          <c:tx>
            <c:strRef>
              <c:f>'Airport Wise'!$S$5:$S$6</c:f>
              <c:strCache>
                <c:ptCount val="1"/>
                <c:pt idx="0">
                  <c:v>Coimbatore</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Wise'!$S$7:$S$21</c:f>
              <c:numCache>
                <c:formatCode>_ * #,##0_ ;_ * \-#,##0_ ;_ * "-"??_ ;_ @_ </c:formatCode>
                <c:ptCount val="15"/>
                <c:pt idx="0">
                  <c:v>94546</c:v>
                </c:pt>
                <c:pt idx="1">
                  <c:v>100354</c:v>
                </c:pt>
                <c:pt idx="2">
                  <c:v>102274</c:v>
                </c:pt>
                <c:pt idx="3">
                  <c:v>112397</c:v>
                </c:pt>
                <c:pt idx="4">
                  <c:v>119565</c:v>
                </c:pt>
                <c:pt idx="5">
                  <c:v>123250</c:v>
                </c:pt>
                <c:pt idx="6">
                  <c:v>131461</c:v>
                </c:pt>
                <c:pt idx="7">
                  <c:v>140195</c:v>
                </c:pt>
                <c:pt idx="8">
                  <c:v>203741</c:v>
                </c:pt>
                <c:pt idx="9">
                  <c:v>237210</c:v>
                </c:pt>
                <c:pt idx="10">
                  <c:v>238232</c:v>
                </c:pt>
                <c:pt idx="11">
                  <c:v>26495</c:v>
                </c:pt>
                <c:pt idx="12">
                  <c:v>65382</c:v>
                </c:pt>
                <c:pt idx="13">
                  <c:v>194817</c:v>
                </c:pt>
                <c:pt idx="14">
                  <c:v>211087</c:v>
                </c:pt>
              </c:numCache>
            </c:numRef>
          </c:val>
          <c:smooth val="0"/>
          <c:extLst>
            <c:ext xmlns:c16="http://schemas.microsoft.com/office/drawing/2014/chart" uri="{C3380CC4-5D6E-409C-BE32-E72D297353CC}">
              <c16:uniqueId val="{0000000B-DD09-4F97-932E-5F6FCA16168D}"/>
            </c:ext>
          </c:extLst>
        </c:ser>
        <c:ser>
          <c:idx val="16"/>
          <c:order val="16"/>
          <c:tx>
            <c:strRef>
              <c:f>'Airport Wise'!$T$5:$T$6</c:f>
              <c:strCache>
                <c:ptCount val="1"/>
                <c:pt idx="0">
                  <c:v>Delhi (DIAL)</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Wise'!$T$7:$T$21</c:f>
              <c:numCache>
                <c:formatCode>_ * #,##0_ ;_ * \-#,##0_ ;_ * "-"??_ ;_ @_ </c:formatCode>
                <c:ptCount val="15"/>
                <c:pt idx="0">
                  <c:v>8314211</c:v>
                </c:pt>
                <c:pt idx="1">
                  <c:v>9275774</c:v>
                </c:pt>
                <c:pt idx="2">
                  <c:v>10750009</c:v>
                </c:pt>
                <c:pt idx="3">
                  <c:v>11566102</c:v>
                </c:pt>
                <c:pt idx="4">
                  <c:v>12681309</c:v>
                </c:pt>
                <c:pt idx="5">
                  <c:v>13534424</c:v>
                </c:pt>
                <c:pt idx="6">
                  <c:v>14152172</c:v>
                </c:pt>
                <c:pt idx="7">
                  <c:v>15497384</c:v>
                </c:pt>
                <c:pt idx="8">
                  <c:v>17383460</c:v>
                </c:pt>
                <c:pt idx="9">
                  <c:v>18709097</c:v>
                </c:pt>
                <c:pt idx="10">
                  <c:v>17831081</c:v>
                </c:pt>
                <c:pt idx="11">
                  <c:v>3207233</c:v>
                </c:pt>
                <c:pt idx="12">
                  <c:v>6521605</c:v>
                </c:pt>
                <c:pt idx="13">
                  <c:v>15652343</c:v>
                </c:pt>
                <c:pt idx="14">
                  <c:v>19470161</c:v>
                </c:pt>
              </c:numCache>
            </c:numRef>
          </c:val>
          <c:smooth val="0"/>
          <c:extLst>
            <c:ext xmlns:c16="http://schemas.microsoft.com/office/drawing/2014/chart" uri="{C3380CC4-5D6E-409C-BE32-E72D297353CC}">
              <c16:uniqueId val="{0000000C-DD09-4F97-932E-5F6FCA16168D}"/>
            </c:ext>
          </c:extLst>
        </c:ser>
        <c:ser>
          <c:idx val="17"/>
          <c:order val="17"/>
          <c:tx>
            <c:strRef>
              <c:f>'Airport Wise'!$U$5:$U$6</c:f>
              <c:strCache>
                <c:ptCount val="1"/>
                <c:pt idx="0">
                  <c:v>Durgapur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Wise'!$U$7:$U$21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D-DD09-4F97-932E-5F6FCA16168D}"/>
            </c:ext>
          </c:extLst>
        </c:ser>
        <c:ser>
          <c:idx val="18"/>
          <c:order val="18"/>
          <c:tx>
            <c:strRef>
              <c:f>'Airport Wise'!$V$5:$V$6</c:f>
              <c:strCache>
                <c:ptCount val="1"/>
                <c:pt idx="0">
                  <c:v>Gaya</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Wise'!$V$7:$V$21</c:f>
              <c:numCache>
                <c:formatCode>_ * #,##0_ ;_ * \-#,##0_ ;_ * "-"??_ ;_ @_ </c:formatCode>
                <c:ptCount val="15"/>
                <c:pt idx="0">
                  <c:v>61955</c:v>
                </c:pt>
                <c:pt idx="1">
                  <c:v>50550</c:v>
                </c:pt>
                <c:pt idx="2">
                  <c:v>82120</c:v>
                </c:pt>
                <c:pt idx="3">
                  <c:v>99768</c:v>
                </c:pt>
                <c:pt idx="4">
                  <c:v>77290</c:v>
                </c:pt>
                <c:pt idx="5">
                  <c:v>93632</c:v>
                </c:pt>
                <c:pt idx="6">
                  <c:v>110192</c:v>
                </c:pt>
                <c:pt idx="7">
                  <c:v>113015</c:v>
                </c:pt>
                <c:pt idx="8">
                  <c:v>128461</c:v>
                </c:pt>
                <c:pt idx="9">
                  <c:v>148305</c:v>
                </c:pt>
                <c:pt idx="10">
                  <c:v>139952</c:v>
                </c:pt>
                <c:pt idx="11">
                  <c:v>13083</c:v>
                </c:pt>
                <c:pt idx="12">
                  <c:v>1022</c:v>
                </c:pt>
                <c:pt idx="13">
                  <c:v>71004</c:v>
                </c:pt>
                <c:pt idx="14">
                  <c:v>104789</c:v>
                </c:pt>
              </c:numCache>
            </c:numRef>
          </c:val>
          <c:smooth val="0"/>
          <c:extLst>
            <c:ext xmlns:c16="http://schemas.microsoft.com/office/drawing/2014/chart" uri="{C3380CC4-5D6E-409C-BE32-E72D297353CC}">
              <c16:uniqueId val="{0000000E-DD09-4F97-932E-5F6FCA16168D}"/>
            </c:ext>
          </c:extLst>
        </c:ser>
        <c:ser>
          <c:idx val="19"/>
          <c:order val="19"/>
          <c:tx>
            <c:strRef>
              <c:f>'Airport Wise'!$W$5:$W$6</c:f>
              <c:strCache>
                <c:ptCount val="1"/>
                <c:pt idx="0">
                  <c:v>Goa</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Wise'!$W$7:$W$21</c:f>
              <c:numCache>
                <c:formatCode>_ * #,##0_ ;_ * \-#,##0_ ;_ * "-"??_ ;_ @_ </c:formatCode>
                <c:ptCount val="15"/>
                <c:pt idx="0">
                  <c:v>430903</c:v>
                </c:pt>
                <c:pt idx="1">
                  <c:v>575887</c:v>
                </c:pt>
                <c:pt idx="2">
                  <c:v>578256</c:v>
                </c:pt>
                <c:pt idx="3">
                  <c:v>656325</c:v>
                </c:pt>
                <c:pt idx="4">
                  <c:v>736340</c:v>
                </c:pt>
                <c:pt idx="5">
                  <c:v>613110</c:v>
                </c:pt>
                <c:pt idx="6">
                  <c:v>645845</c:v>
                </c:pt>
                <c:pt idx="7">
                  <c:v>804760</c:v>
                </c:pt>
                <c:pt idx="8">
                  <c:v>835264</c:v>
                </c:pt>
                <c:pt idx="9">
                  <c:v>781745</c:v>
                </c:pt>
                <c:pt idx="10">
                  <c:v>704878</c:v>
                </c:pt>
                <c:pt idx="11">
                  <c:v>39866</c:v>
                </c:pt>
                <c:pt idx="12">
                  <c:v>104200</c:v>
                </c:pt>
                <c:pt idx="13">
                  <c:v>467410</c:v>
                </c:pt>
                <c:pt idx="14">
                  <c:v>427089</c:v>
                </c:pt>
              </c:numCache>
            </c:numRef>
          </c:val>
          <c:smooth val="0"/>
          <c:extLst>
            <c:ext xmlns:c16="http://schemas.microsoft.com/office/drawing/2014/chart" uri="{C3380CC4-5D6E-409C-BE32-E72D297353CC}">
              <c16:uniqueId val="{0000000F-DD09-4F97-932E-5F6FCA16168D}"/>
            </c:ext>
          </c:extLst>
        </c:ser>
        <c:ser>
          <c:idx val="20"/>
          <c:order val="20"/>
          <c:tx>
            <c:strRef>
              <c:f>'Airport Wise'!$X$5:$X$6</c:f>
              <c:strCache>
                <c:ptCount val="1"/>
                <c:pt idx="0">
                  <c:v>Goa (MOPA)</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Wise'!$X$7:$X$21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115288</c:v>
                </c:pt>
              </c:numCache>
            </c:numRef>
          </c:val>
          <c:smooth val="0"/>
          <c:extLst>
            <c:ext xmlns:c16="http://schemas.microsoft.com/office/drawing/2014/chart" uri="{C3380CC4-5D6E-409C-BE32-E72D297353CC}">
              <c16:uniqueId val="{00000010-DD09-4F97-932E-5F6FCA16168D}"/>
            </c:ext>
          </c:extLst>
        </c:ser>
        <c:ser>
          <c:idx val="21"/>
          <c:order val="21"/>
          <c:tx>
            <c:strRef>
              <c:f>'Airport Wise'!$Y$5:$Y$6</c:f>
              <c:strCache>
                <c:ptCount val="1"/>
                <c:pt idx="0">
                  <c:v>Guwahati</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Wise'!$Y$7:$Y$21</c:f>
              <c:numCache>
                <c:formatCode>_ * #,##0_ ;_ * \-#,##0_ ;_ * "-"??_ ;_ @_ </c:formatCode>
                <c:ptCount val="15"/>
                <c:pt idx="0">
                  <c:v>5421</c:v>
                </c:pt>
                <c:pt idx="1">
                  <c:v>14523</c:v>
                </c:pt>
                <c:pt idx="2">
                  <c:v>26864</c:v>
                </c:pt>
                <c:pt idx="3">
                  <c:v>21810</c:v>
                </c:pt>
                <c:pt idx="4">
                  <c:v>25721</c:v>
                </c:pt>
                <c:pt idx="5">
                  <c:v>27564</c:v>
                </c:pt>
                <c:pt idx="6">
                  <c:v>31897</c:v>
                </c:pt>
                <c:pt idx="7">
                  <c:v>30162</c:v>
                </c:pt>
                <c:pt idx="8">
                  <c:v>31449</c:v>
                </c:pt>
                <c:pt idx="9">
                  <c:v>31067</c:v>
                </c:pt>
                <c:pt idx="10">
                  <c:v>35160</c:v>
                </c:pt>
                <c:pt idx="11">
                  <c:v>368</c:v>
                </c:pt>
                <c:pt idx="12">
                  <c:v>16</c:v>
                </c:pt>
                <c:pt idx="13">
                  <c:v>12165</c:v>
                </c:pt>
                <c:pt idx="14">
                  <c:v>30321</c:v>
                </c:pt>
              </c:numCache>
            </c:numRef>
          </c:val>
          <c:smooth val="0"/>
          <c:extLst>
            <c:ext xmlns:c16="http://schemas.microsoft.com/office/drawing/2014/chart" uri="{C3380CC4-5D6E-409C-BE32-E72D297353CC}">
              <c16:uniqueId val="{00000011-DD09-4F97-932E-5F6FCA16168D}"/>
            </c:ext>
          </c:extLst>
        </c:ser>
        <c:ser>
          <c:idx val="22"/>
          <c:order val="22"/>
          <c:tx>
            <c:strRef>
              <c:f>'Airport Wise'!$Z$5:$Z$6</c:f>
              <c:strCache>
                <c:ptCount val="1"/>
                <c:pt idx="0">
                  <c:v>Hyderabad (GHIAL)</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Wise'!$Z$7:$Z$21</c:f>
              <c:numCache>
                <c:formatCode>_ * #,##0_ ;_ * \-#,##0_ ;_ * "-"??_ ;_ @_ </c:formatCode>
                <c:ptCount val="15"/>
                <c:pt idx="0">
                  <c:v>1715808</c:v>
                </c:pt>
                <c:pt idx="1">
                  <c:v>1890892</c:v>
                </c:pt>
                <c:pt idx="2">
                  <c:v>1929429</c:v>
                </c:pt>
                <c:pt idx="3">
                  <c:v>2147136</c:v>
                </c:pt>
                <c:pt idx="4">
                  <c:v>2442980</c:v>
                </c:pt>
                <c:pt idx="5">
                  <c:v>2798751</c:v>
                </c:pt>
                <c:pt idx="6">
                  <c:v>3157897</c:v>
                </c:pt>
                <c:pt idx="7">
                  <c:v>3370061</c:v>
                </c:pt>
                <c:pt idx="8">
                  <c:v>3685716</c:v>
                </c:pt>
                <c:pt idx="9">
                  <c:v>3985051</c:v>
                </c:pt>
                <c:pt idx="10">
                  <c:v>3919874</c:v>
                </c:pt>
                <c:pt idx="11">
                  <c:v>575329</c:v>
                </c:pt>
                <c:pt idx="12">
                  <c:v>1430140</c:v>
                </c:pt>
                <c:pt idx="13">
                  <c:v>3420785</c:v>
                </c:pt>
                <c:pt idx="14">
                  <c:v>4214573</c:v>
                </c:pt>
              </c:numCache>
            </c:numRef>
          </c:val>
          <c:smooth val="0"/>
          <c:extLst>
            <c:ext xmlns:c16="http://schemas.microsoft.com/office/drawing/2014/chart" uri="{C3380CC4-5D6E-409C-BE32-E72D297353CC}">
              <c16:uniqueId val="{00000012-DD09-4F97-932E-5F6FCA16168D}"/>
            </c:ext>
          </c:extLst>
        </c:ser>
        <c:ser>
          <c:idx val="23"/>
          <c:order val="23"/>
          <c:tx>
            <c:strRef>
              <c:f>'Airport Wise'!$AA$5:$AA$6</c:f>
              <c:strCache>
                <c:ptCount val="1"/>
                <c:pt idx="0">
                  <c:v>Imphal</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Wise'!$AA$7:$AA$21</c:f>
              <c:numCache>
                <c:formatCode>_ * #,##0_ ;_ * \-#,##0_ ;_ * "-"??_ ;_ @_ </c:formatCode>
                <c:ptCount val="15"/>
                <c:pt idx="0">
                  <c:v>0</c:v>
                </c:pt>
                <c:pt idx="1">
                  <c:v>0</c:v>
                </c:pt>
                <c:pt idx="2">
                  <c:v>0</c:v>
                </c:pt>
                <c:pt idx="3">
                  <c:v>0</c:v>
                </c:pt>
                <c:pt idx="4">
                  <c:v>590</c:v>
                </c:pt>
                <c:pt idx="5">
                  <c:v>124</c:v>
                </c:pt>
                <c:pt idx="6">
                  <c:v>78</c:v>
                </c:pt>
                <c:pt idx="7">
                  <c:v>157</c:v>
                </c:pt>
                <c:pt idx="8">
                  <c:v>0</c:v>
                </c:pt>
                <c:pt idx="9">
                  <c:v>2</c:v>
                </c:pt>
                <c:pt idx="10">
                  <c:v>102</c:v>
                </c:pt>
                <c:pt idx="11">
                  <c:v>31</c:v>
                </c:pt>
                <c:pt idx="12">
                  <c:v>0</c:v>
                </c:pt>
                <c:pt idx="13">
                  <c:v>0</c:v>
                </c:pt>
                <c:pt idx="14">
                  <c:v>0</c:v>
                </c:pt>
              </c:numCache>
            </c:numRef>
          </c:val>
          <c:smooth val="0"/>
          <c:extLst>
            <c:ext xmlns:c16="http://schemas.microsoft.com/office/drawing/2014/chart" uri="{C3380CC4-5D6E-409C-BE32-E72D297353CC}">
              <c16:uniqueId val="{00000013-DD09-4F97-932E-5F6FCA16168D}"/>
            </c:ext>
          </c:extLst>
        </c:ser>
        <c:ser>
          <c:idx val="24"/>
          <c:order val="24"/>
          <c:tx>
            <c:strRef>
              <c:f>'Airport Wise'!$AB$5:$AB$6</c:f>
              <c:strCache>
                <c:ptCount val="1"/>
                <c:pt idx="0">
                  <c:v>Indore</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Wise'!$AB$7:$AB$21</c:f>
              <c:numCache>
                <c:formatCode>_ * #,##0_ ;_ * \-#,##0_ ;_ * "-"??_ ;_ @_ </c:formatCode>
                <c:ptCount val="15"/>
                <c:pt idx="0">
                  <c:v>0</c:v>
                </c:pt>
                <c:pt idx="1">
                  <c:v>0</c:v>
                </c:pt>
                <c:pt idx="2">
                  <c:v>0</c:v>
                </c:pt>
                <c:pt idx="3">
                  <c:v>0</c:v>
                </c:pt>
                <c:pt idx="4">
                  <c:v>0</c:v>
                </c:pt>
                <c:pt idx="5">
                  <c:v>0</c:v>
                </c:pt>
                <c:pt idx="6">
                  <c:v>0</c:v>
                </c:pt>
                <c:pt idx="7">
                  <c:v>0</c:v>
                </c:pt>
                <c:pt idx="8">
                  <c:v>0</c:v>
                </c:pt>
                <c:pt idx="9">
                  <c:v>0</c:v>
                </c:pt>
                <c:pt idx="10">
                  <c:v>25522</c:v>
                </c:pt>
                <c:pt idx="11">
                  <c:v>913</c:v>
                </c:pt>
                <c:pt idx="12">
                  <c:v>6986</c:v>
                </c:pt>
                <c:pt idx="13">
                  <c:v>15443</c:v>
                </c:pt>
                <c:pt idx="14">
                  <c:v>42440</c:v>
                </c:pt>
              </c:numCache>
            </c:numRef>
          </c:val>
          <c:smooth val="0"/>
          <c:extLst>
            <c:ext xmlns:c16="http://schemas.microsoft.com/office/drawing/2014/chart" uri="{C3380CC4-5D6E-409C-BE32-E72D297353CC}">
              <c16:uniqueId val="{00000014-DD09-4F97-932E-5F6FCA16168D}"/>
            </c:ext>
          </c:extLst>
        </c:ser>
        <c:ser>
          <c:idx val="25"/>
          <c:order val="25"/>
          <c:tx>
            <c:strRef>
              <c:f>'Airport Wise'!$AC$5:$AC$6</c:f>
              <c:strCache>
                <c:ptCount val="1"/>
                <c:pt idx="0">
                  <c:v>Jaipur</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Wise'!$AC$7:$AC$21</c:f>
              <c:numCache>
                <c:formatCode>_ * #,##0_ ;_ * \-#,##0_ ;_ * "-"??_ ;_ @_ </c:formatCode>
                <c:ptCount val="15"/>
                <c:pt idx="0">
                  <c:v>255704</c:v>
                </c:pt>
                <c:pt idx="1">
                  <c:v>247374</c:v>
                </c:pt>
                <c:pt idx="2">
                  <c:v>232649</c:v>
                </c:pt>
                <c:pt idx="3">
                  <c:v>227678</c:v>
                </c:pt>
                <c:pt idx="4">
                  <c:v>258876</c:v>
                </c:pt>
                <c:pt idx="5">
                  <c:v>334503</c:v>
                </c:pt>
                <c:pt idx="6">
                  <c:v>363371</c:v>
                </c:pt>
                <c:pt idx="7">
                  <c:v>450962</c:v>
                </c:pt>
                <c:pt idx="8">
                  <c:v>527217</c:v>
                </c:pt>
                <c:pt idx="9">
                  <c:v>604481</c:v>
                </c:pt>
                <c:pt idx="10">
                  <c:v>528992</c:v>
                </c:pt>
                <c:pt idx="11">
                  <c:v>130250</c:v>
                </c:pt>
                <c:pt idx="12">
                  <c:v>175004</c:v>
                </c:pt>
                <c:pt idx="13">
                  <c:v>405388</c:v>
                </c:pt>
                <c:pt idx="14">
                  <c:v>413871</c:v>
                </c:pt>
              </c:numCache>
            </c:numRef>
          </c:val>
          <c:smooth val="0"/>
          <c:extLst>
            <c:ext xmlns:c16="http://schemas.microsoft.com/office/drawing/2014/chart" uri="{C3380CC4-5D6E-409C-BE32-E72D297353CC}">
              <c16:uniqueId val="{00000015-DD09-4F97-932E-5F6FCA16168D}"/>
            </c:ext>
          </c:extLst>
        </c:ser>
        <c:ser>
          <c:idx val="26"/>
          <c:order val="26"/>
          <c:tx>
            <c:strRef>
              <c:f>'Airport Wise'!$AD$5:$AD$6</c:f>
              <c:strCache>
                <c:ptCount val="1"/>
                <c:pt idx="0">
                  <c:v>Jamnagar</c:v>
                </c:pt>
              </c:strCache>
            </c:strRef>
          </c:tx>
          <c:spPr>
            <a:ln w="28575" cap="rnd">
              <a:solidFill>
                <a:schemeClr val="accent3">
                  <a:lumMod val="60000"/>
                  <a:lumOff val="40000"/>
                </a:schemeClr>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Wise'!$AD$7:$AD$21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16-DD09-4F97-932E-5F6FCA16168D}"/>
            </c:ext>
          </c:extLst>
        </c:ser>
        <c:ser>
          <c:idx val="27"/>
          <c:order val="27"/>
          <c:tx>
            <c:strRef>
              <c:f>'Airport Wise'!$AE$5:$AE$6</c:f>
              <c:strCache>
                <c:ptCount val="1"/>
                <c:pt idx="0">
                  <c:v>Kannur (KIAL)</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Wise'!$AE$7:$AE$21</c:f>
              <c:numCache>
                <c:formatCode>_ * #,##0_ ;_ * \-#,##0_ ;_ * "-"??_ ;_ @_ </c:formatCode>
                <c:ptCount val="15"/>
                <c:pt idx="0">
                  <c:v>0</c:v>
                </c:pt>
                <c:pt idx="1">
                  <c:v>0</c:v>
                </c:pt>
                <c:pt idx="2">
                  <c:v>0</c:v>
                </c:pt>
                <c:pt idx="3">
                  <c:v>0</c:v>
                </c:pt>
                <c:pt idx="4">
                  <c:v>0</c:v>
                </c:pt>
                <c:pt idx="5">
                  <c:v>0</c:v>
                </c:pt>
                <c:pt idx="6">
                  <c:v>0</c:v>
                </c:pt>
                <c:pt idx="7">
                  <c:v>0</c:v>
                </c:pt>
                <c:pt idx="8">
                  <c:v>0</c:v>
                </c:pt>
                <c:pt idx="9">
                  <c:v>89127</c:v>
                </c:pt>
                <c:pt idx="10">
                  <c:v>805940</c:v>
                </c:pt>
                <c:pt idx="11">
                  <c:v>296094</c:v>
                </c:pt>
                <c:pt idx="12">
                  <c:v>522630</c:v>
                </c:pt>
                <c:pt idx="13">
                  <c:v>853091</c:v>
                </c:pt>
                <c:pt idx="14">
                  <c:v>764537</c:v>
                </c:pt>
              </c:numCache>
            </c:numRef>
          </c:val>
          <c:smooth val="0"/>
          <c:extLst>
            <c:ext xmlns:c16="http://schemas.microsoft.com/office/drawing/2014/chart" uri="{C3380CC4-5D6E-409C-BE32-E72D297353CC}">
              <c16:uniqueId val="{00000017-DD09-4F97-932E-5F6FCA16168D}"/>
            </c:ext>
          </c:extLst>
        </c:ser>
        <c:ser>
          <c:idx val="28"/>
          <c:order val="28"/>
          <c:tx>
            <c:strRef>
              <c:f>'Airport Wise'!$AF$5:$AF$6</c:f>
              <c:strCache>
                <c:ptCount val="1"/>
                <c:pt idx="0">
                  <c:v>Kolkata</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Wise'!$AF$7:$AF$21</c:f>
              <c:numCache>
                <c:formatCode>_ * #,##0_ ;_ * \-#,##0_ ;_ * "-"??_ ;_ @_ </c:formatCode>
                <c:ptCount val="15"/>
                <c:pt idx="0">
                  <c:v>1187160</c:v>
                </c:pt>
                <c:pt idx="1">
                  <c:v>1428086</c:v>
                </c:pt>
                <c:pt idx="2">
                  <c:v>1566102</c:v>
                </c:pt>
                <c:pt idx="3">
                  <c:v>1653162</c:v>
                </c:pt>
                <c:pt idx="4">
                  <c:v>1765013</c:v>
                </c:pt>
                <c:pt idx="5">
                  <c:v>1926562</c:v>
                </c:pt>
                <c:pt idx="6">
                  <c:v>2154121</c:v>
                </c:pt>
                <c:pt idx="7">
                  <c:v>2230071</c:v>
                </c:pt>
                <c:pt idx="8">
                  <c:v>2586775</c:v>
                </c:pt>
                <c:pt idx="9">
                  <c:v>2786805</c:v>
                </c:pt>
                <c:pt idx="10">
                  <c:v>2939322</c:v>
                </c:pt>
                <c:pt idx="11">
                  <c:v>143081</c:v>
                </c:pt>
                <c:pt idx="12">
                  <c:v>342665</c:v>
                </c:pt>
                <c:pt idx="13">
                  <c:v>1965919</c:v>
                </c:pt>
                <c:pt idx="14">
                  <c:v>2468601</c:v>
                </c:pt>
              </c:numCache>
            </c:numRef>
          </c:val>
          <c:smooth val="0"/>
          <c:extLst>
            <c:ext xmlns:c16="http://schemas.microsoft.com/office/drawing/2014/chart" uri="{C3380CC4-5D6E-409C-BE32-E72D297353CC}">
              <c16:uniqueId val="{00000018-DD09-4F97-932E-5F6FCA16168D}"/>
            </c:ext>
          </c:extLst>
        </c:ser>
        <c:ser>
          <c:idx val="29"/>
          <c:order val="29"/>
          <c:tx>
            <c:strRef>
              <c:f>'Airport Wise'!$AG$5:$AG$6</c:f>
              <c:strCache>
                <c:ptCount val="1"/>
                <c:pt idx="0">
                  <c:v>Kushinagar</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Wise'!$AG$7:$AG$21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257</c:v>
                </c:pt>
                <c:pt idx="13">
                  <c:v>0</c:v>
                </c:pt>
                <c:pt idx="14">
                  <c:v>0</c:v>
                </c:pt>
              </c:numCache>
            </c:numRef>
          </c:val>
          <c:smooth val="0"/>
          <c:extLst>
            <c:ext xmlns:c16="http://schemas.microsoft.com/office/drawing/2014/chart" uri="{C3380CC4-5D6E-409C-BE32-E72D297353CC}">
              <c16:uniqueId val="{00000019-DD09-4F97-932E-5F6FCA16168D}"/>
            </c:ext>
          </c:extLst>
        </c:ser>
        <c:ser>
          <c:idx val="30"/>
          <c:order val="30"/>
          <c:tx>
            <c:strRef>
              <c:f>'Airport Wise'!$AH$5:$AH$6</c:f>
              <c:strCache>
                <c:ptCount val="1"/>
                <c:pt idx="0">
                  <c:v>Lucknow</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Wise'!$AH$7:$AH$21</c:f>
              <c:numCache>
                <c:formatCode>_ * #,##0_ ;_ * \-#,##0_ ;_ * "-"??_ ;_ @_ </c:formatCode>
                <c:ptCount val="15"/>
                <c:pt idx="0">
                  <c:v>275191</c:v>
                </c:pt>
                <c:pt idx="1">
                  <c:v>337264</c:v>
                </c:pt>
                <c:pt idx="2">
                  <c:v>355134</c:v>
                </c:pt>
                <c:pt idx="3">
                  <c:v>382986</c:v>
                </c:pt>
                <c:pt idx="4">
                  <c:v>440148</c:v>
                </c:pt>
                <c:pt idx="5">
                  <c:v>474676</c:v>
                </c:pt>
                <c:pt idx="6">
                  <c:v>592746</c:v>
                </c:pt>
                <c:pt idx="7">
                  <c:v>661599</c:v>
                </c:pt>
                <c:pt idx="8">
                  <c:v>739030</c:v>
                </c:pt>
                <c:pt idx="9">
                  <c:v>835698</c:v>
                </c:pt>
                <c:pt idx="10">
                  <c:v>737088</c:v>
                </c:pt>
                <c:pt idx="11">
                  <c:v>414429</c:v>
                </c:pt>
                <c:pt idx="12">
                  <c:v>592722</c:v>
                </c:pt>
                <c:pt idx="13">
                  <c:v>872531</c:v>
                </c:pt>
                <c:pt idx="14">
                  <c:v>976061</c:v>
                </c:pt>
              </c:numCache>
            </c:numRef>
          </c:val>
          <c:smooth val="0"/>
          <c:extLst>
            <c:ext xmlns:c16="http://schemas.microsoft.com/office/drawing/2014/chart" uri="{C3380CC4-5D6E-409C-BE32-E72D297353CC}">
              <c16:uniqueId val="{0000001A-DD09-4F97-932E-5F6FCA16168D}"/>
            </c:ext>
          </c:extLst>
        </c:ser>
        <c:ser>
          <c:idx val="31"/>
          <c:order val="31"/>
          <c:tx>
            <c:strRef>
              <c:f>'Airport Wise'!$AI$5:$AI$6</c:f>
              <c:strCache>
                <c:ptCount val="1"/>
                <c:pt idx="0">
                  <c:v>Madurai</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Wise'!$AI$7:$AI$21</c:f>
              <c:numCache>
                <c:formatCode>_ * #,##0_ ;_ * \-#,##0_ ;_ * "-"??_ ;_ @_ </c:formatCode>
                <c:ptCount val="15"/>
                <c:pt idx="0">
                  <c:v>0</c:v>
                </c:pt>
                <c:pt idx="1">
                  <c:v>0</c:v>
                </c:pt>
                <c:pt idx="2">
                  <c:v>0</c:v>
                </c:pt>
                <c:pt idx="3">
                  <c:v>29361</c:v>
                </c:pt>
                <c:pt idx="4">
                  <c:v>133889</c:v>
                </c:pt>
                <c:pt idx="5">
                  <c:v>197338</c:v>
                </c:pt>
                <c:pt idx="6">
                  <c:v>260999</c:v>
                </c:pt>
                <c:pt idx="7">
                  <c:v>267785</c:v>
                </c:pt>
                <c:pt idx="8">
                  <c:v>302088</c:v>
                </c:pt>
                <c:pt idx="9">
                  <c:v>341679</c:v>
                </c:pt>
                <c:pt idx="10">
                  <c:v>349816</c:v>
                </c:pt>
                <c:pt idx="11">
                  <c:v>58056</c:v>
                </c:pt>
                <c:pt idx="12">
                  <c:v>60524</c:v>
                </c:pt>
                <c:pt idx="13">
                  <c:v>191502</c:v>
                </c:pt>
                <c:pt idx="14">
                  <c:v>227039</c:v>
                </c:pt>
              </c:numCache>
            </c:numRef>
          </c:val>
          <c:smooth val="0"/>
          <c:extLst>
            <c:ext xmlns:c16="http://schemas.microsoft.com/office/drawing/2014/chart" uri="{C3380CC4-5D6E-409C-BE32-E72D297353CC}">
              <c16:uniqueId val="{0000001B-DD09-4F97-932E-5F6FCA16168D}"/>
            </c:ext>
          </c:extLst>
        </c:ser>
        <c:ser>
          <c:idx val="32"/>
          <c:order val="32"/>
          <c:tx>
            <c:strRef>
              <c:f>'Airport Wise'!$AJ$5:$AJ$6</c:f>
              <c:strCache>
                <c:ptCount val="1"/>
                <c:pt idx="0">
                  <c:v>Mangalore</c:v>
                </c:pt>
              </c:strCache>
            </c:strRef>
          </c:tx>
          <c:spPr>
            <a:ln w="28575" cap="rnd">
              <a:solidFill>
                <a:schemeClr val="accent3">
                  <a:lumMod val="50000"/>
                </a:schemeClr>
              </a:solidFill>
              <a:round/>
            </a:ln>
            <a:effectLst/>
          </c:spPr>
          <c:marker>
            <c:symbol val="circle"/>
            <c:size val="5"/>
            <c:spPr>
              <a:solidFill>
                <a:schemeClr val="accent3">
                  <a:lumMod val="50000"/>
                </a:schemeClr>
              </a:solidFill>
              <a:ln w="9525">
                <a:solidFill>
                  <a:schemeClr val="accent3">
                    <a:lumMod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Wise'!$AJ$7:$AJ$21</c:f>
              <c:numCache>
                <c:formatCode>_ * #,##0_ ;_ * \-#,##0_ ;_ * "-"??_ ;_ @_ </c:formatCode>
                <c:ptCount val="15"/>
                <c:pt idx="0">
                  <c:v>276659</c:v>
                </c:pt>
                <c:pt idx="1">
                  <c:v>254671</c:v>
                </c:pt>
                <c:pt idx="2">
                  <c:v>264622</c:v>
                </c:pt>
                <c:pt idx="3">
                  <c:v>279048</c:v>
                </c:pt>
                <c:pt idx="4">
                  <c:v>442291</c:v>
                </c:pt>
                <c:pt idx="5">
                  <c:v>477716</c:v>
                </c:pt>
                <c:pt idx="6">
                  <c:v>666860</c:v>
                </c:pt>
                <c:pt idx="7">
                  <c:v>707913</c:v>
                </c:pt>
                <c:pt idx="8">
                  <c:v>769947</c:v>
                </c:pt>
                <c:pt idx="9">
                  <c:v>722253</c:v>
                </c:pt>
                <c:pt idx="10">
                  <c:v>571226</c:v>
                </c:pt>
                <c:pt idx="11">
                  <c:v>152434</c:v>
                </c:pt>
                <c:pt idx="12">
                  <c:v>243801</c:v>
                </c:pt>
                <c:pt idx="13">
                  <c:v>531792</c:v>
                </c:pt>
                <c:pt idx="14">
                  <c:v>520498</c:v>
                </c:pt>
              </c:numCache>
            </c:numRef>
          </c:val>
          <c:smooth val="0"/>
          <c:extLst>
            <c:ext xmlns:c16="http://schemas.microsoft.com/office/drawing/2014/chart" uri="{C3380CC4-5D6E-409C-BE32-E72D297353CC}">
              <c16:uniqueId val="{0000001C-DD09-4F97-932E-5F6FCA16168D}"/>
            </c:ext>
          </c:extLst>
        </c:ser>
        <c:ser>
          <c:idx val="33"/>
          <c:order val="33"/>
          <c:tx>
            <c:strRef>
              <c:f>'Airport Wise'!$AK$5:$AK$6</c:f>
              <c:strCache>
                <c:ptCount val="1"/>
                <c:pt idx="0">
                  <c:v>Mumbai (MIAL)</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Wise'!$AK$7:$AK$21</c:f>
              <c:numCache>
                <c:formatCode>_ * #,##0_ ;_ * \-#,##0_ ;_ * "-"??_ ;_ @_ </c:formatCode>
                <c:ptCount val="15"/>
                <c:pt idx="0">
                  <c:v>8234508</c:v>
                </c:pt>
                <c:pt idx="1">
                  <c:v>9076460</c:v>
                </c:pt>
                <c:pt idx="2">
                  <c:v>9704233</c:v>
                </c:pt>
                <c:pt idx="3">
                  <c:v>9930563</c:v>
                </c:pt>
                <c:pt idx="4">
                  <c:v>10340709</c:v>
                </c:pt>
                <c:pt idx="5">
                  <c:v>11429558</c:v>
                </c:pt>
                <c:pt idx="6">
                  <c:v>11624418</c:v>
                </c:pt>
                <c:pt idx="7">
                  <c:v>12441892</c:v>
                </c:pt>
                <c:pt idx="8">
                  <c:v>13646653</c:v>
                </c:pt>
                <c:pt idx="9">
                  <c:v>14422284</c:v>
                </c:pt>
                <c:pt idx="10">
                  <c:v>12355552</c:v>
                </c:pt>
                <c:pt idx="11">
                  <c:v>1218512</c:v>
                </c:pt>
                <c:pt idx="12">
                  <c:v>3182990</c:v>
                </c:pt>
                <c:pt idx="13">
                  <c:v>11207221</c:v>
                </c:pt>
                <c:pt idx="14">
                  <c:v>14318743</c:v>
                </c:pt>
              </c:numCache>
            </c:numRef>
          </c:val>
          <c:smooth val="0"/>
          <c:extLst>
            <c:ext xmlns:c16="http://schemas.microsoft.com/office/drawing/2014/chart" uri="{C3380CC4-5D6E-409C-BE32-E72D297353CC}">
              <c16:uniqueId val="{0000001D-DD09-4F97-932E-5F6FCA16168D}"/>
            </c:ext>
          </c:extLst>
        </c:ser>
        <c:ser>
          <c:idx val="34"/>
          <c:order val="34"/>
          <c:tx>
            <c:strRef>
              <c:f>'Airport Wise'!$AL$5:$AL$6</c:f>
              <c:strCache>
                <c:ptCount val="1"/>
                <c:pt idx="0">
                  <c:v>Nagpur (MIPL)</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Wise'!$AL$7:$AL$21</c:f>
              <c:numCache>
                <c:formatCode>_ * #,##0_ ;_ * \-#,##0_ ;_ * "-"??_ ;_ @_ </c:formatCode>
                <c:ptCount val="15"/>
                <c:pt idx="0">
                  <c:v>0</c:v>
                </c:pt>
                <c:pt idx="1">
                  <c:v>0</c:v>
                </c:pt>
                <c:pt idx="2">
                  <c:v>0</c:v>
                </c:pt>
                <c:pt idx="3">
                  <c:v>0</c:v>
                </c:pt>
                <c:pt idx="4">
                  <c:v>0</c:v>
                </c:pt>
                <c:pt idx="5">
                  <c:v>0</c:v>
                </c:pt>
                <c:pt idx="6">
                  <c:v>74278</c:v>
                </c:pt>
                <c:pt idx="7">
                  <c:v>109263</c:v>
                </c:pt>
                <c:pt idx="8">
                  <c:v>106123</c:v>
                </c:pt>
                <c:pt idx="9">
                  <c:v>105671</c:v>
                </c:pt>
                <c:pt idx="10">
                  <c:v>115175</c:v>
                </c:pt>
                <c:pt idx="11">
                  <c:v>371</c:v>
                </c:pt>
                <c:pt idx="12">
                  <c:v>11267</c:v>
                </c:pt>
                <c:pt idx="13">
                  <c:v>65512</c:v>
                </c:pt>
                <c:pt idx="14">
                  <c:v>110730</c:v>
                </c:pt>
              </c:numCache>
            </c:numRef>
          </c:val>
          <c:smooth val="0"/>
          <c:extLst>
            <c:ext xmlns:c16="http://schemas.microsoft.com/office/drawing/2014/chart" uri="{C3380CC4-5D6E-409C-BE32-E72D297353CC}">
              <c16:uniqueId val="{0000001E-DD09-4F97-932E-5F6FCA16168D}"/>
            </c:ext>
          </c:extLst>
        </c:ser>
        <c:ser>
          <c:idx val="35"/>
          <c:order val="35"/>
          <c:tx>
            <c:strRef>
              <c:f>'Airport Wise'!$AM$5:$AM$6</c:f>
              <c:strCache>
                <c:ptCount val="1"/>
                <c:pt idx="0">
                  <c:v>Nasik (HAL Ozar)</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Wise'!$AM$7:$AM$21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1F-DD09-4F97-932E-5F6FCA16168D}"/>
            </c:ext>
          </c:extLst>
        </c:ser>
        <c:ser>
          <c:idx val="36"/>
          <c:order val="36"/>
          <c:tx>
            <c:strRef>
              <c:f>'Airport Wise'!$AN$5:$AN$6</c:f>
              <c:strCache>
                <c:ptCount val="1"/>
                <c:pt idx="0">
                  <c:v>Patna</c:v>
                </c:pt>
              </c:strCache>
            </c:strRef>
          </c:tx>
          <c:spPr>
            <a:ln w="28575" cap="rnd">
              <a:solidFill>
                <a:schemeClr val="accent1">
                  <a:lumMod val="70000"/>
                  <a:lumOff val="30000"/>
                </a:schemeClr>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Wise'!$AN$7:$AN$21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20-DD09-4F97-932E-5F6FCA16168D}"/>
            </c:ext>
          </c:extLst>
        </c:ser>
        <c:ser>
          <c:idx val="37"/>
          <c:order val="37"/>
          <c:tx>
            <c:strRef>
              <c:f>'Airport Wise'!$AO$5:$AO$6</c:f>
              <c:strCache>
                <c:ptCount val="1"/>
                <c:pt idx="0">
                  <c:v>Portblair</c:v>
                </c:pt>
              </c:strCache>
            </c:strRef>
          </c:tx>
          <c:spPr>
            <a:ln w="28575" cap="rnd">
              <a:solidFill>
                <a:schemeClr val="accent2">
                  <a:lumMod val="70000"/>
                  <a:lumOff val="30000"/>
                </a:schemeClr>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Wise'!$AO$7:$AO$21</c:f>
              <c:numCache>
                <c:formatCode>_ * #,##0_ ;_ * \-#,##0_ ;_ * "-"??_ ;_ @_ </c:formatCode>
                <c:ptCount val="15"/>
                <c:pt idx="0">
                  <c:v>29</c:v>
                </c:pt>
                <c:pt idx="1">
                  <c:v>45</c:v>
                </c:pt>
                <c:pt idx="2">
                  <c:v>151</c:v>
                </c:pt>
                <c:pt idx="3">
                  <c:v>0</c:v>
                </c:pt>
                <c:pt idx="4">
                  <c:v>0</c:v>
                </c:pt>
                <c:pt idx="5">
                  <c:v>0</c:v>
                </c:pt>
                <c:pt idx="6">
                  <c:v>361</c:v>
                </c:pt>
                <c:pt idx="7">
                  <c:v>507</c:v>
                </c:pt>
                <c:pt idx="8">
                  <c:v>22</c:v>
                </c:pt>
                <c:pt idx="9">
                  <c:v>0</c:v>
                </c:pt>
                <c:pt idx="10">
                  <c:v>3</c:v>
                </c:pt>
                <c:pt idx="11">
                  <c:v>26</c:v>
                </c:pt>
                <c:pt idx="12">
                  <c:v>0</c:v>
                </c:pt>
                <c:pt idx="13">
                  <c:v>0</c:v>
                </c:pt>
                <c:pt idx="14">
                  <c:v>0</c:v>
                </c:pt>
              </c:numCache>
            </c:numRef>
          </c:val>
          <c:smooth val="0"/>
          <c:extLst>
            <c:ext xmlns:c16="http://schemas.microsoft.com/office/drawing/2014/chart" uri="{C3380CC4-5D6E-409C-BE32-E72D297353CC}">
              <c16:uniqueId val="{00000021-DD09-4F97-932E-5F6FCA16168D}"/>
            </c:ext>
          </c:extLst>
        </c:ser>
        <c:ser>
          <c:idx val="38"/>
          <c:order val="38"/>
          <c:tx>
            <c:strRef>
              <c:f>'Airport Wise'!$AP$5:$AP$6</c:f>
              <c:strCache>
                <c:ptCount val="1"/>
                <c:pt idx="0">
                  <c:v>Pune</c:v>
                </c:pt>
              </c:strCache>
            </c:strRef>
          </c:tx>
          <c:spPr>
            <a:ln w="28575" cap="rnd">
              <a:solidFill>
                <a:schemeClr val="accent3">
                  <a:lumMod val="70000"/>
                  <a:lumOff val="30000"/>
                </a:schemeClr>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Wise'!$AP$7:$AP$21</c:f>
              <c:numCache>
                <c:formatCode>_ * #,##0_ ;_ * \-#,##0_ ;_ * "-"??_ ;_ @_ </c:formatCode>
                <c:ptCount val="15"/>
                <c:pt idx="0">
                  <c:v>41258</c:v>
                </c:pt>
                <c:pt idx="1">
                  <c:v>56139</c:v>
                </c:pt>
                <c:pt idx="2">
                  <c:v>63795</c:v>
                </c:pt>
                <c:pt idx="3">
                  <c:v>60280</c:v>
                </c:pt>
                <c:pt idx="4">
                  <c:v>101141</c:v>
                </c:pt>
                <c:pt idx="5">
                  <c:v>122808</c:v>
                </c:pt>
                <c:pt idx="6">
                  <c:v>240957</c:v>
                </c:pt>
                <c:pt idx="7">
                  <c:v>256847</c:v>
                </c:pt>
                <c:pt idx="8">
                  <c:v>273106</c:v>
                </c:pt>
                <c:pt idx="9">
                  <c:v>251961</c:v>
                </c:pt>
                <c:pt idx="10">
                  <c:v>158125</c:v>
                </c:pt>
                <c:pt idx="11">
                  <c:v>4878</c:v>
                </c:pt>
                <c:pt idx="12">
                  <c:v>18455</c:v>
                </c:pt>
                <c:pt idx="13">
                  <c:v>141516</c:v>
                </c:pt>
                <c:pt idx="14">
                  <c:v>169628</c:v>
                </c:pt>
              </c:numCache>
            </c:numRef>
          </c:val>
          <c:smooth val="0"/>
          <c:extLst>
            <c:ext xmlns:c16="http://schemas.microsoft.com/office/drawing/2014/chart" uri="{C3380CC4-5D6E-409C-BE32-E72D297353CC}">
              <c16:uniqueId val="{00000022-DD09-4F97-932E-5F6FCA16168D}"/>
            </c:ext>
          </c:extLst>
        </c:ser>
        <c:ser>
          <c:idx val="39"/>
          <c:order val="39"/>
          <c:tx>
            <c:strRef>
              <c:f>'Airport Wise'!$AQ$5:$AQ$6</c:f>
              <c:strCache>
                <c:ptCount val="1"/>
                <c:pt idx="0">
                  <c:v>Rajkot (Hirasar)</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Wise'!$AQ$7:$AQ$21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23-DD09-4F97-932E-5F6FCA16168D}"/>
            </c:ext>
          </c:extLst>
        </c:ser>
        <c:ser>
          <c:idx val="40"/>
          <c:order val="40"/>
          <c:tx>
            <c:strRef>
              <c:f>'Airport Wise'!$AR$5:$AR$6</c:f>
              <c:strCache>
                <c:ptCount val="1"/>
                <c:pt idx="0">
                  <c:v>Shirdi</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Wise'!$AR$7:$AR$21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20</c:v>
                </c:pt>
              </c:numCache>
            </c:numRef>
          </c:val>
          <c:smooth val="0"/>
          <c:extLst>
            <c:ext xmlns:c16="http://schemas.microsoft.com/office/drawing/2014/chart" uri="{C3380CC4-5D6E-409C-BE32-E72D297353CC}">
              <c16:uniqueId val="{00000024-DD09-4F97-932E-5F6FCA16168D}"/>
            </c:ext>
          </c:extLst>
        </c:ser>
        <c:ser>
          <c:idx val="41"/>
          <c:order val="41"/>
          <c:tx>
            <c:strRef>
              <c:f>'Airport Wise'!$AS$5:$AS$6</c:f>
              <c:strCache>
                <c:ptCount val="1"/>
                <c:pt idx="0">
                  <c:v>Srinagar</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Wise'!$AS$7:$AS$21</c:f>
              <c:numCache>
                <c:formatCode>_ * #,##0_ ;_ * \-#,##0_ ;_ * "-"??_ ;_ @_ </c:formatCode>
                <c:ptCount val="15"/>
                <c:pt idx="0">
                  <c:v>19696</c:v>
                </c:pt>
                <c:pt idx="1">
                  <c:v>0</c:v>
                </c:pt>
                <c:pt idx="2">
                  <c:v>0</c:v>
                </c:pt>
                <c:pt idx="3">
                  <c:v>17469</c:v>
                </c:pt>
                <c:pt idx="4">
                  <c:v>17380</c:v>
                </c:pt>
                <c:pt idx="5">
                  <c:v>15052</c:v>
                </c:pt>
                <c:pt idx="6">
                  <c:v>6630</c:v>
                </c:pt>
                <c:pt idx="7">
                  <c:v>12891</c:v>
                </c:pt>
                <c:pt idx="8">
                  <c:v>15719</c:v>
                </c:pt>
                <c:pt idx="9">
                  <c:v>12909</c:v>
                </c:pt>
                <c:pt idx="10">
                  <c:v>21770</c:v>
                </c:pt>
                <c:pt idx="11">
                  <c:v>3156</c:v>
                </c:pt>
                <c:pt idx="12">
                  <c:v>8678</c:v>
                </c:pt>
                <c:pt idx="13">
                  <c:v>11591</c:v>
                </c:pt>
                <c:pt idx="14">
                  <c:v>23711</c:v>
                </c:pt>
              </c:numCache>
            </c:numRef>
          </c:val>
          <c:smooth val="0"/>
          <c:extLst>
            <c:ext xmlns:c16="http://schemas.microsoft.com/office/drawing/2014/chart" uri="{C3380CC4-5D6E-409C-BE32-E72D297353CC}">
              <c16:uniqueId val="{00000025-DD09-4F97-932E-5F6FCA16168D}"/>
            </c:ext>
          </c:extLst>
        </c:ser>
        <c:ser>
          <c:idx val="42"/>
          <c:order val="42"/>
          <c:tx>
            <c:strRef>
              <c:f>'Airport Wise'!$AT$5:$AT$6</c:f>
              <c:strCache>
                <c:ptCount val="1"/>
                <c:pt idx="0">
                  <c:v>Surat</c:v>
                </c:pt>
              </c:strCache>
            </c:strRef>
          </c:tx>
          <c:spPr>
            <a:ln w="28575" cap="rnd">
              <a:solidFill>
                <a:schemeClr val="accent1">
                  <a:lumMod val="70000"/>
                </a:schemeClr>
              </a:solidFill>
              <a:round/>
            </a:ln>
            <a:effectLst/>
          </c:spPr>
          <c:marker>
            <c:symbol val="circle"/>
            <c:size val="5"/>
            <c:spPr>
              <a:solidFill>
                <a:schemeClr val="accent1">
                  <a:lumMod val="70000"/>
                </a:schemeClr>
              </a:solidFill>
              <a:ln w="9525">
                <a:solidFill>
                  <a:schemeClr val="accent1">
                    <a:lumMod val="7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Wise'!$AT$7:$AT$21</c:f>
              <c:numCache>
                <c:formatCode>_ * #,##0_ ;_ * \-#,##0_ ;_ * "-"??_ ;_ @_ </c:formatCode>
                <c:ptCount val="15"/>
                <c:pt idx="0">
                  <c:v>0</c:v>
                </c:pt>
                <c:pt idx="1">
                  <c:v>0</c:v>
                </c:pt>
                <c:pt idx="2">
                  <c:v>0</c:v>
                </c:pt>
                <c:pt idx="3">
                  <c:v>0</c:v>
                </c:pt>
                <c:pt idx="4">
                  <c:v>0</c:v>
                </c:pt>
                <c:pt idx="5">
                  <c:v>0</c:v>
                </c:pt>
                <c:pt idx="6">
                  <c:v>0</c:v>
                </c:pt>
                <c:pt idx="7">
                  <c:v>0</c:v>
                </c:pt>
                <c:pt idx="8">
                  <c:v>0</c:v>
                </c:pt>
                <c:pt idx="9">
                  <c:v>0</c:v>
                </c:pt>
                <c:pt idx="10">
                  <c:v>44151</c:v>
                </c:pt>
                <c:pt idx="11">
                  <c:v>0</c:v>
                </c:pt>
                <c:pt idx="12">
                  <c:v>0</c:v>
                </c:pt>
                <c:pt idx="13">
                  <c:v>0</c:v>
                </c:pt>
                <c:pt idx="14">
                  <c:v>0</c:v>
                </c:pt>
              </c:numCache>
            </c:numRef>
          </c:val>
          <c:smooth val="0"/>
          <c:extLst>
            <c:ext xmlns:c16="http://schemas.microsoft.com/office/drawing/2014/chart" uri="{C3380CC4-5D6E-409C-BE32-E72D297353CC}">
              <c16:uniqueId val="{00000026-DD09-4F97-932E-5F6FCA16168D}"/>
            </c:ext>
          </c:extLst>
        </c:ser>
        <c:ser>
          <c:idx val="43"/>
          <c:order val="43"/>
          <c:tx>
            <c:strRef>
              <c:f>'Airport Wise'!$AU$5:$AU$6</c:f>
              <c:strCache>
                <c:ptCount val="1"/>
                <c:pt idx="0">
                  <c:v>Thiruvananthapuram</c:v>
                </c:pt>
              </c:strCache>
            </c:strRef>
          </c:tx>
          <c:spPr>
            <a:ln w="28575" cap="rnd">
              <a:solidFill>
                <a:schemeClr val="accent2">
                  <a:lumMod val="70000"/>
                </a:schemeClr>
              </a:solidFill>
              <a:round/>
            </a:ln>
            <a:effectLst/>
          </c:spPr>
          <c:marker>
            <c:symbol val="circle"/>
            <c:size val="5"/>
            <c:spPr>
              <a:solidFill>
                <a:schemeClr val="accent2">
                  <a:lumMod val="70000"/>
                </a:schemeClr>
              </a:solidFill>
              <a:ln w="9525">
                <a:solidFill>
                  <a:schemeClr val="accent2">
                    <a:lumMod val="7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Wise'!$AU$7:$AU$21</c:f>
              <c:numCache>
                <c:formatCode>_ * #,##0_ ;_ * \-#,##0_ ;_ * "-"??_ ;_ @_ </c:formatCode>
                <c:ptCount val="15"/>
                <c:pt idx="0">
                  <c:v>1695912</c:v>
                </c:pt>
                <c:pt idx="1">
                  <c:v>1842824</c:v>
                </c:pt>
                <c:pt idx="2">
                  <c:v>1835952</c:v>
                </c:pt>
                <c:pt idx="3">
                  <c:v>1850469</c:v>
                </c:pt>
                <c:pt idx="4">
                  <c:v>1948549</c:v>
                </c:pt>
                <c:pt idx="5">
                  <c:v>2093025</c:v>
                </c:pt>
                <c:pt idx="6">
                  <c:v>2274543</c:v>
                </c:pt>
                <c:pt idx="7">
                  <c:v>2309742</c:v>
                </c:pt>
                <c:pt idx="8">
                  <c:v>2477342</c:v>
                </c:pt>
                <c:pt idx="9">
                  <c:v>2529551</c:v>
                </c:pt>
                <c:pt idx="10">
                  <c:v>2209964</c:v>
                </c:pt>
                <c:pt idx="11">
                  <c:v>458876</c:v>
                </c:pt>
                <c:pt idx="12">
                  <c:v>956059</c:v>
                </c:pt>
                <c:pt idx="13">
                  <c:v>1798682</c:v>
                </c:pt>
                <c:pt idx="14">
                  <c:v>2050218</c:v>
                </c:pt>
              </c:numCache>
            </c:numRef>
          </c:val>
          <c:smooth val="0"/>
          <c:extLst>
            <c:ext xmlns:c16="http://schemas.microsoft.com/office/drawing/2014/chart" uri="{C3380CC4-5D6E-409C-BE32-E72D297353CC}">
              <c16:uniqueId val="{00000027-DD09-4F97-932E-5F6FCA16168D}"/>
            </c:ext>
          </c:extLst>
        </c:ser>
        <c:ser>
          <c:idx val="44"/>
          <c:order val="44"/>
          <c:tx>
            <c:strRef>
              <c:f>'Airport Wise'!$AV$5:$AV$6</c:f>
              <c:strCache>
                <c:ptCount val="1"/>
                <c:pt idx="0">
                  <c:v>Tiruchirappalli (Trichy)</c:v>
                </c:pt>
              </c:strCache>
            </c:strRef>
          </c:tx>
          <c:spPr>
            <a:ln w="28575" cap="rnd">
              <a:solidFill>
                <a:schemeClr val="accent3">
                  <a:lumMod val="70000"/>
                </a:schemeClr>
              </a:solidFill>
              <a:round/>
            </a:ln>
            <a:effectLst/>
          </c:spPr>
          <c:marker>
            <c:symbol val="circle"/>
            <c:size val="5"/>
            <c:spPr>
              <a:solidFill>
                <a:schemeClr val="accent3">
                  <a:lumMod val="70000"/>
                </a:schemeClr>
              </a:solidFill>
              <a:ln w="9525">
                <a:solidFill>
                  <a:schemeClr val="accent3">
                    <a:lumMod val="7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Wise'!$AV$7:$AV$21</c:f>
              <c:numCache>
                <c:formatCode>_ * #,##0_ ;_ * \-#,##0_ ;_ * "-"??_ ;_ @_ </c:formatCode>
                <c:ptCount val="15"/>
                <c:pt idx="0">
                  <c:v>594087</c:v>
                </c:pt>
                <c:pt idx="1">
                  <c:v>669237</c:v>
                </c:pt>
                <c:pt idx="2">
                  <c:v>785844</c:v>
                </c:pt>
                <c:pt idx="3">
                  <c:v>773423</c:v>
                </c:pt>
                <c:pt idx="4">
                  <c:v>896312</c:v>
                </c:pt>
                <c:pt idx="5">
                  <c:v>1092274</c:v>
                </c:pt>
                <c:pt idx="6">
                  <c:v>1149775</c:v>
                </c:pt>
                <c:pt idx="7">
                  <c:v>1190577</c:v>
                </c:pt>
                <c:pt idx="8">
                  <c:v>1376254</c:v>
                </c:pt>
                <c:pt idx="9">
                  <c:v>1250773</c:v>
                </c:pt>
                <c:pt idx="10">
                  <c:v>1316419</c:v>
                </c:pt>
                <c:pt idx="11">
                  <c:v>191075</c:v>
                </c:pt>
                <c:pt idx="12">
                  <c:v>407430</c:v>
                </c:pt>
                <c:pt idx="13">
                  <c:v>1134033</c:v>
                </c:pt>
                <c:pt idx="14">
                  <c:v>1305186</c:v>
                </c:pt>
              </c:numCache>
            </c:numRef>
          </c:val>
          <c:smooth val="0"/>
          <c:extLst>
            <c:ext xmlns:c16="http://schemas.microsoft.com/office/drawing/2014/chart" uri="{C3380CC4-5D6E-409C-BE32-E72D297353CC}">
              <c16:uniqueId val="{00000028-DD09-4F97-932E-5F6FCA16168D}"/>
            </c:ext>
          </c:extLst>
        </c:ser>
        <c:ser>
          <c:idx val="45"/>
          <c:order val="45"/>
          <c:tx>
            <c:strRef>
              <c:f>'Airport Wise'!$AW$5:$AW$6</c:f>
              <c:strCache>
                <c:ptCount val="1"/>
                <c:pt idx="0">
                  <c:v>Tirupati</c:v>
                </c:pt>
              </c:strCache>
            </c:strRef>
          </c:tx>
          <c:spPr>
            <a:ln w="28575" cap="rnd">
              <a:solidFill>
                <a:schemeClr val="accent4">
                  <a:lumMod val="70000"/>
                </a:schemeClr>
              </a:solidFill>
              <a:round/>
            </a:ln>
            <a:effectLst/>
          </c:spPr>
          <c:marker>
            <c:symbol val="circle"/>
            <c:size val="5"/>
            <c:spPr>
              <a:solidFill>
                <a:schemeClr val="accent4">
                  <a:lumMod val="70000"/>
                </a:schemeClr>
              </a:solidFill>
              <a:ln w="9525">
                <a:solidFill>
                  <a:schemeClr val="accent4">
                    <a:lumMod val="7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Wise'!$AW$7:$AW$21</c:f>
              <c:numCache>
                <c:formatCode>_ * #,##0_ ;_ * \-#,##0_ ;_ * "-"??_ ;_ @_ </c:formatCode>
                <c:ptCount val="15"/>
                <c:pt idx="0">
                  <c:v>0</c:v>
                </c:pt>
                <c:pt idx="1">
                  <c:v>0</c:v>
                </c:pt>
                <c:pt idx="2">
                  <c:v>0</c:v>
                </c:pt>
                <c:pt idx="3">
                  <c:v>0</c:v>
                </c:pt>
                <c:pt idx="4">
                  <c:v>0</c:v>
                </c:pt>
                <c:pt idx="5">
                  <c:v>0</c:v>
                </c:pt>
                <c:pt idx="6">
                  <c:v>0</c:v>
                </c:pt>
                <c:pt idx="7">
                  <c:v>0</c:v>
                </c:pt>
                <c:pt idx="8">
                  <c:v>0</c:v>
                </c:pt>
                <c:pt idx="9">
                  <c:v>0</c:v>
                </c:pt>
                <c:pt idx="10">
                  <c:v>23</c:v>
                </c:pt>
                <c:pt idx="11">
                  <c:v>0</c:v>
                </c:pt>
                <c:pt idx="12">
                  <c:v>27</c:v>
                </c:pt>
                <c:pt idx="13">
                  <c:v>0</c:v>
                </c:pt>
                <c:pt idx="14">
                  <c:v>0</c:v>
                </c:pt>
              </c:numCache>
            </c:numRef>
          </c:val>
          <c:smooth val="0"/>
          <c:extLst>
            <c:ext xmlns:c16="http://schemas.microsoft.com/office/drawing/2014/chart" uri="{C3380CC4-5D6E-409C-BE32-E72D297353CC}">
              <c16:uniqueId val="{00000029-DD09-4F97-932E-5F6FCA16168D}"/>
            </c:ext>
          </c:extLst>
        </c:ser>
        <c:ser>
          <c:idx val="46"/>
          <c:order val="46"/>
          <c:tx>
            <c:strRef>
              <c:f>'Airport Wise'!$AX$5:$AX$6</c:f>
              <c:strCache>
                <c:ptCount val="1"/>
                <c:pt idx="0">
                  <c:v>Vadodara</c:v>
                </c:pt>
              </c:strCache>
            </c:strRef>
          </c:tx>
          <c:spPr>
            <a:ln w="28575" cap="rnd">
              <a:solidFill>
                <a:schemeClr val="accent5">
                  <a:lumMod val="70000"/>
                </a:schemeClr>
              </a:solidFill>
              <a:round/>
            </a:ln>
            <a:effectLst/>
          </c:spPr>
          <c:marker>
            <c:symbol val="circle"/>
            <c:size val="5"/>
            <c:spPr>
              <a:solidFill>
                <a:schemeClr val="accent5">
                  <a:lumMod val="70000"/>
                </a:schemeClr>
              </a:solidFill>
              <a:ln w="9525">
                <a:solidFill>
                  <a:schemeClr val="accent5">
                    <a:lumMod val="7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Wise'!$AX$7:$AX$21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2A-DD09-4F97-932E-5F6FCA16168D}"/>
            </c:ext>
          </c:extLst>
        </c:ser>
        <c:ser>
          <c:idx val="47"/>
          <c:order val="47"/>
          <c:tx>
            <c:strRef>
              <c:f>'Airport Wise'!$AY$5:$AY$6</c:f>
              <c:strCache>
                <c:ptCount val="1"/>
                <c:pt idx="0">
                  <c:v>Varanasi</c:v>
                </c:pt>
              </c:strCache>
            </c:strRef>
          </c:tx>
          <c:spPr>
            <a:ln w="28575" cap="rnd">
              <a:solidFill>
                <a:schemeClr val="accent6">
                  <a:lumMod val="70000"/>
                </a:schemeClr>
              </a:solidFill>
              <a:round/>
            </a:ln>
            <a:effectLst/>
          </c:spPr>
          <c:marker>
            <c:symbol val="circle"/>
            <c:size val="5"/>
            <c:spPr>
              <a:solidFill>
                <a:schemeClr val="accent6">
                  <a:lumMod val="70000"/>
                </a:schemeClr>
              </a:solidFill>
              <a:ln w="9525">
                <a:solidFill>
                  <a:schemeClr val="accent6">
                    <a:lumMod val="7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Wise'!$AY$7:$AY$21</c:f>
              <c:numCache>
                <c:formatCode>_ * #,##0_ ;_ * \-#,##0_ ;_ * "-"??_ ;_ @_ </c:formatCode>
                <c:ptCount val="15"/>
                <c:pt idx="0">
                  <c:v>48975</c:v>
                </c:pt>
                <c:pt idx="1">
                  <c:v>56181</c:v>
                </c:pt>
                <c:pt idx="2">
                  <c:v>64455</c:v>
                </c:pt>
                <c:pt idx="3">
                  <c:v>71442</c:v>
                </c:pt>
                <c:pt idx="4">
                  <c:v>90729</c:v>
                </c:pt>
                <c:pt idx="5">
                  <c:v>59585</c:v>
                </c:pt>
                <c:pt idx="6">
                  <c:v>69916</c:v>
                </c:pt>
                <c:pt idx="7">
                  <c:v>104837</c:v>
                </c:pt>
                <c:pt idx="8">
                  <c:v>150965</c:v>
                </c:pt>
                <c:pt idx="9">
                  <c:v>198704</c:v>
                </c:pt>
                <c:pt idx="10">
                  <c:v>231730</c:v>
                </c:pt>
                <c:pt idx="11">
                  <c:v>18563</c:v>
                </c:pt>
                <c:pt idx="12">
                  <c:v>55138</c:v>
                </c:pt>
                <c:pt idx="13">
                  <c:v>109419</c:v>
                </c:pt>
                <c:pt idx="14">
                  <c:v>116704</c:v>
                </c:pt>
              </c:numCache>
            </c:numRef>
          </c:val>
          <c:smooth val="0"/>
          <c:extLst>
            <c:ext xmlns:c16="http://schemas.microsoft.com/office/drawing/2014/chart" uri="{C3380CC4-5D6E-409C-BE32-E72D297353CC}">
              <c16:uniqueId val="{0000002B-DD09-4F97-932E-5F6FCA16168D}"/>
            </c:ext>
          </c:extLst>
        </c:ser>
        <c:ser>
          <c:idx val="48"/>
          <c:order val="48"/>
          <c:tx>
            <c:strRef>
              <c:f>'Airport Wise'!$AZ$5:$AZ$6</c:f>
              <c:strCache>
                <c:ptCount val="1"/>
                <c:pt idx="0">
                  <c:v>Vijayawada</c:v>
                </c:pt>
              </c:strCache>
            </c:strRef>
          </c:tx>
          <c:spPr>
            <a:ln w="28575" cap="rnd">
              <a:solidFill>
                <a:schemeClr val="accent1">
                  <a:lumMod val="50000"/>
                  <a:lumOff val="50000"/>
                </a:schemeClr>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Wise'!$AZ$7:$AZ$21</c:f>
              <c:numCache>
                <c:formatCode>_ * #,##0_ ;_ * \-#,##0_ ;_ * "-"??_ ;_ @_ </c:formatCode>
                <c:ptCount val="15"/>
                <c:pt idx="0">
                  <c:v>0</c:v>
                </c:pt>
                <c:pt idx="1">
                  <c:v>0</c:v>
                </c:pt>
                <c:pt idx="2">
                  <c:v>0</c:v>
                </c:pt>
                <c:pt idx="3">
                  <c:v>0</c:v>
                </c:pt>
                <c:pt idx="4">
                  <c:v>0</c:v>
                </c:pt>
                <c:pt idx="5">
                  <c:v>0</c:v>
                </c:pt>
                <c:pt idx="6">
                  <c:v>0</c:v>
                </c:pt>
                <c:pt idx="7">
                  <c:v>0</c:v>
                </c:pt>
                <c:pt idx="8">
                  <c:v>0</c:v>
                </c:pt>
                <c:pt idx="9">
                  <c:v>6294</c:v>
                </c:pt>
                <c:pt idx="10">
                  <c:v>5032</c:v>
                </c:pt>
                <c:pt idx="11">
                  <c:v>72478</c:v>
                </c:pt>
                <c:pt idx="12">
                  <c:v>46020</c:v>
                </c:pt>
                <c:pt idx="13">
                  <c:v>36618</c:v>
                </c:pt>
                <c:pt idx="14">
                  <c:v>36772</c:v>
                </c:pt>
              </c:numCache>
            </c:numRef>
          </c:val>
          <c:smooth val="0"/>
          <c:extLst>
            <c:ext xmlns:c16="http://schemas.microsoft.com/office/drawing/2014/chart" uri="{C3380CC4-5D6E-409C-BE32-E72D297353CC}">
              <c16:uniqueId val="{0000002C-DD09-4F97-932E-5F6FCA16168D}"/>
            </c:ext>
          </c:extLst>
        </c:ser>
        <c:ser>
          <c:idx val="49"/>
          <c:order val="49"/>
          <c:tx>
            <c:strRef>
              <c:f>'Airport Wise'!$BA$5:$BA$6</c:f>
              <c:strCache>
                <c:ptCount val="1"/>
                <c:pt idx="0">
                  <c:v>Visakhapatnam</c:v>
                </c:pt>
              </c:strCache>
            </c:strRef>
          </c:tx>
          <c:spPr>
            <a:ln w="28575" cap="rnd">
              <a:solidFill>
                <a:schemeClr val="accent2">
                  <a:lumMod val="50000"/>
                  <a:lumOff val="50000"/>
                </a:schemeClr>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Wise'!$BA$7:$BA$21</c:f>
              <c:numCache>
                <c:formatCode>_ * #,##0_ ;_ * \-#,##0_ ;_ * "-"??_ ;_ @_ </c:formatCode>
                <c:ptCount val="15"/>
                <c:pt idx="0">
                  <c:v>0</c:v>
                </c:pt>
                <c:pt idx="1">
                  <c:v>0</c:v>
                </c:pt>
                <c:pt idx="2">
                  <c:v>530</c:v>
                </c:pt>
                <c:pt idx="3">
                  <c:v>54552</c:v>
                </c:pt>
                <c:pt idx="4">
                  <c:v>72074</c:v>
                </c:pt>
                <c:pt idx="5">
                  <c:v>59995</c:v>
                </c:pt>
                <c:pt idx="6">
                  <c:v>121616</c:v>
                </c:pt>
                <c:pt idx="7">
                  <c:v>97849</c:v>
                </c:pt>
                <c:pt idx="8">
                  <c:v>133805</c:v>
                </c:pt>
                <c:pt idx="9">
                  <c:v>150370</c:v>
                </c:pt>
                <c:pt idx="10">
                  <c:v>143535</c:v>
                </c:pt>
                <c:pt idx="11">
                  <c:v>7581</c:v>
                </c:pt>
                <c:pt idx="12">
                  <c:v>2979</c:v>
                </c:pt>
                <c:pt idx="13">
                  <c:v>65334</c:v>
                </c:pt>
                <c:pt idx="14">
                  <c:v>66123</c:v>
                </c:pt>
              </c:numCache>
            </c:numRef>
          </c:val>
          <c:smooth val="0"/>
          <c:extLst>
            <c:ext xmlns:c16="http://schemas.microsoft.com/office/drawing/2014/chart" uri="{C3380CC4-5D6E-409C-BE32-E72D297353CC}">
              <c16:uniqueId val="{0000002D-DD09-4F97-932E-5F6FCA16168D}"/>
            </c:ext>
          </c:extLst>
        </c:ser>
        <c:ser>
          <c:idx val="50"/>
          <c:order val="50"/>
          <c:tx>
            <c:strRef>
              <c:f>'Airport Wise'!$BB$5:$BB$6</c:f>
              <c:strCache>
                <c:ptCount val="1"/>
                <c:pt idx="0">
                  <c:v>(blank)</c:v>
                </c:pt>
              </c:strCache>
            </c:strRef>
          </c:tx>
          <c:spPr>
            <a:ln w="28575" cap="rnd">
              <a:solidFill>
                <a:schemeClr val="accent3">
                  <a:lumMod val="50000"/>
                  <a:lumOff val="50000"/>
                </a:schemeClr>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cat>
            <c:strRef>
              <c:f>'Airport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Wise'!$BB$7:$BB$21</c:f>
              <c:numCache>
                <c:formatCode>_ * #,##0_ ;_ * \-#,##0_ ;_ * "-"??_ ;_ @_ </c:formatCode>
                <c:ptCount val="15"/>
              </c:numCache>
            </c:numRef>
          </c:val>
          <c:smooth val="0"/>
          <c:extLst>
            <c:ext xmlns:c16="http://schemas.microsoft.com/office/drawing/2014/chart" uri="{C3380CC4-5D6E-409C-BE32-E72D297353CC}">
              <c16:uniqueId val="{0000002E-DD09-4F97-932E-5F6FCA16168D}"/>
            </c:ext>
          </c:extLst>
        </c:ser>
        <c:dLbls>
          <c:showLegendKey val="0"/>
          <c:showVal val="0"/>
          <c:showCatName val="0"/>
          <c:showSerName val="0"/>
          <c:showPercent val="0"/>
          <c:showBubbleSize val="0"/>
        </c:dLbls>
        <c:marker val="1"/>
        <c:smooth val="0"/>
        <c:axId val="1570492768"/>
        <c:axId val="1570495648"/>
      </c:lineChart>
      <c:catAx>
        <c:axId val="157049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495648"/>
        <c:crosses val="autoZero"/>
        <c:auto val="1"/>
        <c:lblAlgn val="ctr"/>
        <c:lblOffset val="100"/>
        <c:noMultiLvlLbl val="0"/>
      </c:catAx>
      <c:valAx>
        <c:axId val="157049564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49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[international.xlsx]Top 10 Airports!PivotTable2</c:name>
    <c:fmtId val="5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Top 10 Airports in terms of International Passenger Traffic from 2009 - 2024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10 Airports'!$D$5</c:f>
              <c:strCache>
                <c:ptCount val="1"/>
                <c:pt idx="0">
                  <c:v>Total</c:v>
                </c:pt>
              </c:strCache>
            </c:strRef>
          </c:tx>
          <c:spPr>
            <a:solidFill>
              <a:schemeClr val="accent1"/>
            </a:solidFill>
            <a:ln>
              <a:noFill/>
            </a:ln>
            <a:effectLst/>
            <a:sp3d/>
          </c:spPr>
          <c:invertIfNegative val="0"/>
          <c:cat>
            <c:strRef>
              <c:f>'Top 10 Airports'!$C$6:$C$15</c:f>
              <c:strCache>
                <c:ptCount val="10"/>
                <c:pt idx="0">
                  <c:v>Delhi (DIAL)</c:v>
                </c:pt>
                <c:pt idx="1">
                  <c:v>Mumbai (MIAL)</c:v>
                </c:pt>
                <c:pt idx="2">
                  <c:v>Chennai</c:v>
                </c:pt>
                <c:pt idx="3">
                  <c:v>Cochin (CIAL)</c:v>
                </c:pt>
                <c:pt idx="4">
                  <c:v>Bangalore (BIAL)</c:v>
                </c:pt>
                <c:pt idx="5">
                  <c:v>Hyderabad (GHIAL)</c:v>
                </c:pt>
                <c:pt idx="6">
                  <c:v>Calicut</c:v>
                </c:pt>
                <c:pt idx="7">
                  <c:v>Thiruvananthapuram</c:v>
                </c:pt>
                <c:pt idx="8">
                  <c:v>Kolkata</c:v>
                </c:pt>
                <c:pt idx="9">
                  <c:v>Ahmedabad</c:v>
                </c:pt>
              </c:strCache>
            </c:strRef>
          </c:cat>
          <c:val>
            <c:numRef>
              <c:f>'Top 10 Airports'!$D$6:$D$15</c:f>
              <c:numCache>
                <c:formatCode>_ * #,##0_ ;_ * \-#,##0_ ;_ * "-"??_ ;_ @_ </c:formatCode>
                <c:ptCount val="10"/>
                <c:pt idx="0">
                  <c:v>194546365</c:v>
                </c:pt>
                <c:pt idx="1">
                  <c:v>153134296</c:v>
                </c:pt>
                <c:pt idx="2">
                  <c:v>66478313</c:v>
                </c:pt>
                <c:pt idx="3">
                  <c:v>53930265</c:v>
                </c:pt>
                <c:pt idx="4">
                  <c:v>44451986</c:v>
                </c:pt>
                <c:pt idx="5">
                  <c:v>40684422</c:v>
                </c:pt>
                <c:pt idx="6">
                  <c:v>31276753</c:v>
                </c:pt>
                <c:pt idx="7">
                  <c:v>28331708</c:v>
                </c:pt>
                <c:pt idx="8">
                  <c:v>27143445</c:v>
                </c:pt>
                <c:pt idx="9">
                  <c:v>19471336</c:v>
                </c:pt>
              </c:numCache>
            </c:numRef>
          </c:val>
          <c:extLst>
            <c:ext xmlns:c16="http://schemas.microsoft.com/office/drawing/2014/chart" uri="{C3380CC4-5D6E-409C-BE32-E72D297353CC}">
              <c16:uniqueId val="{00000000-2A16-4D1D-B602-B26F1B7B030B}"/>
            </c:ext>
          </c:extLst>
        </c:ser>
        <c:dLbls>
          <c:showLegendKey val="0"/>
          <c:showVal val="0"/>
          <c:showCatName val="0"/>
          <c:showSerName val="0"/>
          <c:showPercent val="0"/>
          <c:showBubbleSize val="0"/>
        </c:dLbls>
        <c:gapWidth val="150"/>
        <c:shape val="box"/>
        <c:axId val="893378159"/>
        <c:axId val="893374799"/>
        <c:axId val="0"/>
      </c:bar3DChart>
      <c:catAx>
        <c:axId val="893378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374799"/>
        <c:crosses val="autoZero"/>
        <c:auto val="1"/>
        <c:lblAlgn val="ctr"/>
        <c:lblOffset val="100"/>
        <c:noMultiLvlLbl val="0"/>
      </c:catAx>
      <c:valAx>
        <c:axId val="893374799"/>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37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[international.xlsx]Bottom 10 Airports!PivotTable2</c:name>
    <c:fmtId val="5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 Bottom 10 Airports in terms of International Passenger Traffic from 2009 - 2024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'Bottom 10 Airports'!$D$5</c:f>
              <c:strCache>
                <c:ptCount val="1"/>
                <c:pt idx="0">
                  <c:v>Total</c:v>
                </c:pt>
              </c:strCache>
            </c:strRef>
          </c:tx>
          <c:spPr>
            <a:solidFill>
              <a:schemeClr val="accent1"/>
            </a:solidFill>
            <a:ln>
              <a:noFill/>
            </a:ln>
            <a:effectLst/>
            <a:sp3d/>
          </c:spPr>
          <c:invertIfNegative val="0"/>
          <c:cat>
            <c:strRef>
              <c:f>'Bottom 10 Airports'!$C$6:$C$27</c:f>
              <c:strCache>
                <c:ptCount val="22"/>
                <c:pt idx="0">
                  <c:v>Srinagar</c:v>
                </c:pt>
                <c:pt idx="1">
                  <c:v>Goa (MOPA)</c:v>
                </c:pt>
                <c:pt idx="2">
                  <c:v>Indore</c:v>
                </c:pt>
                <c:pt idx="3">
                  <c:v>Surat</c:v>
                </c:pt>
                <c:pt idx="4">
                  <c:v>Aurangabad</c:v>
                </c:pt>
                <c:pt idx="5">
                  <c:v>Portblair</c:v>
                </c:pt>
                <c:pt idx="6">
                  <c:v>Imphal</c:v>
                </c:pt>
                <c:pt idx="7">
                  <c:v>Kushinagar</c:v>
                </c:pt>
                <c:pt idx="8">
                  <c:v>Tirupati</c:v>
                </c:pt>
                <c:pt idx="9">
                  <c:v>Shirdi</c:v>
                </c:pt>
                <c:pt idx="10">
                  <c:v>Vadodara</c:v>
                </c:pt>
                <c:pt idx="11">
                  <c:v>(blank)</c:v>
                </c:pt>
                <c:pt idx="12">
                  <c:v>Bhopal</c:v>
                </c:pt>
                <c:pt idx="13">
                  <c:v>Rajkot (Hirasar)</c:v>
                </c:pt>
                <c:pt idx="14">
                  <c:v>Durgapur</c:v>
                </c:pt>
                <c:pt idx="15">
                  <c:v>Ayodhya</c:v>
                </c:pt>
                <c:pt idx="16">
                  <c:v>Agra</c:v>
                </c:pt>
                <c:pt idx="17">
                  <c:v>Nasik (HAL Ozar)</c:v>
                </c:pt>
                <c:pt idx="18">
                  <c:v>Bhavnagar</c:v>
                </c:pt>
                <c:pt idx="19">
                  <c:v>Patna</c:v>
                </c:pt>
                <c:pt idx="20">
                  <c:v>Agartala</c:v>
                </c:pt>
                <c:pt idx="21">
                  <c:v>Jamnagar</c:v>
                </c:pt>
              </c:strCache>
            </c:strRef>
          </c:cat>
          <c:val>
            <c:numRef>
              <c:f>'Bottom 10 Airports'!$D$6:$D$27</c:f>
              <c:numCache>
                <c:formatCode>_ * #,##0_ ;_ * \-#,##0_ ;_ * "-"??_ ;_ @_ </c:formatCode>
                <c:ptCount val="22"/>
                <c:pt idx="0">
                  <c:v>186652</c:v>
                </c:pt>
                <c:pt idx="1">
                  <c:v>115288</c:v>
                </c:pt>
                <c:pt idx="2">
                  <c:v>91304</c:v>
                </c:pt>
                <c:pt idx="3">
                  <c:v>44151</c:v>
                </c:pt>
                <c:pt idx="4">
                  <c:v>15806</c:v>
                </c:pt>
                <c:pt idx="5">
                  <c:v>1144</c:v>
                </c:pt>
                <c:pt idx="6">
                  <c:v>1084</c:v>
                </c:pt>
                <c:pt idx="7">
                  <c:v>257</c:v>
                </c:pt>
                <c:pt idx="8">
                  <c:v>50</c:v>
                </c:pt>
                <c:pt idx="9">
                  <c:v>20</c:v>
                </c:pt>
                <c:pt idx="10">
                  <c:v>0</c:v>
                </c:pt>
                <c:pt idx="11">
                  <c:v>0</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0-A457-42DA-B407-1E6E0F7C00FD}"/>
            </c:ext>
          </c:extLst>
        </c:ser>
        <c:dLbls>
          <c:showLegendKey val="0"/>
          <c:showVal val="0"/>
          <c:showCatName val="0"/>
          <c:showSerName val="0"/>
          <c:showPercent val="0"/>
          <c:showBubbleSize val="0"/>
        </c:dLbls>
        <c:gapWidth val="150"/>
        <c:shape val="box"/>
        <c:axId val="893378159"/>
        <c:axId val="893374799"/>
        <c:axId val="0"/>
      </c:bar3DChart>
      <c:catAx>
        <c:axId val="893378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374799"/>
        <c:crosses val="autoZero"/>
        <c:auto val="1"/>
        <c:lblAlgn val="ctr"/>
        <c:lblOffset val="100"/>
        <c:noMultiLvlLbl val="0"/>
      </c:catAx>
      <c:valAx>
        <c:axId val="893374799"/>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37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[international.xlsx]Category Wise!PivotTable2</c:name>
    <c:fmtId val="4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'Category Wise'!$D$5:$D$6</c:f>
              <c:strCache>
                <c:ptCount val="1"/>
                <c:pt idx="0">
                  <c:v>Custom Airports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'Category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Wise'!$D$7:$D$21</c:f>
              <c:numCache>
                <c:formatCode>_ * #,##0_ ;_ * \-#,##0_ ;_ * "-"??_ ;_ @_ </c:formatCode>
                <c:ptCount val="15"/>
                <c:pt idx="0">
                  <c:v>814469</c:v>
                </c:pt>
                <c:pt idx="1">
                  <c:v>876850</c:v>
                </c:pt>
                <c:pt idx="2">
                  <c:v>957294</c:v>
                </c:pt>
                <c:pt idx="3">
                  <c:v>1116709</c:v>
                </c:pt>
                <c:pt idx="4">
                  <c:v>1511060</c:v>
                </c:pt>
                <c:pt idx="5">
                  <c:v>1652596</c:v>
                </c:pt>
                <c:pt idx="6">
                  <c:v>2235659</c:v>
                </c:pt>
                <c:pt idx="7">
                  <c:v>2454513</c:v>
                </c:pt>
                <c:pt idx="8">
                  <c:v>2877835</c:v>
                </c:pt>
                <c:pt idx="9">
                  <c:v>3036423</c:v>
                </c:pt>
                <c:pt idx="10">
                  <c:v>2738309</c:v>
                </c:pt>
                <c:pt idx="11">
                  <c:v>708355</c:v>
                </c:pt>
                <c:pt idx="12">
                  <c:v>1065491</c:v>
                </c:pt>
                <c:pt idx="13">
                  <c:v>2350647</c:v>
                </c:pt>
                <c:pt idx="14">
                  <c:v>2609782</c:v>
                </c:pt>
              </c:numCache>
            </c:numRef>
          </c:val>
          <c:smooth val="0"/>
          <c:extLst>
            <c:ext xmlns:c16="http://schemas.microsoft.com/office/drawing/2014/chart" uri="{C3380CC4-5D6E-409C-BE32-E72D297353CC}">
              <c16:uniqueId val="{00000000-B275-4F11-ACAE-76EA5518A624}"/>
            </c:ext>
          </c:extLst>
        </c:ser>
        <c:ser>
          <c:idx val="1"/>
          <c:order val="1"/>
          <c:tx>
            <c:strRef>
              <c:f>'Category Wise'!$E$5:$E$6</c:f>
              <c:strCache>
                <c:ptCount val="1"/>
                <c:pt idx="0">
                  <c:v>Domestic Airports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'Category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Wise'!$E$7:$E$21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7-944C-46A9-A42A-833CFC08A5B6}"/>
            </c:ext>
          </c:extLst>
        </c:ser>
        <c:ser>
          <c:idx val="2"/>
          <c:order val="2"/>
          <c:tx>
            <c:strRef>
              <c:f>'Category Wise'!$F$5:$F$6</c:f>
              <c:strCache>
                <c:ptCount val="1"/>
                <c:pt idx="0">
                  <c:v>International Airports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'Category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Wise'!$F$7:$F$21</c:f>
              <c:numCache>
                <c:formatCode>_ * #,##0_ ;_ * \-#,##0_ ;_ * "-"??_ ;_ @_ </c:formatCode>
                <c:ptCount val="15"/>
                <c:pt idx="0">
                  <c:v>9357851</c:v>
                </c:pt>
                <c:pt idx="1">
                  <c:v>10306397</c:v>
                </c:pt>
                <c:pt idx="2">
                  <c:v>10624012</c:v>
                </c:pt>
                <c:pt idx="3">
                  <c:v>10935717</c:v>
                </c:pt>
                <c:pt idx="4">
                  <c:v>11722361</c:v>
                </c:pt>
                <c:pt idx="5">
                  <c:v>12553668</c:v>
                </c:pt>
                <c:pt idx="6">
                  <c:v>13110374</c:v>
                </c:pt>
                <c:pt idx="7">
                  <c:v>14492252</c:v>
                </c:pt>
                <c:pt idx="8">
                  <c:v>16099570</c:v>
                </c:pt>
                <c:pt idx="9">
                  <c:v>17203711</c:v>
                </c:pt>
                <c:pt idx="10">
                  <c:v>17307229</c:v>
                </c:pt>
                <c:pt idx="11">
                  <c:v>2288564</c:v>
                </c:pt>
                <c:pt idx="12">
                  <c:v>5080925</c:v>
                </c:pt>
                <c:pt idx="13">
                  <c:v>13595313</c:v>
                </c:pt>
                <c:pt idx="14">
                  <c:v>16310850</c:v>
                </c:pt>
              </c:numCache>
            </c:numRef>
          </c:val>
          <c:smooth val="0"/>
          <c:extLst>
            <c:ext xmlns:c16="http://schemas.microsoft.com/office/drawing/2014/chart" uri="{C3380CC4-5D6E-409C-BE32-E72D297353CC}">
              <c16:uniqueId val="{00000008-944C-46A9-A42A-833CFC08A5B6}"/>
            </c:ext>
          </c:extLst>
        </c:ser>
        <c:ser>
          <c:idx val="3"/>
          <c:order val="3"/>
          <c:tx>
            <c:strRef>
              <c:f>'Category Wise'!$G$5:$G$6</c:f>
              <c:strCache>
                <c:ptCount val="1"/>
                <c:pt idx="0">
                  <c:v>JV International Airports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'Category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Wise'!$G$7:$G$21</c:f>
              <c:numCache>
                <c:formatCode>_ * #,##0_ ;_ * \-#,##0_ ;_ * "-"??_ ;_ @_ </c:formatCode>
                <c:ptCount val="15"/>
                <c:pt idx="0">
                  <c:v>24129450</c:v>
                </c:pt>
                <c:pt idx="1">
                  <c:v>26667953</c:v>
                </c:pt>
                <c:pt idx="2">
                  <c:v>29160102</c:v>
                </c:pt>
                <c:pt idx="3">
                  <c:v>30918657</c:v>
                </c:pt>
                <c:pt idx="4">
                  <c:v>33320623</c:v>
                </c:pt>
                <c:pt idx="5">
                  <c:v>36539795</c:v>
                </c:pt>
                <c:pt idx="6">
                  <c:v>39303426</c:v>
                </c:pt>
                <c:pt idx="7">
                  <c:v>42328292</c:v>
                </c:pt>
                <c:pt idx="8">
                  <c:v>46483117</c:v>
                </c:pt>
                <c:pt idx="9">
                  <c:v>49231375</c:v>
                </c:pt>
                <c:pt idx="10">
                  <c:v>46492431</c:v>
                </c:pt>
                <c:pt idx="11">
                  <c:v>7131352</c:v>
                </c:pt>
                <c:pt idx="12">
                  <c:v>15927825</c:v>
                </c:pt>
                <c:pt idx="13">
                  <c:v>40957666</c:v>
                </c:pt>
                <c:pt idx="14">
                  <c:v>50516787</c:v>
                </c:pt>
              </c:numCache>
            </c:numRef>
          </c:val>
          <c:smooth val="0"/>
          <c:extLst>
            <c:ext xmlns:c16="http://schemas.microsoft.com/office/drawing/2014/chart" uri="{C3380CC4-5D6E-409C-BE32-E72D297353CC}">
              <c16:uniqueId val="{00000009-944C-46A9-A42A-833CFC08A5B6}"/>
            </c:ext>
          </c:extLst>
        </c:ser>
        <c:ser>
          <c:idx val="4"/>
          <c:order val="4"/>
          <c:tx>
            <c:strRef>
              <c:f>'Category Wise'!$H$5:$H$6</c:f>
              <c:strCache>
                <c:ptCount val="1"/>
                <c:pt idx="0">
                  <c:v>State Government Airports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'Category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Wise'!$H$7:$H$21</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115308</c:v>
                </c:pt>
              </c:numCache>
            </c:numRef>
          </c:val>
          <c:smooth val="0"/>
          <c:extLst>
            <c:ext xmlns:c16="http://schemas.microsoft.com/office/drawing/2014/chart" uri="{C3380CC4-5D6E-409C-BE32-E72D297353CC}">
              <c16:uniqueId val="{0000000A-944C-46A9-A42A-833CFC08A5B6}"/>
            </c:ext>
          </c:extLst>
        </c:ser>
        <c:ser>
          <c:idx val="5"/>
          <c:order val="5"/>
          <c:tx>
            <c:strRef>
              <c:f>'Category Wise'!$I$5:$I$6</c:f>
              <c:strCache>
                <c:ptCount val="1"/>
                <c:pt idx="0">
                  <c:v>(blank)</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'Category Wise'!$C$7:$C$21</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Wise'!$I$7:$I$21</c:f>
              <c:numCache>
                <c:formatCode>_ * #,##0_ ;_ * \-#,##0_ ;_ * "-"??_ ;_ @_ </c:formatCode>
                <c:ptCount val="15"/>
              </c:numCache>
            </c:numRef>
          </c:val>
          <c:smooth val="0"/>
          <c:extLst>
            <c:ext xmlns:c16="http://schemas.microsoft.com/office/drawing/2014/chart" uri="{C3380CC4-5D6E-409C-BE32-E72D297353CC}">
              <c16:uniqueId val="{0000000B-944C-46A9-A42A-833CFC08A5B6}"/>
            </c:ext>
          </c:extLst>
        </c:ser>
        <c:dLbls>
          <c:showLegendKey val="0"/>
          <c:showVal val="0"/>
          <c:showCatName val="0"/>
          <c:showSerName val="0"/>
          <c:showPercent val="0"/>
          <c:showBubbleSize val="0"/>
        </c:dLbls>
        <c:marker val="1"/>
        <c:smooth val="0"/>
        <c:axId val="1570492768"/>
        <c:axId val="1570495648"/>
      </c:lineChart>
      <c:catAx>
        <c:axId val="157049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495648"/>
        <c:crosses val="autoZero"/>
        <c:auto val="1"/>
        <c:lblAlgn val="ctr"/>
        <c:lblOffset val="100"/>
        <c:noMultiLvlLbl val="0"/>
      </c:catAx>
      <c:valAx>
        <c:axId val="157049564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49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[international.xlsx]Passenger Traffic - Category!PivotTable2</c:name>
    <c:fmtId val="5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Pie Chart of Total International Passenger Traffic from 2009 - 2023 across different categories of Airports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'Passenger Traffic - Category'!$D$5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70-4D78-B7B6-7A09DCB8D0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70-4D78-B7B6-7A09DCB8D0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70-4D78-B7B6-7A09DCB8D0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470-4D78-B7B6-7A09DCB8D0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'Passenger Traffic - Category'!$C$6:$C$10</c:f>
              <c:strCache>
                <c:ptCount val="4"/>
                <c:pt idx="0">
                  <c:v>Custom Airports</c:v>
                </c:pt>
                <c:pt idx="1">
                  <c:v>International Airports</c:v>
                </c:pt>
                <c:pt idx="2">
                  <c:v>JV International Airports</c:v>
                </c:pt>
                <c:pt idx="3">
                  <c:v>State Government Airports</c:v>
                </c:pt>
              </c:strCache>
            </c:strRef>
          </c:cat>
          <c:val>
            <c:numRef>
              <c:f>'Passenger Traffic - Category'!$D$6:$D$10</c:f>
              <c:numCache>
                <c:formatCode>_ * #,##0_ ;_ * \-#,##0_ ;_ * "-"??_ ;_ @_ </c:formatCode>
                <c:ptCount val="4"/>
                <c:pt idx="0">
                  <c:v>27005992</c:v>
                </c:pt>
                <c:pt idx="1">
                  <c:v>180988794</c:v>
                </c:pt>
                <c:pt idx="2">
                  <c:v>519108851</c:v>
                </c:pt>
                <c:pt idx="3">
                  <c:v>115308</c:v>
                </c:pt>
              </c:numCache>
            </c:numRef>
          </c:val>
          <c:extLst>
            <c:ext xmlns:c16="http://schemas.microsoft.com/office/drawing/2014/chart" uri="{C3380CC4-5D6E-409C-BE32-E72D297353CC}">
              <c16:uniqueId val="{00000000-849A-4E22-9AEB-2C717E84ACB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Forecast</a:t>
            </a:r>
            <a:r>
              <a:rPr lang="en-IN" baseline="0"/>
              <a:t> of International Passenger Traffic in India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Forecast!$B$1</c:f>
              <c:strCache>
                <c:ptCount val="1"/>
                <c:pt idx="0">
                  <c:v>Total Passengers</c:v>
                </c:pt>
              </c:strCache>
            </c:strRef>
          </c:tx>
          <c:spPr>
            <a:solidFill>
              <a:schemeClr val="accent1"/>
            </a:solidFill>
            <a:ln w="12700">
              <a:solidFill>
                <a:srgbClr val="FFFFFF"/>
              </a:solidFill>
              <a:prstDash val="solid"/>
            </a:ln>
            <a:effectLst/>
          </c:spPr>
          <c:invertIfNegative val="0"/>
          <c:val>
            <c:numRef>
              <c:f>Forecast!$B$2:$B$25</c:f>
              <c:numCache>
                <c:formatCode>_ * #,##0_ ;_ * \-#,##0_ ;_ * "-"??_ ;_ @_ </c:formatCode>
                <c:ptCount val="24"/>
                <c:pt idx="0">
                  <c:v>34301770</c:v>
                </c:pt>
                <c:pt idx="1">
                  <c:v>37851200</c:v>
                </c:pt>
                <c:pt idx="2">
                  <c:v>40741408</c:v>
                </c:pt>
                <c:pt idx="3">
                  <c:v>42971083</c:v>
                </c:pt>
                <c:pt idx="4">
                  <c:v>46554044</c:v>
                </c:pt>
                <c:pt idx="5">
                  <c:v>50746059</c:v>
                </c:pt>
                <c:pt idx="6">
                  <c:v>54649459</c:v>
                </c:pt>
                <c:pt idx="7">
                  <c:v>59275057</c:v>
                </c:pt>
                <c:pt idx="8">
                  <c:v>65460522</c:v>
                </c:pt>
                <c:pt idx="9">
                  <c:v>69471509</c:v>
                </c:pt>
                <c:pt idx="10">
                  <c:v>66537969</c:v>
                </c:pt>
                <c:pt idx="11">
                  <c:v>10128271</c:v>
                </c:pt>
                <c:pt idx="12">
                  <c:v>22074241</c:v>
                </c:pt>
                <c:pt idx="13">
                  <c:v>56903626</c:v>
                </c:pt>
                <c:pt idx="14">
                  <c:v>69552727</c:v>
                </c:pt>
              </c:numCache>
            </c:numRef>
          </c:val>
          <c:extLst>
            <c:ext xmlns:c16="http://schemas.microsoft.com/office/drawing/2014/chart" uri="{C3380CC4-5D6E-409C-BE32-E72D297353CC}">
              <c16:uniqueId val="{00000000-AA9F-4E3C-806B-386E74800A8E}"/>
            </c:ext>
          </c:extLst>
        </c:ser>
        <c:ser>
          <c:idx val="1"/>
          <c:order val="1"/>
          <c:tx>
            <c:strRef>
              <c:f>Forecast!$C$1</c:f>
              <c:strCache>
                <c:ptCount val="1"/>
                <c:pt idx="0">
                  <c:v>Forecast</c:v>
                </c:pt>
              </c:strCache>
            </c:strRef>
          </c:tx>
          <c:spPr>
            <a:solidFill>
              <a:schemeClr val="accent2"/>
            </a:solidFill>
            <a:ln w="12700">
              <a:solidFill>
                <a:srgbClr val="FFFFFF"/>
              </a:solidFill>
              <a:prstDash val="solid"/>
            </a:ln>
            <a:effectLst/>
          </c:spPr>
          <c:invertIfNegative val="0"/>
          <c:cat>
            <c:numRef>
              <c:f>Forecast!$A$2:$A$25</c:f>
              <c:numCache>
                <c:formatCode>General</c:formatCode>
                <c:ptCount val="2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pt idx="17">
                  <c:v>2026</c:v>
                </c:pt>
                <c:pt idx="18">
                  <c:v>2027</c:v>
                </c:pt>
                <c:pt idx="19">
                  <c:v>2028</c:v>
                </c:pt>
                <c:pt idx="20">
                  <c:v>2029</c:v>
                </c:pt>
                <c:pt idx="21">
                  <c:v>2030</c:v>
                </c:pt>
                <c:pt idx="22">
                  <c:v>2031</c:v>
                </c:pt>
                <c:pt idx="23">
                  <c:v>2032</c:v>
                </c:pt>
              </c:numCache>
            </c:numRef>
          </c:cat>
          <c:val>
            <c:numRef>
              <c:f>Forecast!$C$2:$C$25</c:f>
              <c:numCache>
                <c:formatCode>_ * #,##0_ ;_ * \-#,##0_ ;_ * "-"??_ ;_ @_ </c:formatCode>
                <c:ptCount val="24"/>
                <c:pt idx="15">
                  <c:v>54341434.217819683</c:v>
                </c:pt>
                <c:pt idx="16">
                  <c:v>55265323.511184812</c:v>
                </c:pt>
                <c:pt idx="17">
                  <c:v>56189212.804549932</c:v>
                </c:pt>
                <c:pt idx="18">
                  <c:v>57113102.097915061</c:v>
                </c:pt>
                <c:pt idx="19">
                  <c:v>58036991.391280182</c:v>
                </c:pt>
                <c:pt idx="20">
                  <c:v>58960880.68464531</c:v>
                </c:pt>
                <c:pt idx="21">
                  <c:v>59884769.978010431</c:v>
                </c:pt>
                <c:pt idx="22">
                  <c:v>60808659.271375559</c:v>
                </c:pt>
                <c:pt idx="23">
                  <c:v>61732548.56474068</c:v>
                </c:pt>
              </c:numCache>
            </c:numRef>
          </c:val>
          <c:extLst>
            <c:ext xmlns:c16="http://schemas.microsoft.com/office/drawing/2014/chart" uri="{C3380CC4-5D6E-409C-BE32-E72D297353CC}">
              <c16:uniqueId val="{00000001-AA9F-4E3C-806B-386E74800A8E}"/>
            </c:ext>
          </c:extLst>
        </c:ser>
        <c:dLbls>
          <c:showLegendKey val="0"/>
          <c:showVal val="0"/>
          <c:showCatName val="0"/>
          <c:showSerName val="0"/>
          <c:showPercent val="0"/>
          <c:showBubbleSize val="0"/>
        </c:dLbls>
        <c:gapWidth val="0"/>
        <c:overlap val="100"/>
        <c:axId val="1165709295"/>
        <c:axId val="1165709775"/>
      </c:barChart>
      <c:catAx>
        <c:axId val="1165709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709775"/>
        <c:crosses val="autoZero"/>
        <c:auto val="1"/>
        <c:lblAlgn val="ctr"/>
        <c:lblOffset val="100"/>
        <c:noMultiLvlLbl val="0"/>
      </c:catAx>
      <c:valAx>
        <c:axId val="11657097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Passenger</a:t>
                </a:r>
                <a:r>
                  <a:rPr lang="en-IN" baseline="0"/>
                  <a:t> Traffic</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709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23</xdr:col>
      <xdr:colOff>392654</xdr:colOff>
      <xdr:row>30</xdr:row>
      <xdr:rowOff>103541</xdr:rowOff>
    </xdr:from>
    <xdr:to>
      <xdr:col>25</xdr:col>
      <xdr:colOff>485886</xdr:colOff>
      <xdr:row>44</xdr:row>
      <xdr:rowOff>10197</xdr:rowOff>
    </xdr:to>
    <mc:AlternateContent xmlns:mc="http://schemas.openxmlformats.org/markup-compatibility/2006" xmlns:a14="http://schemas.microsoft.com/office/drawing/2010/main">
      <mc:Choice Requires="a14">
        <xdr:graphicFrame macro="">
          <xdr:nvGraphicFramePr>
            <xdr:cNvPr id="7" name="States/UTs">
              <a:extLst>
                <a:ext uri="{FF2B5EF4-FFF2-40B4-BE49-F238E27FC236}">
                  <a16:creationId xmlns:a16="http://schemas.microsoft.com/office/drawing/2014/main" id="{017DF651-4B64-2496-21DA-6A652F569B08}"/>
                </a:ext>
              </a:extLst>
            </xdr:cNvPr>
            <xdr:cNvGraphicFramePr/>
          </xdr:nvGraphicFramePr>
          <xdr:xfrm>
            <a:off x="0" y="0"/>
            <a:ext cx="0" cy="0"/>
          </xdr:xfrm>
          <a:graphic>
            <a:graphicData uri="http://schemas.microsoft.com/office/drawing/2010/slicer">
              <sle:slicer xmlns:sle="http://schemas.microsoft.com/office/drawing/2010/slicer" name="States/UTs"/>
            </a:graphicData>
          </a:graphic>
        </xdr:graphicFrame>
      </mc:Choice>
      <mc:Fallback xmlns="">
        <xdr:sp macro="" textlink="">
          <xdr:nvSpPr>
            <xdr:cNvPr id="0" name=""/>
            <xdr:cNvSpPr>
              <a:spLocks noTextEdit="1"/>
            </xdr:cNvSpPr>
          </xdr:nvSpPr>
          <xdr:spPr>
            <a:xfrm>
              <a:off x="18698583" y="5482365"/>
              <a:ext cx="1832385" cy="241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266700</xdr:colOff>
      <xdr:row>26</xdr:row>
      <xdr:rowOff>11430</xdr:rowOff>
    </xdr:from>
    <xdr:to>
      <xdr:col>18</xdr:col>
      <xdr:colOff>205740</xdr:colOff>
      <xdr:row>61</xdr:row>
      <xdr:rowOff>15240</xdr:rowOff>
    </xdr:to>
    <xdr:graphicFrame macro="">
      <xdr:nvGraphicFramePr>
        <xdr:cNvPr id="8" name="Chart 7">
          <a:extLst>
            <a:ext uri="{FF2B5EF4-FFF2-40B4-BE49-F238E27FC236}">
              <a16:creationId xmlns:a16="http://schemas.microsoft.com/office/drawing/2014/main" id="{E3A1C31A-0F53-21DD-BB64-75B52E16A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312420</xdr:colOff>
      <xdr:row>30</xdr:row>
      <xdr:rowOff>60960</xdr:rowOff>
    </xdr:from>
    <xdr:to>
      <xdr:col>23</xdr:col>
      <xdr:colOff>159124</xdr:colOff>
      <xdr:row>43</xdr:row>
      <xdr:rowOff>150495</xdr:rowOff>
    </xdr:to>
    <mc:AlternateContent xmlns:mc="http://schemas.openxmlformats.org/markup-compatibility/2006" xmlns:a14="http://schemas.microsoft.com/office/drawing/2010/main">
      <mc:Choice Requires="a14">
        <xdr:graphicFrame macro="">
          <xdr:nvGraphicFramePr>
            <xdr:cNvPr id="9" name="Airports">
              <a:extLst>
                <a:ext uri="{FF2B5EF4-FFF2-40B4-BE49-F238E27FC236}">
                  <a16:creationId xmlns:a16="http://schemas.microsoft.com/office/drawing/2014/main" id="{49DF7F26-CFC6-671C-6925-35B06766D8E5}"/>
                </a:ext>
              </a:extLst>
            </xdr:cNvPr>
            <xdr:cNvGraphicFramePr/>
          </xdr:nvGraphicFramePr>
          <xdr:xfrm>
            <a:off x="0" y="0"/>
            <a:ext cx="0" cy="0"/>
          </xdr:xfrm>
          <a:graphic>
            <a:graphicData uri="http://schemas.microsoft.com/office/drawing/2010/slicer">
              <sle:slicer xmlns:sle="http://schemas.microsoft.com/office/drawing/2010/slicer" name="Airports"/>
            </a:graphicData>
          </a:graphic>
        </xdr:graphicFrame>
      </mc:Choice>
      <mc:Fallback xmlns="">
        <xdr:sp macro="" textlink="">
          <xdr:nvSpPr>
            <xdr:cNvPr id="0" name=""/>
            <xdr:cNvSpPr>
              <a:spLocks noTextEdit="1"/>
            </xdr:cNvSpPr>
          </xdr:nvSpPr>
          <xdr:spPr>
            <a:xfrm>
              <a:off x="14104620" y="5547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805031</xdr:colOff>
      <xdr:row>31</xdr:row>
      <xdr:rowOff>76648</xdr:rowOff>
    </xdr:from>
    <xdr:to>
      <xdr:col>25</xdr:col>
      <xdr:colOff>1158240</xdr:colOff>
      <xdr:row>44</xdr:row>
      <xdr:rowOff>162598</xdr:rowOff>
    </xdr:to>
    <mc:AlternateContent xmlns:mc="http://schemas.openxmlformats.org/markup-compatibility/2006" xmlns:a14="http://schemas.microsoft.com/office/drawing/2010/main">
      <mc:Choice Requires="a14">
        <xdr:graphicFrame macro="">
          <xdr:nvGraphicFramePr>
            <xdr:cNvPr id="2" name="States/UTs 1">
              <a:extLst>
                <a:ext uri="{FF2B5EF4-FFF2-40B4-BE49-F238E27FC236}">
                  <a16:creationId xmlns:a16="http://schemas.microsoft.com/office/drawing/2014/main" id="{E344C9AE-FD41-4F2C-93DC-8498078556C4}"/>
                </a:ext>
              </a:extLst>
            </xdr:cNvPr>
            <xdr:cNvGraphicFramePr/>
          </xdr:nvGraphicFramePr>
          <xdr:xfrm>
            <a:off x="0" y="0"/>
            <a:ext cx="0" cy="0"/>
          </xdr:xfrm>
          <a:graphic>
            <a:graphicData uri="http://schemas.microsoft.com/office/drawing/2010/slicer">
              <sle:slicer xmlns:sle="http://schemas.microsoft.com/office/drawing/2010/slicer" name="States/UTs 1"/>
            </a:graphicData>
          </a:graphic>
        </xdr:graphicFrame>
      </mc:Choice>
      <mc:Fallback xmlns="">
        <xdr:sp macro="" textlink="">
          <xdr:nvSpPr>
            <xdr:cNvPr id="0" name=""/>
            <xdr:cNvSpPr>
              <a:spLocks noTextEdit="1"/>
            </xdr:cNvSpPr>
          </xdr:nvSpPr>
          <xdr:spPr>
            <a:xfrm>
              <a:off x="17811078" y="5634766"/>
              <a:ext cx="1832385" cy="241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410135</xdr:colOff>
      <xdr:row>27</xdr:row>
      <xdr:rowOff>29360</xdr:rowOff>
    </xdr:from>
    <xdr:to>
      <xdr:col>18</xdr:col>
      <xdr:colOff>349175</xdr:colOff>
      <xdr:row>62</xdr:row>
      <xdr:rowOff>33170</xdr:rowOff>
    </xdr:to>
    <xdr:graphicFrame macro="">
      <xdr:nvGraphicFramePr>
        <xdr:cNvPr id="3" name="Chart 2">
          <a:extLst>
            <a:ext uri="{FF2B5EF4-FFF2-40B4-BE49-F238E27FC236}">
              <a16:creationId xmlns:a16="http://schemas.microsoft.com/office/drawing/2014/main" id="{977E9DD6-8A9D-41CB-8229-5107296C17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312420</xdr:colOff>
      <xdr:row>30</xdr:row>
      <xdr:rowOff>60960</xdr:rowOff>
    </xdr:from>
    <xdr:to>
      <xdr:col>23</xdr:col>
      <xdr:colOff>221877</xdr:colOff>
      <xdr:row>43</xdr:row>
      <xdr:rowOff>150495</xdr:rowOff>
    </xdr:to>
    <mc:AlternateContent xmlns:mc="http://schemas.openxmlformats.org/markup-compatibility/2006" xmlns:a14="http://schemas.microsoft.com/office/drawing/2010/main">
      <mc:Choice Requires="a14">
        <xdr:graphicFrame macro="">
          <xdr:nvGraphicFramePr>
            <xdr:cNvPr id="4" name="Airports 1">
              <a:extLst>
                <a:ext uri="{FF2B5EF4-FFF2-40B4-BE49-F238E27FC236}">
                  <a16:creationId xmlns:a16="http://schemas.microsoft.com/office/drawing/2014/main" id="{7F1A9FDA-F112-4FE2-89EE-50693F7254C9}"/>
                </a:ext>
              </a:extLst>
            </xdr:cNvPr>
            <xdr:cNvGraphicFramePr/>
          </xdr:nvGraphicFramePr>
          <xdr:xfrm>
            <a:off x="0" y="0"/>
            <a:ext cx="0" cy="0"/>
          </xdr:xfrm>
          <a:graphic>
            <a:graphicData uri="http://schemas.microsoft.com/office/drawing/2010/slicer">
              <sle:slicer xmlns:sle="http://schemas.microsoft.com/office/drawing/2010/slicer" name="Airports 1"/>
            </a:graphicData>
          </a:graphic>
        </xdr:graphicFrame>
      </mc:Choice>
      <mc:Fallback xmlns="">
        <xdr:sp macro="" textlink="">
          <xdr:nvSpPr>
            <xdr:cNvPr id="0" name=""/>
            <xdr:cNvSpPr>
              <a:spLocks noTextEdit="1"/>
            </xdr:cNvSpPr>
          </xdr:nvSpPr>
          <xdr:spPr>
            <a:xfrm>
              <a:off x="15686891" y="5439784"/>
              <a:ext cx="1827904" cy="24203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208238</xdr:colOff>
      <xdr:row>4</xdr:row>
      <xdr:rowOff>44630</xdr:rowOff>
    </xdr:from>
    <xdr:to>
      <xdr:col>9</xdr:col>
      <xdr:colOff>629322</xdr:colOff>
      <xdr:row>17</xdr:row>
      <xdr:rowOff>130581</xdr:rowOff>
    </xdr:to>
    <mc:AlternateContent xmlns:mc="http://schemas.openxmlformats.org/markup-compatibility/2006" xmlns:a14="http://schemas.microsoft.com/office/drawing/2010/main">
      <mc:Choice Requires="a14">
        <xdr:graphicFrame macro="">
          <xdr:nvGraphicFramePr>
            <xdr:cNvPr id="2" name="States/UTs 3">
              <a:extLst>
                <a:ext uri="{FF2B5EF4-FFF2-40B4-BE49-F238E27FC236}">
                  <a16:creationId xmlns:a16="http://schemas.microsoft.com/office/drawing/2014/main" id="{F63D6E52-5849-45F0-A1EF-67BA75BBF390}"/>
                </a:ext>
              </a:extLst>
            </xdr:cNvPr>
            <xdr:cNvGraphicFramePr/>
          </xdr:nvGraphicFramePr>
          <xdr:xfrm>
            <a:off x="0" y="0"/>
            <a:ext cx="0" cy="0"/>
          </xdr:xfrm>
          <a:graphic>
            <a:graphicData uri="http://schemas.microsoft.com/office/drawing/2010/slicer">
              <sle:slicer xmlns:sle="http://schemas.microsoft.com/office/drawing/2010/slicer" name="States/UTs 3"/>
            </a:graphicData>
          </a:graphic>
        </xdr:graphicFrame>
      </mc:Choice>
      <mc:Fallback xmlns="">
        <xdr:sp macro="" textlink="">
          <xdr:nvSpPr>
            <xdr:cNvPr id="0" name=""/>
            <xdr:cNvSpPr>
              <a:spLocks noTextEdit="1"/>
            </xdr:cNvSpPr>
          </xdr:nvSpPr>
          <xdr:spPr>
            <a:xfrm>
              <a:off x="6647138" y="776150"/>
              <a:ext cx="1846024" cy="2463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121920</xdr:colOff>
      <xdr:row>19</xdr:row>
      <xdr:rowOff>57150</xdr:rowOff>
    </xdr:from>
    <xdr:to>
      <xdr:col>10</xdr:col>
      <xdr:colOff>510540</xdr:colOff>
      <xdr:row>44</xdr:row>
      <xdr:rowOff>167640</xdr:rowOff>
    </xdr:to>
    <xdr:graphicFrame macro="">
      <xdr:nvGraphicFramePr>
        <xdr:cNvPr id="5" name="Chart 4">
          <a:extLst>
            <a:ext uri="{FF2B5EF4-FFF2-40B4-BE49-F238E27FC236}">
              <a16:creationId xmlns:a16="http://schemas.microsoft.com/office/drawing/2014/main" id="{8DCDED3B-7F7F-B9EC-C548-A83326D9F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208238</xdr:colOff>
      <xdr:row>4</xdr:row>
      <xdr:rowOff>44630</xdr:rowOff>
    </xdr:from>
    <xdr:to>
      <xdr:col>9</xdr:col>
      <xdr:colOff>629322</xdr:colOff>
      <xdr:row>17</xdr:row>
      <xdr:rowOff>130581</xdr:rowOff>
    </xdr:to>
    <mc:AlternateContent xmlns:mc="http://schemas.openxmlformats.org/markup-compatibility/2006" xmlns:a14="http://schemas.microsoft.com/office/drawing/2010/main">
      <mc:Choice Requires="a14">
        <xdr:graphicFrame macro="">
          <xdr:nvGraphicFramePr>
            <xdr:cNvPr id="2" name="States/UTs 4">
              <a:extLst>
                <a:ext uri="{FF2B5EF4-FFF2-40B4-BE49-F238E27FC236}">
                  <a16:creationId xmlns:a16="http://schemas.microsoft.com/office/drawing/2014/main" id="{DD8B93AB-98BE-4D78-8963-FAD4792BA446}"/>
                </a:ext>
              </a:extLst>
            </xdr:cNvPr>
            <xdr:cNvGraphicFramePr/>
          </xdr:nvGraphicFramePr>
          <xdr:xfrm>
            <a:off x="0" y="0"/>
            <a:ext cx="0" cy="0"/>
          </xdr:xfrm>
          <a:graphic>
            <a:graphicData uri="http://schemas.microsoft.com/office/drawing/2010/slicer">
              <sle:slicer xmlns:sle="http://schemas.microsoft.com/office/drawing/2010/slicer" name="States/UTs 4"/>
            </a:graphicData>
          </a:graphic>
        </xdr:graphicFrame>
      </mc:Choice>
      <mc:Fallback xmlns="">
        <xdr:sp macro="" textlink="">
          <xdr:nvSpPr>
            <xdr:cNvPr id="0" name=""/>
            <xdr:cNvSpPr>
              <a:spLocks noTextEdit="1"/>
            </xdr:cNvSpPr>
          </xdr:nvSpPr>
          <xdr:spPr>
            <a:xfrm>
              <a:off x="6403298" y="776150"/>
              <a:ext cx="1846024" cy="2463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137160</xdr:colOff>
      <xdr:row>31</xdr:row>
      <xdr:rowOff>118110</xdr:rowOff>
    </xdr:from>
    <xdr:to>
      <xdr:col>10</xdr:col>
      <xdr:colOff>525780</xdr:colOff>
      <xdr:row>57</xdr:row>
      <xdr:rowOff>45720</xdr:rowOff>
    </xdr:to>
    <xdr:graphicFrame macro="">
      <xdr:nvGraphicFramePr>
        <xdr:cNvPr id="3" name="Chart 2">
          <a:extLst>
            <a:ext uri="{FF2B5EF4-FFF2-40B4-BE49-F238E27FC236}">
              <a16:creationId xmlns:a16="http://schemas.microsoft.com/office/drawing/2014/main" id="{45A3C19B-B96A-48FB-B3F9-CEC4E8F36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23</xdr:col>
      <xdr:colOff>190948</xdr:colOff>
      <xdr:row>30</xdr:row>
      <xdr:rowOff>108025</xdr:rowOff>
    </xdr:from>
    <xdr:to>
      <xdr:col>25</xdr:col>
      <xdr:colOff>597944</xdr:colOff>
      <xdr:row>44</xdr:row>
      <xdr:rowOff>14680</xdr:rowOff>
    </xdr:to>
    <mc:AlternateContent xmlns:mc="http://schemas.openxmlformats.org/markup-compatibility/2006">
      <mc:Choice xmlns:a14="http://schemas.microsoft.com/office/drawing/2010/main" Requires="a14">
        <xdr:graphicFrame macro="">
          <xdr:nvGraphicFramePr>
            <xdr:cNvPr id="2" name="States/UTs 2">
              <a:extLst>
                <a:ext uri="{FF2B5EF4-FFF2-40B4-BE49-F238E27FC236}">
                  <a16:creationId xmlns:a16="http://schemas.microsoft.com/office/drawing/2014/main" id="{2193C7F3-F842-43B1-9D7F-DABB5376E12F}"/>
                </a:ext>
              </a:extLst>
            </xdr:cNvPr>
            <xdr:cNvGraphicFramePr/>
          </xdr:nvGraphicFramePr>
          <xdr:xfrm>
            <a:off x="0" y="0"/>
            <a:ext cx="0" cy="0"/>
          </xdr:xfrm>
          <a:graphic>
            <a:graphicData uri="http://schemas.microsoft.com/office/drawing/2010/slicer">
              <sle:slicer xmlns:sle="http://schemas.microsoft.com/office/drawing/2010/slicer" name="States/UTs 2"/>
            </a:graphicData>
          </a:graphic>
        </xdr:graphicFrame>
      </mc:Choice>
      <mc:Fallback>
        <xdr:sp macro="" textlink="">
          <xdr:nvSpPr>
            <xdr:cNvPr id="0" name=""/>
            <xdr:cNvSpPr>
              <a:spLocks noTextEdit="1"/>
            </xdr:cNvSpPr>
          </xdr:nvSpPr>
          <xdr:spPr>
            <a:xfrm>
              <a:off x="20742536" y="5823025"/>
              <a:ext cx="1785320" cy="2573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266700</xdr:colOff>
      <xdr:row>26</xdr:row>
      <xdr:rowOff>11430</xdr:rowOff>
    </xdr:from>
    <xdr:to>
      <xdr:col>18</xdr:col>
      <xdr:colOff>205740</xdr:colOff>
      <xdr:row>61</xdr:row>
      <xdr:rowOff>15240</xdr:rowOff>
    </xdr:to>
    <xdr:graphicFrame macro="">
      <xdr:nvGraphicFramePr>
        <xdr:cNvPr id="3" name="Chart 2">
          <a:extLst>
            <a:ext uri="{FF2B5EF4-FFF2-40B4-BE49-F238E27FC236}">
              <a16:creationId xmlns:a16="http://schemas.microsoft.com/office/drawing/2014/main" id="{E31A2AF9-59B5-4C14-8627-C67B48AEE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312420</xdr:colOff>
      <xdr:row>30</xdr:row>
      <xdr:rowOff>60960</xdr:rowOff>
    </xdr:from>
    <xdr:to>
      <xdr:col>23</xdr:col>
      <xdr:colOff>6724</xdr:colOff>
      <xdr:row>43</xdr:row>
      <xdr:rowOff>150495</xdr:rowOff>
    </xdr:to>
    <mc:AlternateContent xmlns:mc="http://schemas.openxmlformats.org/markup-compatibility/2006" xmlns:a14="http://schemas.microsoft.com/office/drawing/2010/main">
      <mc:Choice Requires="a14">
        <xdr:graphicFrame macro="">
          <xdr:nvGraphicFramePr>
            <xdr:cNvPr id="4" name="Airports 2">
              <a:extLst>
                <a:ext uri="{FF2B5EF4-FFF2-40B4-BE49-F238E27FC236}">
                  <a16:creationId xmlns:a16="http://schemas.microsoft.com/office/drawing/2014/main" id="{882A4E92-9535-45C6-950A-7B9B0179F014}"/>
                </a:ext>
              </a:extLst>
            </xdr:cNvPr>
            <xdr:cNvGraphicFramePr/>
          </xdr:nvGraphicFramePr>
          <xdr:xfrm>
            <a:off x="0" y="0"/>
            <a:ext cx="0" cy="0"/>
          </xdr:xfrm>
          <a:graphic>
            <a:graphicData uri="http://schemas.microsoft.com/office/drawing/2010/slicer">
              <sle:slicer xmlns:sle="http://schemas.microsoft.com/office/drawing/2010/slicer" name="Airports 2"/>
            </a:graphicData>
          </a:graphic>
        </xdr:graphicFrame>
      </mc:Choice>
      <mc:Fallback xmlns="">
        <xdr:sp macro="" textlink="">
          <xdr:nvSpPr>
            <xdr:cNvPr id="0" name=""/>
            <xdr:cNvSpPr>
              <a:spLocks noTextEdit="1"/>
            </xdr:cNvSpPr>
          </xdr:nvSpPr>
          <xdr:spPr>
            <a:xfrm>
              <a:off x="16789549" y="5439784"/>
              <a:ext cx="1827904" cy="24203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90095</xdr:colOff>
      <xdr:row>8</xdr:row>
      <xdr:rowOff>186466</xdr:rowOff>
    </xdr:from>
    <xdr:to>
      <xdr:col>12</xdr:col>
      <xdr:colOff>1079798</xdr:colOff>
      <xdr:row>22</xdr:row>
      <xdr:rowOff>93121</xdr:rowOff>
    </xdr:to>
    <mc:AlternateContent xmlns:mc="http://schemas.openxmlformats.org/markup-compatibility/2006">
      <mc:Choice xmlns:a14="http://schemas.microsoft.com/office/drawing/2010/main" Requires="a14">
        <xdr:graphicFrame macro="">
          <xdr:nvGraphicFramePr>
            <xdr:cNvPr id="2" name="States/UTs 5">
              <a:extLst>
                <a:ext uri="{FF2B5EF4-FFF2-40B4-BE49-F238E27FC236}">
                  <a16:creationId xmlns:a16="http://schemas.microsoft.com/office/drawing/2014/main" id="{3A064859-B698-4EBB-BE5F-B8F8AC5FD56E}"/>
                </a:ext>
              </a:extLst>
            </xdr:cNvPr>
            <xdr:cNvGraphicFramePr/>
          </xdr:nvGraphicFramePr>
          <xdr:xfrm>
            <a:off x="0" y="0"/>
            <a:ext cx="0" cy="0"/>
          </xdr:xfrm>
          <a:graphic>
            <a:graphicData uri="http://schemas.microsoft.com/office/drawing/2010/slicer">
              <sle:slicer xmlns:sle="http://schemas.microsoft.com/office/drawing/2010/slicer" name="States/UTs 5"/>
            </a:graphicData>
          </a:graphic>
        </xdr:graphicFrame>
      </mc:Choice>
      <mc:Fallback>
        <xdr:sp macro="" textlink="">
          <xdr:nvSpPr>
            <xdr:cNvPr id="0" name=""/>
            <xdr:cNvSpPr>
              <a:spLocks noTextEdit="1"/>
            </xdr:cNvSpPr>
          </xdr:nvSpPr>
          <xdr:spPr>
            <a:xfrm>
              <a:off x="13066507" y="1710466"/>
              <a:ext cx="1785320" cy="2573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1242508</xdr:colOff>
      <xdr:row>8</xdr:row>
      <xdr:rowOff>150607</xdr:rowOff>
    </xdr:from>
    <xdr:to>
      <xdr:col>9</xdr:col>
      <xdr:colOff>824753</xdr:colOff>
      <xdr:row>22</xdr:row>
      <xdr:rowOff>49642</xdr:rowOff>
    </xdr:to>
    <mc:AlternateContent xmlns:mc="http://schemas.openxmlformats.org/markup-compatibility/2006">
      <mc:Choice xmlns:a14="http://schemas.microsoft.com/office/drawing/2010/main" Requires="a14">
        <xdr:graphicFrame macro="">
          <xdr:nvGraphicFramePr>
            <xdr:cNvPr id="4" name="Airports 3">
              <a:extLst>
                <a:ext uri="{FF2B5EF4-FFF2-40B4-BE49-F238E27FC236}">
                  <a16:creationId xmlns:a16="http://schemas.microsoft.com/office/drawing/2014/main" id="{2165425F-1F92-4D67-86E8-AC7553A448D9}"/>
                </a:ext>
              </a:extLst>
            </xdr:cNvPr>
            <xdr:cNvGraphicFramePr/>
          </xdr:nvGraphicFramePr>
          <xdr:xfrm>
            <a:off x="0" y="0"/>
            <a:ext cx="0" cy="0"/>
          </xdr:xfrm>
          <a:graphic>
            <a:graphicData uri="http://schemas.microsoft.com/office/drawing/2010/slicer">
              <sle:slicer xmlns:sle="http://schemas.microsoft.com/office/drawing/2010/slicer" name="Airports 3"/>
            </a:graphicData>
          </a:graphic>
        </xdr:graphicFrame>
      </mc:Choice>
      <mc:Fallback>
        <xdr:sp macro="" textlink="">
          <xdr:nvSpPr>
            <xdr:cNvPr id="0" name=""/>
            <xdr:cNvSpPr>
              <a:spLocks noTextEdit="1"/>
            </xdr:cNvSpPr>
          </xdr:nvSpPr>
          <xdr:spPr>
            <a:xfrm>
              <a:off x="10308067" y="1674607"/>
              <a:ext cx="1767392" cy="2566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214257</xdr:colOff>
      <xdr:row>3</xdr:row>
      <xdr:rowOff>70373</xdr:rowOff>
    </xdr:from>
    <xdr:to>
      <xdr:col>6</xdr:col>
      <xdr:colOff>617669</xdr:colOff>
      <xdr:row>17</xdr:row>
      <xdr:rowOff>27230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4B46C71B-F264-F94B-98FD-6B4121C8BA4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489551" y="60825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4482</xdr:colOff>
      <xdr:row>18</xdr:row>
      <xdr:rowOff>170330</xdr:rowOff>
    </xdr:from>
    <xdr:to>
      <xdr:col>7</xdr:col>
      <xdr:colOff>1165412</xdr:colOff>
      <xdr:row>47</xdr:row>
      <xdr:rowOff>35858</xdr:rowOff>
    </xdr:to>
    <xdr:graphicFrame macro="">
      <xdr:nvGraphicFramePr>
        <xdr:cNvPr id="6" name="Chart 5">
          <a:extLst>
            <a:ext uri="{FF2B5EF4-FFF2-40B4-BE49-F238E27FC236}">
              <a16:creationId xmlns:a16="http://schemas.microsoft.com/office/drawing/2014/main" id="{939608EF-7000-6A2F-8571-C836387A1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388620</xdr:colOff>
      <xdr:row>5</xdr:row>
      <xdr:rowOff>41910</xdr:rowOff>
    </xdr:from>
    <xdr:to>
      <xdr:col>20</xdr:col>
      <xdr:colOff>131445</xdr:colOff>
      <xdr:row>25</xdr:row>
      <xdr:rowOff>51435</xdr:rowOff>
    </xdr:to>
    <xdr:graphicFrame macro="">
      <xdr:nvGraphicFramePr>
        <xdr:cNvPr id="2" name="Chart 1">
          <a:extLst>
            <a:ext uri="{FF2B5EF4-FFF2-40B4-BE49-F238E27FC236}">
              <a16:creationId xmlns:a16="http://schemas.microsoft.com/office/drawing/2014/main" id="{E2904AFC-4B88-F635-8FA8-C14AB1F1C3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it S" refreshedDate="45542.8777162037" createdVersion="8" refreshedVersion="8" minRefreshableVersion="3" recordCount="52" xr:uid="{B2F4EF3F-C071-474F-BC4A-D843EBEEE7B6}">
  <cacheSource type="worksheet">
    <worksheetSource name="Table1"/>
  </cacheSource>
  <cacheFields count="19">
    <cacheField name="States/UTs" numFmtId="0">
      <sharedItems containsBlank="1" count="25">
        <s v="Andaman &amp; Nicobar Islands"/>
        <s v="Andhra Pradesh"/>
        <s v="Assam"/>
        <s v="Bihar"/>
        <s v="Chandigarh"/>
        <s v="Delhi"/>
        <s v="Goa"/>
        <s v="Gujarat"/>
        <s v="Jammu &amp; Kashmir"/>
        <s v="Karnataka"/>
        <s v="Kerala"/>
        <s v="Madhya Pradesh"/>
        <s v="Maharashtra"/>
        <s v="Manipur"/>
        <s v="Odisha"/>
        <s v="Punjab"/>
        <s v="Rajasthan"/>
        <s v="Tamil Nadu"/>
        <s v="Telangana"/>
        <s v="Tripura"/>
        <s v="Uttar Pradesh"/>
        <s v="West Bengal"/>
        <s v="India"/>
        <m/>
        <s v="GNI Per Capita (PPP) (in USD)" u="1"/>
      </sharedItems>
    </cacheField>
    <cacheField name="Airports" numFmtId="0">
      <sharedItems containsBlank="1" count="52">
        <s v="Portblair"/>
        <s v="Tirupati"/>
        <s v="Vijayawada"/>
        <s v="Visakhapatnam"/>
        <s v="Guwahati"/>
        <s v="Gaya"/>
        <s v="Patna"/>
        <s v="Chandigarh"/>
        <s v="Delhi (DIAL)"/>
        <s v="Goa"/>
        <s v="Goa (MOPA)"/>
        <s v="Ahmedabad"/>
        <s v="Bhavnagar"/>
        <s v="Jamnagar"/>
        <s v="Rajkot (Hirasar)"/>
        <s v="Surat"/>
        <s v="Vadodara"/>
        <s v="Srinagar"/>
        <s v="Bangalore (BIAL)"/>
        <s v="Mangalore"/>
        <s v="Calicut"/>
        <s v="Cochin (CIAL)"/>
        <s v="Kannur (KIAL)"/>
        <s v="Thiruvananthapuram"/>
        <s v="Bhopal"/>
        <s v="Indore"/>
        <s v="Aurangabad"/>
        <s v="Mumbai (MIAL)"/>
        <s v="Nagpur (MIPL)"/>
        <s v="Nasik (HAL Ozar)"/>
        <s v="Pune"/>
        <s v="Shirdi"/>
        <s v="Imphal"/>
        <s v="Bhubaneswar"/>
        <s v="Amritsar"/>
        <s v="Jaipur"/>
        <s v="Chennai"/>
        <s v="Coimbatore"/>
        <s v="Madurai"/>
        <s v="Tiruchirappalli (Trichy)"/>
        <s v="Hyderabad (GHIAL)"/>
        <s v="Agartala"/>
        <s v="Agra"/>
        <s v="Ayodhya"/>
        <s v="Kushinagar"/>
        <s v="Lucknow"/>
        <s v="Varanasi"/>
        <s v="Bagdogra"/>
        <s v="Durgapur"/>
        <s v="Kolkata"/>
        <s v="India"/>
        <m/>
      </sharedItems>
    </cacheField>
    <cacheField name="Category" numFmtId="0">
      <sharedItems containsBlank="1" count="7">
        <s v="International Airports"/>
        <s v="Custom Airports"/>
        <s v="JV International Airports"/>
        <s v="State Government Airports"/>
        <s v="Domestic Airports"/>
        <s v="India"/>
        <m/>
      </sharedItems>
    </cacheField>
    <cacheField name="2009-2010" numFmtId="0">
      <sharedItems containsString="0" containsBlank="1" containsNumber="1" containsInteger="1" minValue="0" maxValue="34301770"/>
    </cacheField>
    <cacheField name="2010-2011" numFmtId="0">
      <sharedItems containsString="0" containsBlank="1" containsNumber="1" containsInteger="1" minValue="0" maxValue="37851200"/>
    </cacheField>
    <cacheField name="2011-2012" numFmtId="0">
      <sharedItems containsString="0" containsBlank="1" containsNumber="1" containsInteger="1" minValue="0" maxValue="40741408"/>
    </cacheField>
    <cacheField name="2012-2013" numFmtId="0">
      <sharedItems containsString="0" containsBlank="1" containsNumber="1" containsInteger="1" minValue="0" maxValue="42971083"/>
    </cacheField>
    <cacheField name="2013-2014" numFmtId="0">
      <sharedItems containsString="0" containsBlank="1" containsNumber="1" containsInteger="1" minValue="0" maxValue="46554044"/>
    </cacheField>
    <cacheField name="2014-2015" numFmtId="0">
      <sharedItems containsString="0" containsBlank="1" containsNumber="1" containsInteger="1" minValue="0" maxValue="50746059"/>
    </cacheField>
    <cacheField name="2015-2016" numFmtId="0">
      <sharedItems containsString="0" containsBlank="1" containsNumber="1" containsInteger="1" minValue="0" maxValue="54649459"/>
    </cacheField>
    <cacheField name="2016-2017" numFmtId="0">
      <sharedItems containsString="0" containsBlank="1" containsNumber="1" containsInteger="1" minValue="0" maxValue="59275057"/>
    </cacheField>
    <cacheField name="2017-2018" numFmtId="0">
      <sharedItems containsString="0" containsBlank="1" containsNumber="1" containsInteger="1" minValue="0" maxValue="65460522"/>
    </cacheField>
    <cacheField name="2018-2019" numFmtId="0">
      <sharedItems containsString="0" containsBlank="1" containsNumber="1" containsInteger="1" minValue="0" maxValue="69471509"/>
    </cacheField>
    <cacheField name="2019-2020" numFmtId="0">
      <sharedItems containsString="0" containsBlank="1" containsNumber="1" containsInteger="1" minValue="0" maxValue="66537969"/>
    </cacheField>
    <cacheField name="2020-2021" numFmtId="0">
      <sharedItems containsString="0" containsBlank="1" containsNumber="1" containsInteger="1" minValue="0" maxValue="10128271"/>
    </cacheField>
    <cacheField name="2021-2022" numFmtId="0">
      <sharedItems containsString="0" containsBlank="1" containsNumber="1" containsInteger="1" minValue="0" maxValue="22074241"/>
    </cacheField>
    <cacheField name="2022-2023" numFmtId="0">
      <sharedItems containsString="0" containsBlank="1" containsNumber="1" containsInteger="1" minValue="0" maxValue="56903626"/>
    </cacheField>
    <cacheField name="2023-2024" numFmtId="164">
      <sharedItems containsString="0" containsBlank="1" containsNumber="1" containsInteger="1" minValue="0" maxValue="69552727"/>
    </cacheField>
    <cacheField name="Total Passenger per Airport" numFmtId="164">
      <sharedItems containsSemiMixedTypes="0" containsString="0" containsNumber="1" containsInteger="1" minValue="0" maxValue="727218945"/>
    </cacheField>
  </cacheFields>
  <extLst>
    <ext xmlns:x14="http://schemas.microsoft.com/office/spreadsheetml/2009/9/main" uri="{725AE2AE-9491-48be-B2B4-4EB974FC3084}">
      <x14:pivotCacheDefinition pivotCacheId="1799066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x v="0"/>
    <x v="0"/>
    <n v="29"/>
    <n v="45"/>
    <n v="151"/>
    <n v="0"/>
    <n v="0"/>
    <n v="0"/>
    <n v="361"/>
    <n v="507"/>
    <n v="22"/>
    <n v="0"/>
    <n v="3"/>
    <n v="26"/>
    <n v="0"/>
    <n v="0"/>
    <n v="0"/>
    <n v="1144"/>
  </r>
  <r>
    <x v="1"/>
    <x v="1"/>
    <x v="0"/>
    <n v="0"/>
    <n v="0"/>
    <n v="0"/>
    <n v="0"/>
    <n v="0"/>
    <n v="0"/>
    <n v="0"/>
    <n v="0"/>
    <n v="0"/>
    <n v="0"/>
    <n v="23"/>
    <n v="0"/>
    <n v="27"/>
    <n v="0"/>
    <n v="0"/>
    <n v="50"/>
  </r>
  <r>
    <x v="1"/>
    <x v="2"/>
    <x v="0"/>
    <n v="0"/>
    <n v="0"/>
    <n v="0"/>
    <n v="0"/>
    <n v="0"/>
    <n v="0"/>
    <n v="0"/>
    <n v="0"/>
    <n v="0"/>
    <n v="6294"/>
    <n v="5032"/>
    <n v="72478"/>
    <n v="46020"/>
    <n v="36618"/>
    <n v="36772"/>
    <n v="203214"/>
  </r>
  <r>
    <x v="1"/>
    <x v="3"/>
    <x v="1"/>
    <n v="0"/>
    <n v="0"/>
    <n v="530"/>
    <n v="54552"/>
    <n v="72074"/>
    <n v="59995"/>
    <n v="121616"/>
    <n v="97849"/>
    <n v="133805"/>
    <n v="150370"/>
    <n v="143535"/>
    <n v="7581"/>
    <n v="2979"/>
    <n v="65334"/>
    <n v="66123"/>
    <n v="976343"/>
  </r>
  <r>
    <x v="2"/>
    <x v="4"/>
    <x v="0"/>
    <n v="5421"/>
    <n v="14523"/>
    <n v="26864"/>
    <n v="21810"/>
    <n v="25721"/>
    <n v="27564"/>
    <n v="31897"/>
    <n v="30162"/>
    <n v="31449"/>
    <n v="31067"/>
    <n v="35160"/>
    <n v="368"/>
    <n v="16"/>
    <n v="12165"/>
    <n v="30321"/>
    <n v="324508"/>
  </r>
  <r>
    <x v="3"/>
    <x v="5"/>
    <x v="1"/>
    <n v="61955"/>
    <n v="50550"/>
    <n v="82120"/>
    <n v="99768"/>
    <n v="77290"/>
    <n v="93632"/>
    <n v="110192"/>
    <n v="113015"/>
    <n v="128461"/>
    <n v="148305"/>
    <n v="139952"/>
    <n v="13083"/>
    <n v="1022"/>
    <n v="71004"/>
    <n v="104789"/>
    <n v="1295138"/>
  </r>
  <r>
    <x v="3"/>
    <x v="6"/>
    <x v="1"/>
    <n v="0"/>
    <n v="0"/>
    <n v="0"/>
    <n v="0"/>
    <n v="0"/>
    <n v="0"/>
    <n v="0"/>
    <n v="0"/>
    <n v="0"/>
    <n v="0"/>
    <n v="0"/>
    <n v="0"/>
    <n v="0"/>
    <n v="0"/>
    <n v="0"/>
    <n v="0"/>
  </r>
  <r>
    <x v="4"/>
    <x v="7"/>
    <x v="1"/>
    <n v="0"/>
    <n v="190"/>
    <n v="0"/>
    <n v="0"/>
    <n v="0"/>
    <n v="0"/>
    <n v="0"/>
    <n v="76634"/>
    <n v="148048"/>
    <n v="126500"/>
    <n v="121495"/>
    <n v="11245"/>
    <n v="17936"/>
    <n v="145323"/>
    <n v="150561"/>
    <n v="797932"/>
  </r>
  <r>
    <x v="5"/>
    <x v="8"/>
    <x v="2"/>
    <n v="8314211"/>
    <n v="9275774"/>
    <n v="10750009"/>
    <n v="11566102"/>
    <n v="12681309"/>
    <n v="13534424"/>
    <n v="14152172"/>
    <n v="15497384"/>
    <n v="17383460"/>
    <n v="18709097"/>
    <n v="17831081"/>
    <n v="3207233"/>
    <n v="6521605"/>
    <n v="15652343"/>
    <n v="19470161"/>
    <n v="194546365"/>
  </r>
  <r>
    <x v="6"/>
    <x v="9"/>
    <x v="0"/>
    <n v="430903"/>
    <n v="575887"/>
    <n v="578256"/>
    <n v="656325"/>
    <n v="736340"/>
    <n v="613110"/>
    <n v="645845"/>
    <n v="804760"/>
    <n v="835264"/>
    <n v="781745"/>
    <n v="704878"/>
    <n v="39866"/>
    <n v="104200"/>
    <n v="467410"/>
    <n v="427089"/>
    <n v="8401878"/>
  </r>
  <r>
    <x v="6"/>
    <x v="10"/>
    <x v="3"/>
    <n v="0"/>
    <n v="0"/>
    <n v="0"/>
    <n v="0"/>
    <n v="0"/>
    <n v="0"/>
    <n v="0"/>
    <n v="0"/>
    <n v="0"/>
    <n v="0"/>
    <n v="0"/>
    <n v="0"/>
    <n v="0"/>
    <n v="0"/>
    <n v="115288"/>
    <n v="115288"/>
  </r>
  <r>
    <x v="7"/>
    <x v="11"/>
    <x v="0"/>
    <n v="847241"/>
    <n v="826931"/>
    <n v="744946"/>
    <n v="818209"/>
    <n v="997771"/>
    <n v="1216236"/>
    <n v="1568535"/>
    <n v="1785909"/>
    <n v="1850954"/>
    <n v="2146047"/>
    <n v="2321304"/>
    <n v="204491"/>
    <n v="625423"/>
    <n v="1539374"/>
    <n v="1977965"/>
    <n v="19471336"/>
  </r>
  <r>
    <x v="7"/>
    <x v="12"/>
    <x v="4"/>
    <n v="0"/>
    <n v="0"/>
    <n v="0"/>
    <n v="0"/>
    <n v="0"/>
    <n v="0"/>
    <n v="0"/>
    <n v="0"/>
    <n v="0"/>
    <n v="0"/>
    <n v="0"/>
    <n v="0"/>
    <n v="0"/>
    <n v="0"/>
    <n v="0"/>
    <n v="0"/>
  </r>
  <r>
    <x v="7"/>
    <x v="13"/>
    <x v="4"/>
    <n v="0"/>
    <n v="0"/>
    <n v="0"/>
    <n v="0"/>
    <n v="0"/>
    <n v="0"/>
    <n v="0"/>
    <n v="0"/>
    <n v="0"/>
    <n v="0"/>
    <n v="0"/>
    <n v="0"/>
    <n v="0"/>
    <n v="0"/>
    <n v="0"/>
    <n v="0"/>
  </r>
  <r>
    <x v="7"/>
    <x v="14"/>
    <x v="0"/>
    <n v="0"/>
    <n v="0"/>
    <n v="0"/>
    <n v="0"/>
    <n v="0"/>
    <n v="0"/>
    <n v="0"/>
    <n v="0"/>
    <n v="0"/>
    <n v="0"/>
    <n v="0"/>
    <n v="0"/>
    <n v="0"/>
    <n v="0"/>
    <n v="0"/>
    <n v="0"/>
  </r>
  <r>
    <x v="7"/>
    <x v="15"/>
    <x v="0"/>
    <n v="0"/>
    <n v="0"/>
    <n v="0"/>
    <n v="0"/>
    <n v="0"/>
    <n v="0"/>
    <n v="0"/>
    <n v="0"/>
    <n v="0"/>
    <n v="0"/>
    <n v="44151"/>
    <n v="0"/>
    <n v="0"/>
    <n v="0"/>
    <n v="0"/>
    <n v="44151"/>
  </r>
  <r>
    <x v="7"/>
    <x v="16"/>
    <x v="1"/>
    <n v="0"/>
    <n v="0"/>
    <n v="0"/>
    <n v="0"/>
    <n v="0"/>
    <n v="0"/>
    <n v="0"/>
    <n v="0"/>
    <n v="0"/>
    <n v="0"/>
    <n v="0"/>
    <n v="0"/>
    <n v="0"/>
    <n v="0"/>
    <n v="0"/>
    <n v="0"/>
  </r>
  <r>
    <x v="8"/>
    <x v="17"/>
    <x v="0"/>
    <n v="19696"/>
    <n v="0"/>
    <n v="0"/>
    <n v="17469"/>
    <n v="17380"/>
    <n v="15052"/>
    <n v="6630"/>
    <n v="12891"/>
    <n v="15719"/>
    <n v="12909"/>
    <n v="21770"/>
    <n v="3156"/>
    <n v="8678"/>
    <n v="11591"/>
    <n v="23711"/>
    <n v="186652"/>
  </r>
  <r>
    <x v="9"/>
    <x v="18"/>
    <x v="2"/>
    <n v="1942151"/>
    <n v="2223424"/>
    <n v="2353821"/>
    <n v="2504680"/>
    <n v="2634726"/>
    <n v="2932812"/>
    <n v="3366170"/>
    <n v="3599426"/>
    <n v="3814051"/>
    <n v="4482761"/>
    <n v="4578531"/>
    <n v="465386"/>
    <n v="1101152"/>
    <n v="3785264"/>
    <n v="4667631"/>
    <n v="44451986"/>
  </r>
  <r>
    <x v="9"/>
    <x v="19"/>
    <x v="1"/>
    <n v="276659"/>
    <n v="254671"/>
    <n v="264622"/>
    <n v="279048"/>
    <n v="442291"/>
    <n v="477716"/>
    <n v="666860"/>
    <n v="707913"/>
    <n v="769947"/>
    <n v="722253"/>
    <n v="571226"/>
    <n v="152434"/>
    <n v="243801"/>
    <n v="531792"/>
    <n v="520498"/>
    <n v="6881731"/>
  </r>
  <r>
    <x v="10"/>
    <x v="20"/>
    <x v="0"/>
    <n v="1657929"/>
    <n v="1829752"/>
    <n v="1982955"/>
    <n v="1962316"/>
    <n v="2179200"/>
    <n v="2286829"/>
    <n v="1939134"/>
    <n v="2211108"/>
    <n v="2628460"/>
    <n v="2748275"/>
    <n v="2700556"/>
    <n v="712872"/>
    <n v="1355424"/>
    <n v="2405011"/>
    <n v="2676932"/>
    <n v="31276753"/>
  </r>
  <r>
    <x v="10"/>
    <x v="21"/>
    <x v="2"/>
    <n v="2226860"/>
    <n v="2358579"/>
    <n v="2586658"/>
    <n v="2919707"/>
    <n v="3272350"/>
    <n v="3751225"/>
    <n v="4653948"/>
    <n v="5000524"/>
    <n v="5369772"/>
    <n v="4907833"/>
    <n v="4676314"/>
    <n v="909551"/>
    <n v="2201982"/>
    <n v="4174768"/>
    <n v="4920194"/>
    <n v="53930265"/>
  </r>
  <r>
    <x v="10"/>
    <x v="22"/>
    <x v="2"/>
    <n v="0"/>
    <n v="0"/>
    <n v="0"/>
    <n v="0"/>
    <n v="0"/>
    <n v="0"/>
    <n v="0"/>
    <n v="0"/>
    <n v="0"/>
    <n v="89127"/>
    <n v="805940"/>
    <n v="296094"/>
    <n v="522630"/>
    <n v="853091"/>
    <n v="764537"/>
    <n v="3331419"/>
  </r>
  <r>
    <x v="10"/>
    <x v="23"/>
    <x v="2"/>
    <n v="1695912"/>
    <n v="1842824"/>
    <n v="1835952"/>
    <n v="1850469"/>
    <n v="1948549"/>
    <n v="2093025"/>
    <n v="2274543"/>
    <n v="2309742"/>
    <n v="2477342"/>
    <n v="2529551"/>
    <n v="2209964"/>
    <n v="458876"/>
    <n v="956059"/>
    <n v="1798682"/>
    <n v="2050218"/>
    <n v="28331708"/>
  </r>
  <r>
    <x v="11"/>
    <x v="24"/>
    <x v="4"/>
    <n v="0"/>
    <n v="0"/>
    <n v="0"/>
    <n v="0"/>
    <n v="0"/>
    <n v="0"/>
    <n v="0"/>
    <n v="0"/>
    <n v="0"/>
    <n v="0"/>
    <n v="0"/>
    <n v="0"/>
    <n v="0"/>
    <n v="0"/>
    <n v="0"/>
    <n v="0"/>
  </r>
  <r>
    <x v="11"/>
    <x v="25"/>
    <x v="1"/>
    <n v="0"/>
    <n v="0"/>
    <n v="0"/>
    <n v="0"/>
    <n v="0"/>
    <n v="0"/>
    <n v="0"/>
    <n v="0"/>
    <n v="0"/>
    <n v="0"/>
    <n v="25522"/>
    <n v="913"/>
    <n v="6986"/>
    <n v="15443"/>
    <n v="42440"/>
    <n v="91304"/>
  </r>
  <r>
    <x v="12"/>
    <x v="26"/>
    <x v="1"/>
    <n v="0"/>
    <n v="0"/>
    <n v="0"/>
    <n v="0"/>
    <n v="0"/>
    <n v="0"/>
    <n v="2437"/>
    <n v="2395"/>
    <n v="4081"/>
    <n v="1062"/>
    <n v="2116"/>
    <n v="0"/>
    <n v="0"/>
    <n v="0"/>
    <n v="3715"/>
    <n v="15806"/>
  </r>
  <r>
    <x v="12"/>
    <x v="27"/>
    <x v="2"/>
    <n v="8234508"/>
    <n v="9076460"/>
    <n v="9704233"/>
    <n v="9930563"/>
    <n v="10340709"/>
    <n v="11429558"/>
    <n v="11624418"/>
    <n v="12441892"/>
    <n v="13646653"/>
    <n v="14422284"/>
    <n v="12355552"/>
    <n v="1218512"/>
    <n v="3182990"/>
    <n v="11207221"/>
    <n v="14318743"/>
    <n v="153134296"/>
  </r>
  <r>
    <x v="12"/>
    <x v="28"/>
    <x v="2"/>
    <n v="0"/>
    <n v="0"/>
    <n v="0"/>
    <n v="0"/>
    <n v="0"/>
    <n v="0"/>
    <n v="74278"/>
    <n v="109263"/>
    <n v="106123"/>
    <n v="105671"/>
    <n v="115175"/>
    <n v="371"/>
    <n v="11267"/>
    <n v="65512"/>
    <n v="110730"/>
    <n v="698390"/>
  </r>
  <r>
    <x v="12"/>
    <x v="29"/>
    <x v="3"/>
    <n v="0"/>
    <n v="0"/>
    <n v="0"/>
    <n v="0"/>
    <n v="0"/>
    <n v="0"/>
    <n v="0"/>
    <n v="0"/>
    <n v="0"/>
    <n v="0"/>
    <n v="0"/>
    <n v="0"/>
    <n v="0"/>
    <n v="0"/>
    <n v="0"/>
    <n v="0"/>
  </r>
  <r>
    <x v="12"/>
    <x v="30"/>
    <x v="1"/>
    <n v="41258"/>
    <n v="56139"/>
    <n v="63795"/>
    <n v="60280"/>
    <n v="101141"/>
    <n v="122808"/>
    <n v="240957"/>
    <n v="256847"/>
    <n v="273106"/>
    <n v="251961"/>
    <n v="158125"/>
    <n v="4878"/>
    <n v="18455"/>
    <n v="141516"/>
    <n v="169628"/>
    <n v="1960894"/>
  </r>
  <r>
    <x v="12"/>
    <x v="31"/>
    <x v="3"/>
    <n v="0"/>
    <n v="0"/>
    <n v="0"/>
    <n v="0"/>
    <n v="0"/>
    <n v="0"/>
    <n v="0"/>
    <n v="0"/>
    <n v="0"/>
    <n v="0"/>
    <n v="0"/>
    <n v="0"/>
    <n v="0"/>
    <n v="0"/>
    <n v="20"/>
    <n v="20"/>
  </r>
  <r>
    <x v="13"/>
    <x v="32"/>
    <x v="0"/>
    <n v="0"/>
    <n v="0"/>
    <n v="0"/>
    <n v="0"/>
    <n v="590"/>
    <n v="124"/>
    <n v="78"/>
    <n v="157"/>
    <n v="0"/>
    <n v="2"/>
    <n v="102"/>
    <n v="31"/>
    <n v="0"/>
    <n v="0"/>
    <n v="0"/>
    <n v="1084"/>
  </r>
  <r>
    <x v="14"/>
    <x v="33"/>
    <x v="0"/>
    <n v="0"/>
    <n v="0"/>
    <n v="0"/>
    <n v="0"/>
    <n v="0"/>
    <n v="17"/>
    <n v="16173"/>
    <n v="28810"/>
    <n v="91719"/>
    <n v="94320"/>
    <n v="70887"/>
    <n v="6277"/>
    <n v="16"/>
    <n v="36"/>
    <n v="89919"/>
    <n v="398174"/>
  </r>
  <r>
    <x v="15"/>
    <x v="34"/>
    <x v="0"/>
    <n v="499271"/>
    <n v="468726"/>
    <n v="398207"/>
    <n v="342906"/>
    <n v="307481"/>
    <n v="334252"/>
    <n v="357385"/>
    <n v="538090"/>
    <n v="634072"/>
    <n v="798501"/>
    <n v="819243"/>
    <n v="193022"/>
    <n v="341121"/>
    <n v="755134"/>
    <n v="981405"/>
    <n v="7768816"/>
  </r>
  <r>
    <x v="16"/>
    <x v="35"/>
    <x v="0"/>
    <n v="255704"/>
    <n v="247374"/>
    <n v="232649"/>
    <n v="227678"/>
    <n v="258876"/>
    <n v="334503"/>
    <n v="363371"/>
    <n v="450962"/>
    <n v="527217"/>
    <n v="604481"/>
    <n v="528992"/>
    <n v="130250"/>
    <n v="175004"/>
    <n v="405388"/>
    <n v="413871"/>
    <n v="5156320"/>
  </r>
  <r>
    <x v="17"/>
    <x v="36"/>
    <x v="0"/>
    <n v="3860410"/>
    <n v="4245836"/>
    <n v="4308038"/>
    <n v="4462419"/>
    <n v="4537677"/>
    <n v="4707145"/>
    <n v="4877069"/>
    <n v="5208248"/>
    <n v="5521665"/>
    <n v="5942492"/>
    <n v="5799387"/>
    <n v="591571"/>
    <n v="1674644"/>
    <n v="4862634"/>
    <n v="5879078"/>
    <n v="66478313"/>
  </r>
  <r>
    <x v="17"/>
    <x v="37"/>
    <x v="1"/>
    <n v="94546"/>
    <n v="100354"/>
    <n v="102274"/>
    <n v="112397"/>
    <n v="119565"/>
    <n v="123250"/>
    <n v="131461"/>
    <n v="140195"/>
    <n v="203741"/>
    <n v="237210"/>
    <n v="238232"/>
    <n v="26495"/>
    <n v="65382"/>
    <n v="194817"/>
    <n v="211087"/>
    <n v="2101006"/>
  </r>
  <r>
    <x v="17"/>
    <x v="38"/>
    <x v="1"/>
    <n v="0"/>
    <n v="0"/>
    <n v="0"/>
    <n v="29361"/>
    <n v="133889"/>
    <n v="197338"/>
    <n v="260999"/>
    <n v="267785"/>
    <n v="302088"/>
    <n v="341679"/>
    <n v="349816"/>
    <n v="58056"/>
    <n v="60524"/>
    <n v="191502"/>
    <n v="227039"/>
    <n v="2420076"/>
  </r>
  <r>
    <x v="17"/>
    <x v="39"/>
    <x v="0"/>
    <n v="594087"/>
    <n v="669237"/>
    <n v="785844"/>
    <n v="773423"/>
    <n v="896312"/>
    <n v="1092274"/>
    <n v="1149775"/>
    <n v="1190577"/>
    <n v="1376254"/>
    <n v="1250773"/>
    <n v="1316419"/>
    <n v="191075"/>
    <n v="407430"/>
    <n v="1134033"/>
    <n v="1305186"/>
    <n v="14132699"/>
  </r>
  <r>
    <x v="18"/>
    <x v="40"/>
    <x v="2"/>
    <n v="1715808"/>
    <n v="1890892"/>
    <n v="1929429"/>
    <n v="2147136"/>
    <n v="2442980"/>
    <n v="2798751"/>
    <n v="3157897"/>
    <n v="3370061"/>
    <n v="3685716"/>
    <n v="3985051"/>
    <n v="3919874"/>
    <n v="575329"/>
    <n v="1430140"/>
    <n v="3420785"/>
    <n v="4214573"/>
    <n v="40684422"/>
  </r>
  <r>
    <x v="19"/>
    <x v="41"/>
    <x v="1"/>
    <n v="0"/>
    <n v="0"/>
    <n v="0"/>
    <n v="0"/>
    <n v="0"/>
    <n v="0"/>
    <n v="0"/>
    <n v="0"/>
    <n v="0"/>
    <n v="0"/>
    <n v="0"/>
    <n v="0"/>
    <n v="0"/>
    <n v="0"/>
    <n v="0"/>
    <n v="0"/>
  </r>
  <r>
    <x v="20"/>
    <x v="42"/>
    <x v="4"/>
    <n v="0"/>
    <n v="0"/>
    <n v="0"/>
    <n v="0"/>
    <n v="0"/>
    <n v="0"/>
    <n v="0"/>
    <n v="0"/>
    <n v="0"/>
    <n v="0"/>
    <n v="0"/>
    <n v="0"/>
    <n v="0"/>
    <n v="0"/>
    <n v="0"/>
    <n v="0"/>
  </r>
  <r>
    <x v="20"/>
    <x v="43"/>
    <x v="0"/>
    <n v="0"/>
    <n v="0"/>
    <n v="0"/>
    <n v="0"/>
    <n v="0"/>
    <n v="0"/>
    <n v="0"/>
    <n v="0"/>
    <n v="0"/>
    <n v="0"/>
    <n v="0"/>
    <n v="0"/>
    <n v="0"/>
    <n v="0"/>
    <n v="0"/>
    <n v="0"/>
  </r>
  <r>
    <x v="20"/>
    <x v="44"/>
    <x v="0"/>
    <n v="0"/>
    <n v="0"/>
    <n v="0"/>
    <n v="0"/>
    <n v="0"/>
    <n v="0"/>
    <n v="0"/>
    <n v="0"/>
    <n v="0"/>
    <n v="0"/>
    <n v="0"/>
    <n v="0"/>
    <n v="257"/>
    <n v="0"/>
    <n v="0"/>
    <n v="257"/>
  </r>
  <r>
    <x v="20"/>
    <x v="45"/>
    <x v="1"/>
    <n v="275191"/>
    <n v="337264"/>
    <n v="355134"/>
    <n v="382986"/>
    <n v="440148"/>
    <n v="474676"/>
    <n v="592746"/>
    <n v="661599"/>
    <n v="739030"/>
    <n v="835698"/>
    <n v="737088"/>
    <n v="414429"/>
    <n v="592722"/>
    <n v="872531"/>
    <n v="976061"/>
    <n v="8687303"/>
  </r>
  <r>
    <x v="20"/>
    <x v="46"/>
    <x v="1"/>
    <n v="48975"/>
    <n v="56181"/>
    <n v="64455"/>
    <n v="71442"/>
    <n v="90729"/>
    <n v="59585"/>
    <n v="69916"/>
    <n v="104837"/>
    <n v="150965"/>
    <n v="198704"/>
    <n v="231730"/>
    <n v="18563"/>
    <n v="55138"/>
    <n v="109419"/>
    <n v="116704"/>
    <n v="1447343"/>
  </r>
  <r>
    <x v="21"/>
    <x v="47"/>
    <x v="1"/>
    <n v="15885"/>
    <n v="21501"/>
    <n v="24364"/>
    <n v="26875"/>
    <n v="33933"/>
    <n v="43596"/>
    <n v="38475"/>
    <n v="25444"/>
    <n v="24563"/>
    <n v="22681"/>
    <n v="19472"/>
    <n v="678"/>
    <n v="546"/>
    <n v="11966"/>
    <n v="21137"/>
    <n v="331116"/>
  </r>
  <r>
    <x v="21"/>
    <x v="48"/>
    <x v="3"/>
    <n v="0"/>
    <n v="0"/>
    <n v="0"/>
    <n v="0"/>
    <n v="0"/>
    <n v="0"/>
    <n v="0"/>
    <n v="0"/>
    <n v="0"/>
    <n v="0"/>
    <n v="0"/>
    <n v="0"/>
    <n v="0"/>
    <n v="0"/>
    <n v="0"/>
    <n v="0"/>
  </r>
  <r>
    <x v="21"/>
    <x v="49"/>
    <x v="0"/>
    <n v="1187160"/>
    <n v="1428086"/>
    <n v="1566102"/>
    <n v="1653162"/>
    <n v="1765013"/>
    <n v="1926562"/>
    <n v="2154121"/>
    <n v="2230071"/>
    <n v="2586775"/>
    <n v="2786805"/>
    <n v="2939322"/>
    <n v="143081"/>
    <n v="342665"/>
    <n v="1965919"/>
    <n v="2468601"/>
    <n v="27143445"/>
  </r>
  <r>
    <x v="22"/>
    <x v="50"/>
    <x v="5"/>
    <n v="34301770"/>
    <n v="37851200"/>
    <n v="40741408"/>
    <n v="42971083"/>
    <n v="46554044"/>
    <n v="50746059"/>
    <n v="54649459"/>
    <n v="59275057"/>
    <n v="65460522"/>
    <n v="69471509"/>
    <n v="66537969"/>
    <n v="10128271"/>
    <n v="22074241"/>
    <n v="56903626"/>
    <n v="69552727"/>
    <n v="727218945"/>
  </r>
  <r>
    <x v="23"/>
    <x v="51"/>
    <x v="6"/>
    <m/>
    <m/>
    <m/>
    <m/>
    <m/>
    <m/>
    <m/>
    <m/>
    <m/>
    <m/>
    <m/>
    <m/>
    <m/>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2B59E9-A776-43A9-BB1E-BE19361165D9}" name="PivotTable2" cacheId="0" dataOnRows="1" applyNumberFormats="0" applyBorderFormats="0" applyFontFormats="0" applyPatternFormats="0" applyAlignmentFormats="0" applyWidthHeightFormats="1" dataCaption="Passenger Traffic" updatedVersion="8" minRefreshableVersion="3" useAutoFormatting="1" itemPrintTitles="1" createdVersion="8" indent="0" outline="1" outlineData="1" multipleFieldFilters="0" chartFormat="56" colHeaderCaption="States/Uts">
  <location ref="C5:AA21" firstHeaderRow="1" firstDataRow="2" firstDataCol="1"/>
  <pivotFields count="19">
    <pivotField axis="axisCol" multipleItemSelectionAllowed="1" showAll="0">
      <items count="26">
        <item x="0"/>
        <item x="1"/>
        <item x="2"/>
        <item x="3"/>
        <item x="4"/>
        <item x="5"/>
        <item x="6"/>
        <item x="7"/>
        <item h="1" x="22"/>
        <item x="8"/>
        <item x="9"/>
        <item x="10"/>
        <item x="11"/>
        <item x="12"/>
        <item x="13"/>
        <item x="14"/>
        <item x="15"/>
        <item x="16"/>
        <item x="17"/>
        <item x="18"/>
        <item x="19"/>
        <item x="20"/>
        <item x="21"/>
        <item x="23"/>
        <item h="1" m="1" x="24"/>
        <item t="default"/>
      </items>
    </pivotField>
    <pivotField showAll="0">
      <items count="53">
        <item x="41"/>
        <item x="42"/>
        <item x="11"/>
        <item x="34"/>
        <item x="26"/>
        <item x="43"/>
        <item x="47"/>
        <item x="18"/>
        <item x="12"/>
        <item x="24"/>
        <item x="33"/>
        <item x="20"/>
        <item x="7"/>
        <item x="36"/>
        <item x="21"/>
        <item x="37"/>
        <item x="8"/>
        <item x="48"/>
        <item x="5"/>
        <item x="9"/>
        <item x="10"/>
        <item x="4"/>
        <item x="40"/>
        <item x="32"/>
        <item x="50"/>
        <item x="25"/>
        <item x="35"/>
        <item x="13"/>
        <item x="22"/>
        <item x="49"/>
        <item x="44"/>
        <item x="45"/>
        <item x="38"/>
        <item x="19"/>
        <item x="27"/>
        <item x="28"/>
        <item x="29"/>
        <item x="6"/>
        <item x="0"/>
        <item x="30"/>
        <item x="14"/>
        <item x="31"/>
        <item x="17"/>
        <item x="15"/>
        <item x="23"/>
        <item x="39"/>
        <item x="1"/>
        <item x="16"/>
        <item x="46"/>
        <item x="2"/>
        <item x="3"/>
        <item x="51"/>
        <item t="default"/>
      </items>
    </pivotField>
    <pivotField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s>
  <rowFields count="1">
    <field x="-2"/>
  </rowFields>
  <rowItems count="15">
    <i>
      <x/>
    </i>
    <i i="1">
      <x v="1"/>
    </i>
    <i i="2">
      <x v="2"/>
    </i>
    <i i="3">
      <x v="3"/>
    </i>
    <i i="4">
      <x v="4"/>
    </i>
    <i i="5">
      <x v="5"/>
    </i>
    <i i="6">
      <x v="6"/>
    </i>
    <i i="7">
      <x v="7"/>
    </i>
    <i i="8">
      <x v="8"/>
    </i>
    <i i="9">
      <x v="9"/>
    </i>
    <i i="10">
      <x v="10"/>
    </i>
    <i i="11">
      <x v="11"/>
    </i>
    <i i="12">
      <x v="12"/>
    </i>
    <i i="13">
      <x v="13"/>
    </i>
    <i i="14">
      <x v="14"/>
    </i>
  </rowItems>
  <colFields count="1">
    <field x="0"/>
  </colFields>
  <colItems count="24">
    <i>
      <x/>
    </i>
    <i>
      <x v="1"/>
    </i>
    <i>
      <x v="2"/>
    </i>
    <i>
      <x v="3"/>
    </i>
    <i>
      <x v="4"/>
    </i>
    <i>
      <x v="5"/>
    </i>
    <i>
      <x v="6"/>
    </i>
    <i>
      <x v="7"/>
    </i>
    <i>
      <x v="9"/>
    </i>
    <i>
      <x v="10"/>
    </i>
    <i>
      <x v="11"/>
    </i>
    <i>
      <x v="12"/>
    </i>
    <i>
      <x v="13"/>
    </i>
    <i>
      <x v="14"/>
    </i>
    <i>
      <x v="15"/>
    </i>
    <i>
      <x v="16"/>
    </i>
    <i>
      <x v="17"/>
    </i>
    <i>
      <x v="18"/>
    </i>
    <i>
      <x v="19"/>
    </i>
    <i>
      <x v="20"/>
    </i>
    <i>
      <x v="21"/>
    </i>
    <i>
      <x v="22"/>
    </i>
    <i>
      <x v="23"/>
    </i>
    <i t="grand">
      <x/>
    </i>
  </colItems>
  <dataFields count="15">
    <dataField name="Sum of 2009-2010" fld="3" baseField="0" baseItem="0"/>
    <dataField name="Sum of 2010-2011" fld="4" baseField="0" baseItem="0"/>
    <dataField name="Sum of 2011-2012" fld="5" baseField="0" baseItem="0"/>
    <dataField name="Sum of 2012-2013" fld="6" baseField="0" baseItem="0"/>
    <dataField name="Sum of 2013-2014" fld="7" baseField="0" baseItem="0"/>
    <dataField name="Sum of 2014-2015" fld="8" baseField="0" baseItem="0"/>
    <dataField name="Sum of 2015-2016" fld="9" baseField="0" baseItem="0"/>
    <dataField name="Sum of 2016-2017" fld="10" baseField="0" baseItem="0"/>
    <dataField name="Sum of 2017-2018" fld="11" baseField="0" baseItem="0"/>
    <dataField name="Sum of 2018-2019" fld="12" baseField="0" baseItem="0"/>
    <dataField name="Sum of 2019-2020" fld="13" baseField="0" baseItem="0"/>
    <dataField name="Sum of 2020-2021" fld="14" baseField="0" baseItem="0"/>
    <dataField name="Sum of 2021-2022" fld="15" baseField="0" baseItem="0"/>
    <dataField name="Sum of 2022-2023" fld="16" baseField="0" baseItem="0"/>
    <dataField name="Sum of 2023-2024" fld="17" baseField="0" baseItem="0"/>
  </dataFields>
  <formats count="1">
    <format dxfId="7">
      <pivotArea outline="0" collapsedLevelsAreSubtotals="1" fieldPosition="0"/>
    </format>
  </formats>
  <chartFormats count="62">
    <chartFormat chart="37" format="0"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1"/>
          </reference>
        </references>
      </pivotArea>
    </chartFormat>
    <chartFormat chart="37" format="2" series="1">
      <pivotArea type="data" outline="0" fieldPosition="0">
        <references count="1">
          <reference field="4294967294" count="1" selected="0">
            <x v="2"/>
          </reference>
        </references>
      </pivotArea>
    </chartFormat>
    <chartFormat chart="37" format="3" series="1">
      <pivotArea type="data" outline="0" fieldPosition="0">
        <references count="1">
          <reference field="4294967294" count="1" selected="0">
            <x v="3"/>
          </reference>
        </references>
      </pivotArea>
    </chartFormat>
    <chartFormat chart="37" format="4" series="1">
      <pivotArea type="data" outline="0" fieldPosition="0">
        <references count="1">
          <reference field="4294967294" count="1" selected="0">
            <x v="4"/>
          </reference>
        </references>
      </pivotArea>
    </chartFormat>
    <chartFormat chart="37" format="5" series="1">
      <pivotArea type="data" outline="0" fieldPosition="0">
        <references count="1">
          <reference field="4294967294" count="1" selected="0">
            <x v="5"/>
          </reference>
        </references>
      </pivotArea>
    </chartFormat>
    <chartFormat chart="37" format="6" series="1">
      <pivotArea type="data" outline="0" fieldPosition="0">
        <references count="1">
          <reference field="4294967294" count="1" selected="0">
            <x v="6"/>
          </reference>
        </references>
      </pivotArea>
    </chartFormat>
    <chartFormat chart="37" format="7" series="1">
      <pivotArea type="data" outline="0" fieldPosition="0">
        <references count="1">
          <reference field="4294967294" count="1" selected="0">
            <x v="7"/>
          </reference>
        </references>
      </pivotArea>
    </chartFormat>
    <chartFormat chart="37" format="8" series="1">
      <pivotArea type="data" outline="0" fieldPosition="0">
        <references count="1">
          <reference field="4294967294" count="1" selected="0">
            <x v="8"/>
          </reference>
        </references>
      </pivotArea>
    </chartFormat>
    <chartFormat chart="37" format="9" series="1">
      <pivotArea type="data" outline="0" fieldPosition="0">
        <references count="1">
          <reference field="4294967294" count="1" selected="0">
            <x v="9"/>
          </reference>
        </references>
      </pivotArea>
    </chartFormat>
    <chartFormat chart="37" format="10" series="1">
      <pivotArea type="data" outline="0" fieldPosition="0">
        <references count="1">
          <reference field="4294967294" count="1" selected="0">
            <x v="10"/>
          </reference>
        </references>
      </pivotArea>
    </chartFormat>
    <chartFormat chart="37" format="11" series="1">
      <pivotArea type="data" outline="0" fieldPosition="0">
        <references count="1">
          <reference field="4294967294" count="1" selected="0">
            <x v="11"/>
          </reference>
        </references>
      </pivotArea>
    </chartFormat>
    <chartFormat chart="37" format="12" series="1">
      <pivotArea type="data" outline="0" fieldPosition="0">
        <references count="1">
          <reference field="4294967294" count="1" selected="0">
            <x v="12"/>
          </reference>
        </references>
      </pivotArea>
    </chartFormat>
    <chartFormat chart="37" format="13" series="1">
      <pivotArea type="data" outline="0" fieldPosition="0">
        <references count="1">
          <reference field="4294967294" count="1" selected="0">
            <x v="13"/>
          </reference>
        </references>
      </pivotArea>
    </chartFormat>
    <chartFormat chart="37" format="14" series="1">
      <pivotArea type="data" outline="0" fieldPosition="0">
        <references count="1">
          <reference field="4294967294" count="1" selected="0">
            <x v="14"/>
          </reference>
        </references>
      </pivotArea>
    </chartFormat>
    <chartFormat chart="37" format="38" series="1">
      <pivotArea type="data" outline="0" fieldPosition="0">
        <references count="2">
          <reference field="4294967294" count="1" selected="0">
            <x v="0"/>
          </reference>
          <reference field="0" count="1" selected="0">
            <x v="17"/>
          </reference>
        </references>
      </pivotArea>
    </chartFormat>
    <chartFormat chart="37" format="39" series="1">
      <pivotArea type="data" outline="0" fieldPosition="0">
        <references count="2">
          <reference field="4294967294" count="1" selected="0">
            <x v="0"/>
          </reference>
          <reference field="0" count="1" selected="0">
            <x v="18"/>
          </reference>
        </references>
      </pivotArea>
    </chartFormat>
    <chartFormat chart="37" format="40" series="1">
      <pivotArea type="data" outline="0" fieldPosition="0">
        <references count="2">
          <reference field="4294967294" count="1" selected="0">
            <x v="0"/>
          </reference>
          <reference field="0" count="1" selected="0">
            <x v="19"/>
          </reference>
        </references>
      </pivotArea>
    </chartFormat>
    <chartFormat chart="37" format="41" series="1">
      <pivotArea type="data" outline="0" fieldPosition="0">
        <references count="2">
          <reference field="4294967294" count="1" selected="0">
            <x v="0"/>
          </reference>
          <reference field="0" count="1" selected="0">
            <x v="20"/>
          </reference>
        </references>
      </pivotArea>
    </chartFormat>
    <chartFormat chart="37" format="42" series="1">
      <pivotArea type="data" outline="0" fieldPosition="0">
        <references count="2">
          <reference field="4294967294" count="1" selected="0">
            <x v="0"/>
          </reference>
          <reference field="0" count="1" selected="0">
            <x v="21"/>
          </reference>
        </references>
      </pivotArea>
    </chartFormat>
    <chartFormat chart="37" format="43" series="1">
      <pivotArea type="data" outline="0" fieldPosition="0">
        <references count="2">
          <reference field="4294967294" count="1" selected="0">
            <x v="0"/>
          </reference>
          <reference field="0" count="1" selected="0">
            <x v="22"/>
          </reference>
        </references>
      </pivotArea>
    </chartFormat>
    <chartFormat chart="37" format="44" series="1">
      <pivotArea type="data" outline="0" fieldPosition="0">
        <references count="2">
          <reference field="4294967294" count="1" selected="0">
            <x v="0"/>
          </reference>
          <reference field="0" count="1" selected="0">
            <x v="1"/>
          </reference>
        </references>
      </pivotArea>
    </chartFormat>
    <chartFormat chart="37" format="45" series="1">
      <pivotArea type="data" outline="0" fieldPosition="0">
        <references count="2">
          <reference field="4294967294" count="1" selected="0">
            <x v="0"/>
          </reference>
          <reference field="0" count="1" selected="0">
            <x v="2"/>
          </reference>
        </references>
      </pivotArea>
    </chartFormat>
    <chartFormat chart="37" format="46" series="1">
      <pivotArea type="data" outline="0" fieldPosition="0">
        <references count="2">
          <reference field="4294967294" count="1" selected="0">
            <x v="0"/>
          </reference>
          <reference field="0" count="1" selected="0">
            <x v="3"/>
          </reference>
        </references>
      </pivotArea>
    </chartFormat>
    <chartFormat chart="37" format="47" series="1">
      <pivotArea type="data" outline="0" fieldPosition="0">
        <references count="2">
          <reference field="4294967294" count="1" selected="0">
            <x v="0"/>
          </reference>
          <reference field="0" count="1" selected="0">
            <x v="4"/>
          </reference>
        </references>
      </pivotArea>
    </chartFormat>
    <chartFormat chart="37" format="48" series="1">
      <pivotArea type="data" outline="0" fieldPosition="0">
        <references count="2">
          <reference field="4294967294" count="1" selected="0">
            <x v="0"/>
          </reference>
          <reference field="0" count="1" selected="0">
            <x v="5"/>
          </reference>
        </references>
      </pivotArea>
    </chartFormat>
    <chartFormat chart="37" format="49" series="1">
      <pivotArea type="data" outline="0" fieldPosition="0">
        <references count="2">
          <reference field="4294967294" count="1" selected="0">
            <x v="0"/>
          </reference>
          <reference field="0" count="1" selected="0">
            <x v="6"/>
          </reference>
        </references>
      </pivotArea>
    </chartFormat>
    <chartFormat chart="37" format="50" series="1">
      <pivotArea type="data" outline="0" fieldPosition="0">
        <references count="2">
          <reference field="4294967294" count="1" selected="0">
            <x v="0"/>
          </reference>
          <reference field="0" count="1" selected="0">
            <x v="7"/>
          </reference>
        </references>
      </pivotArea>
    </chartFormat>
    <chartFormat chart="37" format="51" series="1">
      <pivotArea type="data" outline="0" fieldPosition="0">
        <references count="2">
          <reference field="4294967294" count="1" selected="0">
            <x v="0"/>
          </reference>
          <reference field="0" count="1" selected="0">
            <x v="9"/>
          </reference>
        </references>
      </pivotArea>
    </chartFormat>
    <chartFormat chart="37" format="52" series="1">
      <pivotArea type="data" outline="0" fieldPosition="0">
        <references count="2">
          <reference field="4294967294" count="1" selected="0">
            <x v="0"/>
          </reference>
          <reference field="0" count="1" selected="0">
            <x v="10"/>
          </reference>
        </references>
      </pivotArea>
    </chartFormat>
    <chartFormat chart="37" format="53" series="1">
      <pivotArea type="data" outline="0" fieldPosition="0">
        <references count="2">
          <reference field="4294967294" count="1" selected="0">
            <x v="0"/>
          </reference>
          <reference field="0" count="1" selected="0">
            <x v="11"/>
          </reference>
        </references>
      </pivotArea>
    </chartFormat>
    <chartFormat chart="37" format="54" series="1">
      <pivotArea type="data" outline="0" fieldPosition="0">
        <references count="2">
          <reference field="4294967294" count="1" selected="0">
            <x v="0"/>
          </reference>
          <reference field="0" count="1" selected="0">
            <x v="12"/>
          </reference>
        </references>
      </pivotArea>
    </chartFormat>
    <chartFormat chart="37" format="55" series="1">
      <pivotArea type="data" outline="0" fieldPosition="0">
        <references count="2">
          <reference field="4294967294" count="1" selected="0">
            <x v="0"/>
          </reference>
          <reference field="0" count="1" selected="0">
            <x v="13"/>
          </reference>
        </references>
      </pivotArea>
    </chartFormat>
    <chartFormat chart="37" format="56" series="1">
      <pivotArea type="data" outline="0" fieldPosition="0">
        <references count="2">
          <reference field="4294967294" count="1" selected="0">
            <x v="0"/>
          </reference>
          <reference field="0" count="1" selected="0">
            <x v="14"/>
          </reference>
        </references>
      </pivotArea>
    </chartFormat>
    <chartFormat chart="37" format="57" series="1">
      <pivotArea type="data" outline="0" fieldPosition="0">
        <references count="2">
          <reference field="4294967294" count="1" selected="0">
            <x v="0"/>
          </reference>
          <reference field="0" count="1" selected="0">
            <x v="15"/>
          </reference>
        </references>
      </pivotArea>
    </chartFormat>
    <chartFormat chart="37" format="58" series="1">
      <pivotArea type="data" outline="0" fieldPosition="0">
        <references count="2">
          <reference field="4294967294" count="1" selected="0">
            <x v="0"/>
          </reference>
          <reference field="0" count="1" selected="0">
            <x v="16"/>
          </reference>
        </references>
      </pivotArea>
    </chartFormat>
    <chartFormat chart="46" format="0" series="1">
      <pivotArea type="data" outline="0" fieldPosition="0">
        <references count="2">
          <reference field="4294967294" count="1" selected="0">
            <x v="0"/>
          </reference>
          <reference field="0" count="1" selected="0">
            <x v="0"/>
          </reference>
        </references>
      </pivotArea>
    </chartFormat>
    <chartFormat chart="46" format="1" series="1">
      <pivotArea type="data" outline="0" fieldPosition="0">
        <references count="2">
          <reference field="4294967294" count="1" selected="0">
            <x v="0"/>
          </reference>
          <reference field="0" count="1" selected="0">
            <x v="1"/>
          </reference>
        </references>
      </pivotArea>
    </chartFormat>
    <chartFormat chart="46" format="2" series="1">
      <pivotArea type="data" outline="0" fieldPosition="0">
        <references count="2">
          <reference field="4294967294" count="1" selected="0">
            <x v="0"/>
          </reference>
          <reference field="0" count="1" selected="0">
            <x v="2"/>
          </reference>
        </references>
      </pivotArea>
    </chartFormat>
    <chartFormat chart="46" format="3" series="1">
      <pivotArea type="data" outline="0" fieldPosition="0">
        <references count="2">
          <reference field="4294967294" count="1" selected="0">
            <x v="0"/>
          </reference>
          <reference field="0" count="1" selected="0">
            <x v="3"/>
          </reference>
        </references>
      </pivotArea>
    </chartFormat>
    <chartFormat chart="46" format="4" series="1">
      <pivotArea type="data" outline="0" fieldPosition="0">
        <references count="2">
          <reference field="4294967294" count="1" selected="0">
            <x v="0"/>
          </reference>
          <reference field="0" count="1" selected="0">
            <x v="4"/>
          </reference>
        </references>
      </pivotArea>
    </chartFormat>
    <chartFormat chart="46" format="5" series="1">
      <pivotArea type="data" outline="0" fieldPosition="0">
        <references count="2">
          <reference field="4294967294" count="1" selected="0">
            <x v="0"/>
          </reference>
          <reference field="0" count="1" selected="0">
            <x v="5"/>
          </reference>
        </references>
      </pivotArea>
    </chartFormat>
    <chartFormat chart="46" format="6" series="1">
      <pivotArea type="data" outline="0" fieldPosition="0">
        <references count="2">
          <reference field="4294967294" count="1" selected="0">
            <x v="0"/>
          </reference>
          <reference field="0" count="1" selected="0">
            <x v="6"/>
          </reference>
        </references>
      </pivotArea>
    </chartFormat>
    <chartFormat chart="46" format="7" series="1">
      <pivotArea type="data" outline="0" fieldPosition="0">
        <references count="2">
          <reference field="4294967294" count="1" selected="0">
            <x v="0"/>
          </reference>
          <reference field="0" count="1" selected="0">
            <x v="7"/>
          </reference>
        </references>
      </pivotArea>
    </chartFormat>
    <chartFormat chart="46" format="8" series="1">
      <pivotArea type="data" outline="0" fieldPosition="0">
        <references count="2">
          <reference field="4294967294" count="1" selected="0">
            <x v="0"/>
          </reference>
          <reference field="0" count="1" selected="0">
            <x v="9"/>
          </reference>
        </references>
      </pivotArea>
    </chartFormat>
    <chartFormat chart="46" format="9" series="1">
      <pivotArea type="data" outline="0" fieldPosition="0">
        <references count="2">
          <reference field="4294967294" count="1" selected="0">
            <x v="0"/>
          </reference>
          <reference field="0" count="1" selected="0">
            <x v="10"/>
          </reference>
        </references>
      </pivotArea>
    </chartFormat>
    <chartFormat chart="46" format="10" series="1">
      <pivotArea type="data" outline="0" fieldPosition="0">
        <references count="2">
          <reference field="4294967294" count="1" selected="0">
            <x v="0"/>
          </reference>
          <reference field="0" count="1" selected="0">
            <x v="11"/>
          </reference>
        </references>
      </pivotArea>
    </chartFormat>
    <chartFormat chart="46" format="11" series="1">
      <pivotArea type="data" outline="0" fieldPosition="0">
        <references count="2">
          <reference field="4294967294" count="1" selected="0">
            <x v="0"/>
          </reference>
          <reference field="0" count="1" selected="0">
            <x v="12"/>
          </reference>
        </references>
      </pivotArea>
    </chartFormat>
    <chartFormat chart="46" format="12" series="1">
      <pivotArea type="data" outline="0" fieldPosition="0">
        <references count="2">
          <reference field="4294967294" count="1" selected="0">
            <x v="0"/>
          </reference>
          <reference field="0" count="1" selected="0">
            <x v="13"/>
          </reference>
        </references>
      </pivotArea>
    </chartFormat>
    <chartFormat chart="46" format="13" series="1">
      <pivotArea type="data" outline="0" fieldPosition="0">
        <references count="2">
          <reference field="4294967294" count="1" selected="0">
            <x v="0"/>
          </reference>
          <reference field="0" count="1" selected="0">
            <x v="14"/>
          </reference>
        </references>
      </pivotArea>
    </chartFormat>
    <chartFormat chart="46" format="14" series="1">
      <pivotArea type="data" outline="0" fieldPosition="0">
        <references count="2">
          <reference field="4294967294" count="1" selected="0">
            <x v="0"/>
          </reference>
          <reference field="0" count="1" selected="0">
            <x v="15"/>
          </reference>
        </references>
      </pivotArea>
    </chartFormat>
    <chartFormat chart="46" format="15" series="1">
      <pivotArea type="data" outline="0" fieldPosition="0">
        <references count="2">
          <reference field="4294967294" count="1" selected="0">
            <x v="0"/>
          </reference>
          <reference field="0" count="1" selected="0">
            <x v="16"/>
          </reference>
        </references>
      </pivotArea>
    </chartFormat>
    <chartFormat chart="46" format="16" series="1">
      <pivotArea type="data" outline="0" fieldPosition="0">
        <references count="2">
          <reference field="4294967294" count="1" selected="0">
            <x v="0"/>
          </reference>
          <reference field="0" count="1" selected="0">
            <x v="17"/>
          </reference>
        </references>
      </pivotArea>
    </chartFormat>
    <chartFormat chart="46" format="17" series="1">
      <pivotArea type="data" outline="0" fieldPosition="0">
        <references count="2">
          <reference field="4294967294" count="1" selected="0">
            <x v="0"/>
          </reference>
          <reference field="0" count="1" selected="0">
            <x v="18"/>
          </reference>
        </references>
      </pivotArea>
    </chartFormat>
    <chartFormat chart="46" format="18" series="1">
      <pivotArea type="data" outline="0" fieldPosition="0">
        <references count="2">
          <reference field="4294967294" count="1" selected="0">
            <x v="0"/>
          </reference>
          <reference field="0" count="1" selected="0">
            <x v="19"/>
          </reference>
        </references>
      </pivotArea>
    </chartFormat>
    <chartFormat chart="46" format="19" series="1">
      <pivotArea type="data" outline="0" fieldPosition="0">
        <references count="2">
          <reference field="4294967294" count="1" selected="0">
            <x v="0"/>
          </reference>
          <reference field="0" count="1" selected="0">
            <x v="20"/>
          </reference>
        </references>
      </pivotArea>
    </chartFormat>
    <chartFormat chart="46" format="20" series="1">
      <pivotArea type="data" outline="0" fieldPosition="0">
        <references count="2">
          <reference field="4294967294" count="1" selected="0">
            <x v="0"/>
          </reference>
          <reference field="0" count="1" selected="0">
            <x v="21"/>
          </reference>
        </references>
      </pivotArea>
    </chartFormat>
    <chartFormat chart="46" format="21" series="1">
      <pivotArea type="data" outline="0" fieldPosition="0">
        <references count="2">
          <reference field="4294967294" count="1" selected="0">
            <x v="0"/>
          </reference>
          <reference field="0" count="1" selected="0">
            <x v="22"/>
          </reference>
        </references>
      </pivotArea>
    </chartFormat>
    <chartFormat chart="46" format="22" series="1">
      <pivotArea type="data" outline="0" fieldPosition="0">
        <references count="1">
          <reference field="4294967294" count="1" selected="0">
            <x v="0"/>
          </reference>
        </references>
      </pivotArea>
    </chartFormat>
    <chartFormat chart="46" format="23" series="1">
      <pivotArea type="data" outline="0" fieldPosition="0">
        <references count="2">
          <reference field="4294967294" count="1" selected="0">
            <x v="0"/>
          </reference>
          <reference field="0" count="1" selected="0">
            <x v="8"/>
          </reference>
        </references>
      </pivotArea>
    </chartFormat>
    <chartFormat chart="46" format="24" series="1">
      <pivotArea type="data" outline="0" fieldPosition="0">
        <references count="2">
          <reference field="4294967294" count="1" selected="0">
            <x v="0"/>
          </reference>
          <reference field="0" count="1" selected="0">
            <x v="24"/>
          </reference>
        </references>
      </pivotArea>
    </chartFormat>
    <chartFormat chart="46" format="25" series="1">
      <pivotArea type="data" outline="0" fieldPosition="0">
        <references count="2">
          <reference field="4294967294" count="1" selected="0">
            <x v="0"/>
          </reference>
          <reference field="0"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E418AF-AE91-492E-B7B4-7AD25C801EAF}" name="PivotTable2" cacheId="0" dataOnRows="1" applyNumberFormats="0" applyBorderFormats="0" applyFontFormats="0" applyPatternFormats="0" applyAlignmentFormats="0" applyWidthHeightFormats="1" dataCaption="Passenger Traffic" updatedVersion="8" minRefreshableVersion="3" useAutoFormatting="1" itemPrintTitles="1" createdVersion="8" indent="0" outline="1" outlineData="1" multipleFieldFilters="0" chartFormat="51" colHeaderCaption="Airport">
  <location ref="C5:BC21" firstHeaderRow="1" firstDataRow="2" firstDataCol="1"/>
  <pivotFields count="19">
    <pivotField multipleItemSelectionAllowed="1" showAll="0">
      <items count="26">
        <item x="0"/>
        <item x="1"/>
        <item x="2"/>
        <item x="3"/>
        <item x="4"/>
        <item x="5"/>
        <item h="1" m="1" x="24"/>
        <item x="6"/>
        <item x="7"/>
        <item h="1" x="22"/>
        <item x="8"/>
        <item x="9"/>
        <item x="10"/>
        <item x="11"/>
        <item x="12"/>
        <item x="13"/>
        <item x="14"/>
        <item x="15"/>
        <item x="16"/>
        <item x="17"/>
        <item x="18"/>
        <item x="19"/>
        <item x="20"/>
        <item x="21"/>
        <item x="23"/>
        <item t="default"/>
      </items>
    </pivotField>
    <pivotField axis="axisCol" showAll="0">
      <items count="53">
        <item x="41"/>
        <item x="42"/>
        <item x="11"/>
        <item x="34"/>
        <item x="26"/>
        <item x="43"/>
        <item x="47"/>
        <item x="18"/>
        <item x="12"/>
        <item x="24"/>
        <item x="33"/>
        <item x="20"/>
        <item x="7"/>
        <item x="36"/>
        <item x="21"/>
        <item x="37"/>
        <item x="8"/>
        <item x="48"/>
        <item x="5"/>
        <item x="9"/>
        <item x="10"/>
        <item x="4"/>
        <item x="40"/>
        <item x="32"/>
        <item x="25"/>
        <item x="35"/>
        <item x="13"/>
        <item x="22"/>
        <item x="49"/>
        <item x="44"/>
        <item x="45"/>
        <item x="38"/>
        <item x="19"/>
        <item x="27"/>
        <item x="28"/>
        <item x="29"/>
        <item x="6"/>
        <item x="0"/>
        <item x="30"/>
        <item x="14"/>
        <item x="31"/>
        <item x="17"/>
        <item x="15"/>
        <item x="23"/>
        <item x="39"/>
        <item x="1"/>
        <item x="16"/>
        <item x="46"/>
        <item x="2"/>
        <item x="3"/>
        <item x="51"/>
        <item x="50"/>
        <item t="default"/>
      </items>
    </pivotField>
    <pivotField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s>
  <rowFields count="1">
    <field x="-2"/>
  </rowFields>
  <rowItems count="15">
    <i>
      <x/>
    </i>
    <i i="1">
      <x v="1"/>
    </i>
    <i i="2">
      <x v="2"/>
    </i>
    <i i="3">
      <x v="3"/>
    </i>
    <i i="4">
      <x v="4"/>
    </i>
    <i i="5">
      <x v="5"/>
    </i>
    <i i="6">
      <x v="6"/>
    </i>
    <i i="7">
      <x v="7"/>
    </i>
    <i i="8">
      <x v="8"/>
    </i>
    <i i="9">
      <x v="9"/>
    </i>
    <i i="10">
      <x v="10"/>
    </i>
    <i i="11">
      <x v="11"/>
    </i>
    <i i="12">
      <x v="12"/>
    </i>
    <i i="13">
      <x v="13"/>
    </i>
    <i i="14">
      <x v="14"/>
    </i>
  </rowItems>
  <colFields count="1">
    <field x="1"/>
  </colFields>
  <col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colItems>
  <dataFields count="15">
    <dataField name="Sum of 2009-2010" fld="3" baseField="0" baseItem="0"/>
    <dataField name="Sum of 2010-2011" fld="4" baseField="0" baseItem="0"/>
    <dataField name="Sum of 2011-2012" fld="5" baseField="0" baseItem="0"/>
    <dataField name="Sum of 2012-2013" fld="6" baseField="0" baseItem="0"/>
    <dataField name="Sum of 2013-2014" fld="7" baseField="0" baseItem="0"/>
    <dataField name="Sum of 2014-2015" fld="8" baseField="0" baseItem="0"/>
    <dataField name="Sum of 2015-2016" fld="9" baseField="0" baseItem="0"/>
    <dataField name="Sum of 2016-2017" fld="10" baseField="0" baseItem="0"/>
    <dataField name="Sum of 2017-2018" fld="11" baseField="0" baseItem="0"/>
    <dataField name="Sum of 2018-2019" fld="12" baseField="0" baseItem="0"/>
    <dataField name="Sum of 2019-2020" fld="13" baseField="0" baseItem="0"/>
    <dataField name="Sum of 2020-2021" fld="14" baseField="0" baseItem="0"/>
    <dataField name="Sum of 2021-2022" fld="15" baseField="0" baseItem="0"/>
    <dataField name="Sum of 2022-2023" fld="16" baseField="0" baseItem="0"/>
    <dataField name="Sum of 2023-2024" fld="17" baseField="0" baseItem="0"/>
  </dataFields>
  <formats count="1">
    <format dxfId="6">
      <pivotArea outline="0" collapsedLevelsAreSubtotals="1" fieldPosition="0"/>
    </format>
  </formats>
  <chartFormats count="68">
    <chartFormat chart="37" format="0"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1"/>
          </reference>
        </references>
      </pivotArea>
    </chartFormat>
    <chartFormat chart="37" format="2" series="1">
      <pivotArea type="data" outline="0" fieldPosition="0">
        <references count="1">
          <reference field="4294967294" count="1" selected="0">
            <x v="2"/>
          </reference>
        </references>
      </pivotArea>
    </chartFormat>
    <chartFormat chart="37" format="3" series="1">
      <pivotArea type="data" outline="0" fieldPosition="0">
        <references count="1">
          <reference field="4294967294" count="1" selected="0">
            <x v="3"/>
          </reference>
        </references>
      </pivotArea>
    </chartFormat>
    <chartFormat chart="37" format="4" series="1">
      <pivotArea type="data" outline="0" fieldPosition="0">
        <references count="1">
          <reference field="4294967294" count="1" selected="0">
            <x v="4"/>
          </reference>
        </references>
      </pivotArea>
    </chartFormat>
    <chartFormat chart="37" format="5" series="1">
      <pivotArea type="data" outline="0" fieldPosition="0">
        <references count="1">
          <reference field="4294967294" count="1" selected="0">
            <x v="5"/>
          </reference>
        </references>
      </pivotArea>
    </chartFormat>
    <chartFormat chart="37" format="6" series="1">
      <pivotArea type="data" outline="0" fieldPosition="0">
        <references count="1">
          <reference field="4294967294" count="1" selected="0">
            <x v="6"/>
          </reference>
        </references>
      </pivotArea>
    </chartFormat>
    <chartFormat chart="37" format="7" series="1">
      <pivotArea type="data" outline="0" fieldPosition="0">
        <references count="1">
          <reference field="4294967294" count="1" selected="0">
            <x v="7"/>
          </reference>
        </references>
      </pivotArea>
    </chartFormat>
    <chartFormat chart="37" format="8" series="1">
      <pivotArea type="data" outline="0" fieldPosition="0">
        <references count="1">
          <reference field="4294967294" count="1" selected="0">
            <x v="8"/>
          </reference>
        </references>
      </pivotArea>
    </chartFormat>
    <chartFormat chart="37" format="9" series="1">
      <pivotArea type="data" outline="0" fieldPosition="0">
        <references count="1">
          <reference field="4294967294" count="1" selected="0">
            <x v="9"/>
          </reference>
        </references>
      </pivotArea>
    </chartFormat>
    <chartFormat chart="37" format="10" series="1">
      <pivotArea type="data" outline="0" fieldPosition="0">
        <references count="1">
          <reference field="4294967294" count="1" selected="0">
            <x v="10"/>
          </reference>
        </references>
      </pivotArea>
    </chartFormat>
    <chartFormat chart="37" format="11" series="1">
      <pivotArea type="data" outline="0" fieldPosition="0">
        <references count="1">
          <reference field="4294967294" count="1" selected="0">
            <x v="11"/>
          </reference>
        </references>
      </pivotArea>
    </chartFormat>
    <chartFormat chart="37" format="12" series="1">
      <pivotArea type="data" outline="0" fieldPosition="0">
        <references count="1">
          <reference field="4294967294" count="1" selected="0">
            <x v="12"/>
          </reference>
        </references>
      </pivotArea>
    </chartFormat>
    <chartFormat chart="37" format="13" series="1">
      <pivotArea type="data" outline="0" fieldPosition="0">
        <references count="1">
          <reference field="4294967294" count="1" selected="0">
            <x v="13"/>
          </reference>
        </references>
      </pivotArea>
    </chartFormat>
    <chartFormat chart="37" format="14" series="1">
      <pivotArea type="data" outline="0" fieldPosition="0">
        <references count="1">
          <reference field="4294967294" count="1" selected="0">
            <x v="14"/>
          </reference>
        </references>
      </pivotArea>
    </chartFormat>
    <chartFormat chart="46" format="22" series="1">
      <pivotArea type="data" outline="0" fieldPosition="0">
        <references count="1">
          <reference field="4294967294" count="1" selected="0">
            <x v="0"/>
          </reference>
        </references>
      </pivotArea>
    </chartFormat>
    <chartFormat chart="47" format="49" series="1">
      <pivotArea type="data" outline="0" fieldPosition="0">
        <references count="1">
          <reference field="4294967294" count="1" selected="0">
            <x v="0"/>
          </reference>
        </references>
      </pivotArea>
    </chartFormat>
    <chartFormat chart="47" format="50" series="1">
      <pivotArea type="data" outline="0" fieldPosition="0">
        <references count="2">
          <reference field="4294967294" count="1" selected="0">
            <x v="0"/>
          </reference>
          <reference field="1" count="1" selected="0">
            <x v="1"/>
          </reference>
        </references>
      </pivotArea>
    </chartFormat>
    <chartFormat chart="47" format="51" series="1">
      <pivotArea type="data" outline="0" fieldPosition="0">
        <references count="2">
          <reference field="4294967294" count="1" selected="0">
            <x v="0"/>
          </reference>
          <reference field="1" count="1" selected="0">
            <x v="2"/>
          </reference>
        </references>
      </pivotArea>
    </chartFormat>
    <chartFormat chart="47" format="52" series="1">
      <pivotArea type="data" outline="0" fieldPosition="0">
        <references count="2">
          <reference field="4294967294" count="1" selected="0">
            <x v="0"/>
          </reference>
          <reference field="1" count="1" selected="0">
            <x v="3"/>
          </reference>
        </references>
      </pivotArea>
    </chartFormat>
    <chartFormat chart="47" format="53" series="1">
      <pivotArea type="data" outline="0" fieldPosition="0">
        <references count="2">
          <reference field="4294967294" count="1" selected="0">
            <x v="0"/>
          </reference>
          <reference field="1" count="1" selected="0">
            <x v="4"/>
          </reference>
        </references>
      </pivotArea>
    </chartFormat>
    <chartFormat chart="47" format="54" series="1">
      <pivotArea type="data" outline="0" fieldPosition="0">
        <references count="2">
          <reference field="4294967294" count="1" selected="0">
            <x v="0"/>
          </reference>
          <reference field="1" count="1" selected="0">
            <x v="5"/>
          </reference>
        </references>
      </pivotArea>
    </chartFormat>
    <chartFormat chart="47" format="55" series="1">
      <pivotArea type="data" outline="0" fieldPosition="0">
        <references count="2">
          <reference field="4294967294" count="1" selected="0">
            <x v="0"/>
          </reference>
          <reference field="1" count="1" selected="0">
            <x v="6"/>
          </reference>
        </references>
      </pivotArea>
    </chartFormat>
    <chartFormat chart="47" format="56" series="1">
      <pivotArea type="data" outline="0" fieldPosition="0">
        <references count="2">
          <reference field="4294967294" count="1" selected="0">
            <x v="0"/>
          </reference>
          <reference field="1" count="1" selected="0">
            <x v="7"/>
          </reference>
        </references>
      </pivotArea>
    </chartFormat>
    <chartFormat chart="47" format="57" series="1">
      <pivotArea type="data" outline="0" fieldPosition="0">
        <references count="2">
          <reference field="4294967294" count="1" selected="0">
            <x v="0"/>
          </reference>
          <reference field="1" count="1" selected="0">
            <x v="8"/>
          </reference>
        </references>
      </pivotArea>
    </chartFormat>
    <chartFormat chart="47" format="58" series="1">
      <pivotArea type="data" outline="0" fieldPosition="0">
        <references count="2">
          <reference field="4294967294" count="1" selected="0">
            <x v="0"/>
          </reference>
          <reference field="1" count="1" selected="0">
            <x v="9"/>
          </reference>
        </references>
      </pivotArea>
    </chartFormat>
    <chartFormat chart="47" format="59" series="1">
      <pivotArea type="data" outline="0" fieldPosition="0">
        <references count="2">
          <reference field="4294967294" count="1" selected="0">
            <x v="0"/>
          </reference>
          <reference field="1" count="1" selected="0">
            <x v="10"/>
          </reference>
        </references>
      </pivotArea>
    </chartFormat>
    <chartFormat chart="47" format="60" series="1">
      <pivotArea type="data" outline="0" fieldPosition="0">
        <references count="2">
          <reference field="4294967294" count="1" selected="0">
            <x v="0"/>
          </reference>
          <reference field="1" count="1" selected="0">
            <x v="11"/>
          </reference>
        </references>
      </pivotArea>
    </chartFormat>
    <chartFormat chart="47" format="61" series="1">
      <pivotArea type="data" outline="0" fieldPosition="0">
        <references count="2">
          <reference field="4294967294" count="1" selected="0">
            <x v="0"/>
          </reference>
          <reference field="1" count="1" selected="0">
            <x v="12"/>
          </reference>
        </references>
      </pivotArea>
    </chartFormat>
    <chartFormat chart="47" format="62" series="1">
      <pivotArea type="data" outline="0" fieldPosition="0">
        <references count="2">
          <reference field="4294967294" count="1" selected="0">
            <x v="0"/>
          </reference>
          <reference field="1" count="1" selected="0">
            <x v="13"/>
          </reference>
        </references>
      </pivotArea>
    </chartFormat>
    <chartFormat chart="47" format="63" series="1">
      <pivotArea type="data" outline="0" fieldPosition="0">
        <references count="2">
          <reference field="4294967294" count="1" selected="0">
            <x v="0"/>
          </reference>
          <reference field="1" count="1" selected="0">
            <x v="14"/>
          </reference>
        </references>
      </pivotArea>
    </chartFormat>
    <chartFormat chart="47" format="64" series="1">
      <pivotArea type="data" outline="0" fieldPosition="0">
        <references count="2">
          <reference field="4294967294" count="1" selected="0">
            <x v="0"/>
          </reference>
          <reference field="1" count="1" selected="0">
            <x v="15"/>
          </reference>
        </references>
      </pivotArea>
    </chartFormat>
    <chartFormat chart="47" format="65" series="1">
      <pivotArea type="data" outline="0" fieldPosition="0">
        <references count="2">
          <reference field="4294967294" count="1" selected="0">
            <x v="0"/>
          </reference>
          <reference field="1" count="1" selected="0">
            <x v="16"/>
          </reference>
        </references>
      </pivotArea>
    </chartFormat>
    <chartFormat chart="47" format="66" series="1">
      <pivotArea type="data" outline="0" fieldPosition="0">
        <references count="2">
          <reference field="4294967294" count="1" selected="0">
            <x v="0"/>
          </reference>
          <reference field="1" count="1" selected="0">
            <x v="17"/>
          </reference>
        </references>
      </pivotArea>
    </chartFormat>
    <chartFormat chart="47" format="67" series="1">
      <pivotArea type="data" outline="0" fieldPosition="0">
        <references count="2">
          <reference field="4294967294" count="1" selected="0">
            <x v="0"/>
          </reference>
          <reference field="1" count="1" selected="0">
            <x v="18"/>
          </reference>
        </references>
      </pivotArea>
    </chartFormat>
    <chartFormat chart="47" format="68" series="1">
      <pivotArea type="data" outline="0" fieldPosition="0">
        <references count="2">
          <reference field="4294967294" count="1" selected="0">
            <x v="0"/>
          </reference>
          <reference field="1" count="1" selected="0">
            <x v="19"/>
          </reference>
        </references>
      </pivotArea>
    </chartFormat>
    <chartFormat chart="47" format="69" series="1">
      <pivotArea type="data" outline="0" fieldPosition="0">
        <references count="2">
          <reference field="4294967294" count="1" selected="0">
            <x v="0"/>
          </reference>
          <reference field="1" count="1" selected="0">
            <x v="20"/>
          </reference>
        </references>
      </pivotArea>
    </chartFormat>
    <chartFormat chart="47" format="70" series="1">
      <pivotArea type="data" outline="0" fieldPosition="0">
        <references count="2">
          <reference field="4294967294" count="1" selected="0">
            <x v="0"/>
          </reference>
          <reference field="1" count="1" selected="0">
            <x v="21"/>
          </reference>
        </references>
      </pivotArea>
    </chartFormat>
    <chartFormat chart="47" format="71" series="1">
      <pivotArea type="data" outline="0" fieldPosition="0">
        <references count="2">
          <reference field="4294967294" count="1" selected="0">
            <x v="0"/>
          </reference>
          <reference field="1" count="1" selected="0">
            <x v="22"/>
          </reference>
        </references>
      </pivotArea>
    </chartFormat>
    <chartFormat chart="47" format="72" series="1">
      <pivotArea type="data" outline="0" fieldPosition="0">
        <references count="2">
          <reference field="4294967294" count="1" selected="0">
            <x v="0"/>
          </reference>
          <reference field="1" count="1" selected="0">
            <x v="23"/>
          </reference>
        </references>
      </pivotArea>
    </chartFormat>
    <chartFormat chart="47" format="73" series="1">
      <pivotArea type="data" outline="0" fieldPosition="0">
        <references count="2">
          <reference field="4294967294" count="1" selected="0">
            <x v="0"/>
          </reference>
          <reference field="1" count="1" selected="0">
            <x v="24"/>
          </reference>
        </references>
      </pivotArea>
    </chartFormat>
    <chartFormat chart="47" format="74" series="1">
      <pivotArea type="data" outline="0" fieldPosition="0">
        <references count="2">
          <reference field="4294967294" count="1" selected="0">
            <x v="0"/>
          </reference>
          <reference field="1" count="1" selected="0">
            <x v="25"/>
          </reference>
        </references>
      </pivotArea>
    </chartFormat>
    <chartFormat chart="47" format="75" series="1">
      <pivotArea type="data" outline="0" fieldPosition="0">
        <references count="2">
          <reference field="4294967294" count="1" selected="0">
            <x v="0"/>
          </reference>
          <reference field="1" count="1" selected="0">
            <x v="26"/>
          </reference>
        </references>
      </pivotArea>
    </chartFormat>
    <chartFormat chart="47" format="76" series="1">
      <pivotArea type="data" outline="0" fieldPosition="0">
        <references count="2">
          <reference field="4294967294" count="1" selected="0">
            <x v="0"/>
          </reference>
          <reference field="1" count="1" selected="0">
            <x v="27"/>
          </reference>
        </references>
      </pivotArea>
    </chartFormat>
    <chartFormat chart="47" format="77" series="1">
      <pivotArea type="data" outline="0" fieldPosition="0">
        <references count="2">
          <reference field="4294967294" count="1" selected="0">
            <x v="0"/>
          </reference>
          <reference field="1" count="1" selected="0">
            <x v="28"/>
          </reference>
        </references>
      </pivotArea>
    </chartFormat>
    <chartFormat chart="47" format="78" series="1">
      <pivotArea type="data" outline="0" fieldPosition="0">
        <references count="2">
          <reference field="4294967294" count="1" selected="0">
            <x v="0"/>
          </reference>
          <reference field="1" count="1" selected="0">
            <x v="29"/>
          </reference>
        </references>
      </pivotArea>
    </chartFormat>
    <chartFormat chart="47" format="79" series="1">
      <pivotArea type="data" outline="0" fieldPosition="0">
        <references count="2">
          <reference field="4294967294" count="1" selected="0">
            <x v="0"/>
          </reference>
          <reference field="1" count="1" selected="0">
            <x v="30"/>
          </reference>
        </references>
      </pivotArea>
    </chartFormat>
    <chartFormat chart="47" format="80" series="1">
      <pivotArea type="data" outline="0" fieldPosition="0">
        <references count="2">
          <reference field="4294967294" count="1" selected="0">
            <x v="0"/>
          </reference>
          <reference field="1" count="1" selected="0">
            <x v="31"/>
          </reference>
        </references>
      </pivotArea>
    </chartFormat>
    <chartFormat chart="47" format="81" series="1">
      <pivotArea type="data" outline="0" fieldPosition="0">
        <references count="2">
          <reference field="4294967294" count="1" selected="0">
            <x v="0"/>
          </reference>
          <reference field="1" count="1" selected="0">
            <x v="32"/>
          </reference>
        </references>
      </pivotArea>
    </chartFormat>
    <chartFormat chart="47" format="82" series="1">
      <pivotArea type="data" outline="0" fieldPosition="0">
        <references count="2">
          <reference field="4294967294" count="1" selected="0">
            <x v="0"/>
          </reference>
          <reference field="1" count="1" selected="0">
            <x v="33"/>
          </reference>
        </references>
      </pivotArea>
    </chartFormat>
    <chartFormat chart="47" format="83" series="1">
      <pivotArea type="data" outline="0" fieldPosition="0">
        <references count="2">
          <reference field="4294967294" count="1" selected="0">
            <x v="0"/>
          </reference>
          <reference field="1" count="1" selected="0">
            <x v="34"/>
          </reference>
        </references>
      </pivotArea>
    </chartFormat>
    <chartFormat chart="47" format="84" series="1">
      <pivotArea type="data" outline="0" fieldPosition="0">
        <references count="2">
          <reference field="4294967294" count="1" selected="0">
            <x v="0"/>
          </reference>
          <reference field="1" count="1" selected="0">
            <x v="35"/>
          </reference>
        </references>
      </pivotArea>
    </chartFormat>
    <chartFormat chart="47" format="85" series="1">
      <pivotArea type="data" outline="0" fieldPosition="0">
        <references count="2">
          <reference field="4294967294" count="1" selected="0">
            <x v="0"/>
          </reference>
          <reference field="1" count="1" selected="0">
            <x v="36"/>
          </reference>
        </references>
      </pivotArea>
    </chartFormat>
    <chartFormat chart="47" format="86" series="1">
      <pivotArea type="data" outline="0" fieldPosition="0">
        <references count="2">
          <reference field="4294967294" count="1" selected="0">
            <x v="0"/>
          </reference>
          <reference field="1" count="1" selected="0">
            <x v="37"/>
          </reference>
        </references>
      </pivotArea>
    </chartFormat>
    <chartFormat chart="47" format="87" series="1">
      <pivotArea type="data" outline="0" fieldPosition="0">
        <references count="2">
          <reference field="4294967294" count="1" selected="0">
            <x v="0"/>
          </reference>
          <reference field="1" count="1" selected="0">
            <x v="38"/>
          </reference>
        </references>
      </pivotArea>
    </chartFormat>
    <chartFormat chart="47" format="88" series="1">
      <pivotArea type="data" outline="0" fieldPosition="0">
        <references count="2">
          <reference field="4294967294" count="1" selected="0">
            <x v="0"/>
          </reference>
          <reference field="1" count="1" selected="0">
            <x v="39"/>
          </reference>
        </references>
      </pivotArea>
    </chartFormat>
    <chartFormat chart="47" format="89" series="1">
      <pivotArea type="data" outline="0" fieldPosition="0">
        <references count="2">
          <reference field="4294967294" count="1" selected="0">
            <x v="0"/>
          </reference>
          <reference field="1" count="1" selected="0">
            <x v="40"/>
          </reference>
        </references>
      </pivotArea>
    </chartFormat>
    <chartFormat chart="47" format="90" series="1">
      <pivotArea type="data" outline="0" fieldPosition="0">
        <references count="2">
          <reference field="4294967294" count="1" selected="0">
            <x v="0"/>
          </reference>
          <reference field="1" count="1" selected="0">
            <x v="41"/>
          </reference>
        </references>
      </pivotArea>
    </chartFormat>
    <chartFormat chart="47" format="91" series="1">
      <pivotArea type="data" outline="0" fieldPosition="0">
        <references count="2">
          <reference field="4294967294" count="1" selected="0">
            <x v="0"/>
          </reference>
          <reference field="1" count="1" selected="0">
            <x v="42"/>
          </reference>
        </references>
      </pivotArea>
    </chartFormat>
    <chartFormat chart="47" format="92" series="1">
      <pivotArea type="data" outline="0" fieldPosition="0">
        <references count="2">
          <reference field="4294967294" count="1" selected="0">
            <x v="0"/>
          </reference>
          <reference field="1" count="1" selected="0">
            <x v="43"/>
          </reference>
        </references>
      </pivotArea>
    </chartFormat>
    <chartFormat chart="47" format="93" series="1">
      <pivotArea type="data" outline="0" fieldPosition="0">
        <references count="2">
          <reference field="4294967294" count="1" selected="0">
            <x v="0"/>
          </reference>
          <reference field="1" count="1" selected="0">
            <x v="44"/>
          </reference>
        </references>
      </pivotArea>
    </chartFormat>
    <chartFormat chart="47" format="94" series="1">
      <pivotArea type="data" outline="0" fieldPosition="0">
        <references count="2">
          <reference field="4294967294" count="1" selected="0">
            <x v="0"/>
          </reference>
          <reference field="1" count="1" selected="0">
            <x v="45"/>
          </reference>
        </references>
      </pivotArea>
    </chartFormat>
    <chartFormat chart="47" format="95" series="1">
      <pivotArea type="data" outline="0" fieldPosition="0">
        <references count="2">
          <reference field="4294967294" count="1" selected="0">
            <x v="0"/>
          </reference>
          <reference field="1" count="1" selected="0">
            <x v="46"/>
          </reference>
        </references>
      </pivotArea>
    </chartFormat>
    <chartFormat chart="47" format="96" series="1">
      <pivotArea type="data" outline="0" fieldPosition="0">
        <references count="2">
          <reference field="4294967294" count="1" selected="0">
            <x v="0"/>
          </reference>
          <reference field="1" count="1" selected="0">
            <x v="47"/>
          </reference>
        </references>
      </pivotArea>
    </chartFormat>
    <chartFormat chart="47" format="97" series="1">
      <pivotArea type="data" outline="0" fieldPosition="0">
        <references count="2">
          <reference field="4294967294" count="1" selected="0">
            <x v="0"/>
          </reference>
          <reference field="1" count="1" selected="0">
            <x v="48"/>
          </reference>
        </references>
      </pivotArea>
    </chartFormat>
    <chartFormat chart="47" format="98" series="1">
      <pivotArea type="data" outline="0" fieldPosition="0">
        <references count="2">
          <reference field="4294967294" count="1" selected="0">
            <x v="0"/>
          </reference>
          <reference field="1" count="1" selected="0">
            <x v="49"/>
          </reference>
        </references>
      </pivotArea>
    </chartFormat>
    <chartFormat chart="47" format="99" series="1">
      <pivotArea type="data" outline="0" fieldPosition="0">
        <references count="2">
          <reference field="4294967294" count="1" selected="0">
            <x v="0"/>
          </reference>
          <reference field="1" count="1" selected="0">
            <x v="50"/>
          </reference>
        </references>
      </pivotArea>
    </chartFormat>
    <chartFormat chart="47" format="100"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C65D4B-0C22-46DB-A863-A040D94D41CB}" name="PivotTable2"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0" rowHeaderCaption="Airport">
  <location ref="C5:D15" firstHeaderRow="1" firstDataRow="1" firstDataCol="1"/>
  <pivotFields count="19">
    <pivotField multipleItemSelectionAllowed="1" showAll="0">
      <items count="26">
        <item x="0"/>
        <item x="1"/>
        <item x="2"/>
        <item x="3"/>
        <item x="4"/>
        <item x="5"/>
        <item h="1" m="1" x="24"/>
        <item x="6"/>
        <item x="7"/>
        <item h="1" x="22"/>
        <item x="8"/>
        <item x="9"/>
        <item x="10"/>
        <item x="11"/>
        <item x="12"/>
        <item x="13"/>
        <item x="14"/>
        <item x="15"/>
        <item x="16"/>
        <item x="17"/>
        <item x="18"/>
        <item x="19"/>
        <item x="20"/>
        <item x="21"/>
        <item x="23"/>
        <item t="default"/>
      </items>
    </pivotField>
    <pivotField axis="axisRow" showAll="0" measureFilter="1" sortType="descending">
      <items count="53">
        <item x="41"/>
        <item x="42"/>
        <item x="11"/>
        <item x="34"/>
        <item x="26"/>
        <item x="43"/>
        <item x="47"/>
        <item x="18"/>
        <item x="12"/>
        <item x="24"/>
        <item x="33"/>
        <item x="20"/>
        <item x="7"/>
        <item x="36"/>
        <item x="21"/>
        <item x="37"/>
        <item x="8"/>
        <item x="48"/>
        <item x="5"/>
        <item x="9"/>
        <item x="10"/>
        <item x="4"/>
        <item x="40"/>
        <item x="32"/>
        <item x="25"/>
        <item x="35"/>
        <item x="13"/>
        <item x="22"/>
        <item x="49"/>
        <item x="44"/>
        <item x="45"/>
        <item x="38"/>
        <item x="19"/>
        <item x="27"/>
        <item x="28"/>
        <item x="29"/>
        <item x="6"/>
        <item x="0"/>
        <item x="30"/>
        <item x="14"/>
        <item x="31"/>
        <item x="17"/>
        <item x="15"/>
        <item x="23"/>
        <item x="39"/>
        <item x="1"/>
        <item x="16"/>
        <item x="46"/>
        <item x="2"/>
        <item x="3"/>
        <item x="51"/>
        <item x="50"/>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1"/>
  </rowFields>
  <rowItems count="10">
    <i>
      <x v="16"/>
    </i>
    <i>
      <x v="33"/>
    </i>
    <i>
      <x v="13"/>
    </i>
    <i>
      <x v="14"/>
    </i>
    <i>
      <x v="7"/>
    </i>
    <i>
      <x v="22"/>
    </i>
    <i>
      <x v="11"/>
    </i>
    <i>
      <x v="43"/>
    </i>
    <i>
      <x v="28"/>
    </i>
    <i>
      <x v="2"/>
    </i>
  </rowItems>
  <colItems count="1">
    <i/>
  </colItems>
  <dataFields count="1">
    <dataField name="Sum of Total Passenger per Airport" fld="18" baseField="0" baseItem="0"/>
  </dataFields>
  <formats count="1">
    <format dxfId="5">
      <pivotArea outline="0" collapsedLevelsAreSubtotals="1" fieldPosition="0"/>
    </format>
  </formats>
  <chartFormats count="1">
    <chartFormat chart="5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79DC27-AF1F-4795-804B-80863B3BC908}" name="PivotTable2"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0" rowHeaderCaption="Airport">
  <location ref="C5:D27" firstHeaderRow="1" firstDataRow="1" firstDataCol="1"/>
  <pivotFields count="19">
    <pivotField multipleItemSelectionAllowed="1" showAll="0">
      <items count="26">
        <item x="0"/>
        <item x="1"/>
        <item x="2"/>
        <item x="3"/>
        <item x="4"/>
        <item x="5"/>
        <item h="1" m="1" x="24"/>
        <item x="6"/>
        <item x="7"/>
        <item h="1" x="22"/>
        <item x="8"/>
        <item x="9"/>
        <item x="10"/>
        <item x="11"/>
        <item x="12"/>
        <item x="13"/>
        <item x="14"/>
        <item x="15"/>
        <item x="16"/>
        <item x="17"/>
        <item x="18"/>
        <item x="19"/>
        <item x="20"/>
        <item x="21"/>
        <item x="23"/>
        <item t="default"/>
      </items>
    </pivotField>
    <pivotField axis="axisRow" showAll="0" measureFilter="1" sortType="descending">
      <items count="53">
        <item x="41"/>
        <item x="42"/>
        <item x="11"/>
        <item x="34"/>
        <item x="26"/>
        <item x="43"/>
        <item x="47"/>
        <item x="18"/>
        <item x="12"/>
        <item x="24"/>
        <item x="33"/>
        <item x="20"/>
        <item x="7"/>
        <item x="36"/>
        <item x="21"/>
        <item x="37"/>
        <item x="8"/>
        <item x="48"/>
        <item x="5"/>
        <item x="9"/>
        <item x="10"/>
        <item x="4"/>
        <item x="40"/>
        <item x="32"/>
        <item x="25"/>
        <item x="35"/>
        <item x="13"/>
        <item x="22"/>
        <item x="49"/>
        <item x="44"/>
        <item x="45"/>
        <item x="38"/>
        <item x="19"/>
        <item x="27"/>
        <item x="28"/>
        <item x="29"/>
        <item x="6"/>
        <item x="0"/>
        <item x="30"/>
        <item x="14"/>
        <item x="31"/>
        <item x="17"/>
        <item x="15"/>
        <item x="23"/>
        <item x="39"/>
        <item x="1"/>
        <item x="16"/>
        <item x="46"/>
        <item x="2"/>
        <item x="3"/>
        <item x="51"/>
        <item x="50"/>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1"/>
  </rowFields>
  <rowItems count="22">
    <i>
      <x v="41"/>
    </i>
    <i>
      <x v="20"/>
    </i>
    <i>
      <x v="24"/>
    </i>
    <i>
      <x v="42"/>
    </i>
    <i>
      <x v="4"/>
    </i>
    <i>
      <x v="37"/>
    </i>
    <i>
      <x v="23"/>
    </i>
    <i>
      <x v="29"/>
    </i>
    <i>
      <x v="45"/>
    </i>
    <i>
      <x v="40"/>
    </i>
    <i>
      <x v="46"/>
    </i>
    <i>
      <x v="50"/>
    </i>
    <i>
      <x v="9"/>
    </i>
    <i>
      <x v="39"/>
    </i>
    <i>
      <x v="17"/>
    </i>
    <i>
      <x v="5"/>
    </i>
    <i>
      <x v="1"/>
    </i>
    <i>
      <x v="35"/>
    </i>
    <i>
      <x v="8"/>
    </i>
    <i>
      <x v="36"/>
    </i>
    <i>
      <x/>
    </i>
    <i>
      <x v="26"/>
    </i>
  </rowItems>
  <colItems count="1">
    <i/>
  </colItems>
  <dataFields count="1">
    <dataField name="Sum of Total Passenger per Airport" fld="18" baseField="0" baseItem="0"/>
  </dataFields>
  <formats count="1">
    <format dxfId="4">
      <pivotArea outline="0" collapsedLevelsAreSubtotals="1" fieldPosition="0"/>
    </format>
  </formats>
  <chartFormats count="54">
    <chartFormat chart="48" format="152" series="1">
      <pivotArea type="data" outline="0" fieldPosition="0">
        <references count="2">
          <reference field="4294967294" count="1" selected="0">
            <x v="0"/>
          </reference>
          <reference field="1" count="1" selected="0">
            <x v="10"/>
          </reference>
        </references>
      </pivotArea>
    </chartFormat>
    <chartFormat chart="48" format="153" series="1">
      <pivotArea type="data" outline="0" fieldPosition="0">
        <references count="2">
          <reference field="4294967294" count="1" selected="0">
            <x v="0"/>
          </reference>
          <reference field="1" count="1" selected="0">
            <x v="11"/>
          </reference>
        </references>
      </pivotArea>
    </chartFormat>
    <chartFormat chart="48" format="154" series="1">
      <pivotArea type="data" outline="0" fieldPosition="0">
        <references count="2">
          <reference field="4294967294" count="1" selected="0">
            <x v="0"/>
          </reference>
          <reference field="1" count="1" selected="0">
            <x v="12"/>
          </reference>
        </references>
      </pivotArea>
    </chartFormat>
    <chartFormat chart="48" format="155" series="1">
      <pivotArea type="data" outline="0" fieldPosition="0">
        <references count="2">
          <reference field="4294967294" count="1" selected="0">
            <x v="0"/>
          </reference>
          <reference field="1" count="1" selected="0">
            <x v="13"/>
          </reference>
        </references>
      </pivotArea>
    </chartFormat>
    <chartFormat chart="48" format="156" series="1">
      <pivotArea type="data" outline="0" fieldPosition="0">
        <references count="2">
          <reference field="4294967294" count="1" selected="0">
            <x v="0"/>
          </reference>
          <reference field="1" count="1" selected="0">
            <x v="14"/>
          </reference>
        </references>
      </pivotArea>
    </chartFormat>
    <chartFormat chart="48" format="157" series="1">
      <pivotArea type="data" outline="0" fieldPosition="0">
        <references count="2">
          <reference field="4294967294" count="1" selected="0">
            <x v="0"/>
          </reference>
          <reference field="1" count="1" selected="0">
            <x v="15"/>
          </reference>
        </references>
      </pivotArea>
    </chartFormat>
    <chartFormat chart="48" format="158" series="1">
      <pivotArea type="data" outline="0" fieldPosition="0">
        <references count="2">
          <reference field="4294967294" count="1" selected="0">
            <x v="0"/>
          </reference>
          <reference field="1" count="1" selected="0">
            <x v="16"/>
          </reference>
        </references>
      </pivotArea>
    </chartFormat>
    <chartFormat chart="48" format="159" series="1">
      <pivotArea type="data" outline="0" fieldPosition="0">
        <references count="2">
          <reference field="4294967294" count="1" selected="0">
            <x v="0"/>
          </reference>
          <reference field="1" count="1" selected="0">
            <x v="17"/>
          </reference>
        </references>
      </pivotArea>
    </chartFormat>
    <chartFormat chart="48" format="160" series="1">
      <pivotArea type="data" outline="0" fieldPosition="0">
        <references count="2">
          <reference field="4294967294" count="1" selected="0">
            <x v="0"/>
          </reference>
          <reference field="1" count="1" selected="0">
            <x v="18"/>
          </reference>
        </references>
      </pivotArea>
    </chartFormat>
    <chartFormat chart="48" format="161" series="1">
      <pivotArea type="data" outline="0" fieldPosition="0">
        <references count="2">
          <reference field="4294967294" count="1" selected="0">
            <x v="0"/>
          </reference>
          <reference field="1" count="1" selected="0">
            <x v="19"/>
          </reference>
        </references>
      </pivotArea>
    </chartFormat>
    <chartFormat chart="48" format="162" series="1">
      <pivotArea type="data" outline="0" fieldPosition="0">
        <references count="2">
          <reference field="4294967294" count="1" selected="0">
            <x v="0"/>
          </reference>
          <reference field="1" count="1" selected="0">
            <x v="20"/>
          </reference>
        </references>
      </pivotArea>
    </chartFormat>
    <chartFormat chart="48" format="163" series="1">
      <pivotArea type="data" outline="0" fieldPosition="0">
        <references count="2">
          <reference field="4294967294" count="1" selected="0">
            <x v="0"/>
          </reference>
          <reference field="1" count="1" selected="0">
            <x v="21"/>
          </reference>
        </references>
      </pivotArea>
    </chartFormat>
    <chartFormat chart="48" format="164" series="1">
      <pivotArea type="data" outline="0" fieldPosition="0">
        <references count="2">
          <reference field="4294967294" count="1" selected="0">
            <x v="0"/>
          </reference>
          <reference field="1" count="1" selected="0">
            <x v="22"/>
          </reference>
        </references>
      </pivotArea>
    </chartFormat>
    <chartFormat chart="48" format="165" series="1">
      <pivotArea type="data" outline="0" fieldPosition="0">
        <references count="2">
          <reference field="4294967294" count="1" selected="0">
            <x v="0"/>
          </reference>
          <reference field="1" count="1" selected="0">
            <x v="23"/>
          </reference>
        </references>
      </pivotArea>
    </chartFormat>
    <chartFormat chart="48" format="166" series="1">
      <pivotArea type="data" outline="0" fieldPosition="0">
        <references count="2">
          <reference field="4294967294" count="1" selected="0">
            <x v="0"/>
          </reference>
          <reference field="1" count="1" selected="0">
            <x v="24"/>
          </reference>
        </references>
      </pivotArea>
    </chartFormat>
    <chartFormat chart="48" format="167" series="1">
      <pivotArea type="data" outline="0" fieldPosition="0">
        <references count="2">
          <reference field="4294967294" count="1" selected="0">
            <x v="0"/>
          </reference>
          <reference field="1" count="1" selected="0">
            <x v="25"/>
          </reference>
        </references>
      </pivotArea>
    </chartFormat>
    <chartFormat chart="48" format="168" series="1">
      <pivotArea type="data" outline="0" fieldPosition="0">
        <references count="2">
          <reference field="4294967294" count="1" selected="0">
            <x v="0"/>
          </reference>
          <reference field="1" count="1" selected="0">
            <x v="26"/>
          </reference>
        </references>
      </pivotArea>
    </chartFormat>
    <chartFormat chart="48" format="169" series="1">
      <pivotArea type="data" outline="0" fieldPosition="0">
        <references count="2">
          <reference field="4294967294" count="1" selected="0">
            <x v="0"/>
          </reference>
          <reference field="1" count="1" selected="0">
            <x v="27"/>
          </reference>
        </references>
      </pivotArea>
    </chartFormat>
    <chartFormat chart="48" format="170" series="1">
      <pivotArea type="data" outline="0" fieldPosition="0">
        <references count="2">
          <reference field="4294967294" count="1" selected="0">
            <x v="0"/>
          </reference>
          <reference field="1" count="1" selected="0">
            <x v="28"/>
          </reference>
        </references>
      </pivotArea>
    </chartFormat>
    <chartFormat chart="48" format="171" series="1">
      <pivotArea type="data" outline="0" fieldPosition="0">
        <references count="2">
          <reference field="4294967294" count="1" selected="0">
            <x v="0"/>
          </reference>
          <reference field="1" count="1" selected="0">
            <x v="29"/>
          </reference>
        </references>
      </pivotArea>
    </chartFormat>
    <chartFormat chart="48" format="172" series="1">
      <pivotArea type="data" outline="0" fieldPosition="0">
        <references count="2">
          <reference field="4294967294" count="1" selected="0">
            <x v="0"/>
          </reference>
          <reference field="1" count="1" selected="0">
            <x v="30"/>
          </reference>
        </references>
      </pivotArea>
    </chartFormat>
    <chartFormat chart="48" format="173" series="1">
      <pivotArea type="data" outline="0" fieldPosition="0">
        <references count="2">
          <reference field="4294967294" count="1" selected="0">
            <x v="0"/>
          </reference>
          <reference field="1" count="1" selected="0">
            <x v="31"/>
          </reference>
        </references>
      </pivotArea>
    </chartFormat>
    <chartFormat chart="48" format="174" series="1">
      <pivotArea type="data" outline="0" fieldPosition="0">
        <references count="2">
          <reference field="4294967294" count="1" selected="0">
            <x v="0"/>
          </reference>
          <reference field="1" count="1" selected="0">
            <x v="32"/>
          </reference>
        </references>
      </pivotArea>
    </chartFormat>
    <chartFormat chart="48" format="175" series="1">
      <pivotArea type="data" outline="0" fieldPosition="0">
        <references count="2">
          <reference field="4294967294" count="1" selected="0">
            <x v="0"/>
          </reference>
          <reference field="1" count="1" selected="0">
            <x v="33"/>
          </reference>
        </references>
      </pivotArea>
    </chartFormat>
    <chartFormat chart="48" format="176" series="1">
      <pivotArea type="data" outline="0" fieldPosition="0">
        <references count="2">
          <reference field="4294967294" count="1" selected="0">
            <x v="0"/>
          </reference>
          <reference field="1" count="1" selected="0">
            <x v="34"/>
          </reference>
        </references>
      </pivotArea>
    </chartFormat>
    <chartFormat chart="48" format="177" series="1">
      <pivotArea type="data" outline="0" fieldPosition="0">
        <references count="2">
          <reference field="4294967294" count="1" selected="0">
            <x v="0"/>
          </reference>
          <reference field="1" count="1" selected="0">
            <x v="35"/>
          </reference>
        </references>
      </pivotArea>
    </chartFormat>
    <chartFormat chart="48" format="178" series="1">
      <pivotArea type="data" outline="0" fieldPosition="0">
        <references count="2">
          <reference field="4294967294" count="1" selected="0">
            <x v="0"/>
          </reference>
          <reference field="1" count="1" selected="0">
            <x v="36"/>
          </reference>
        </references>
      </pivotArea>
    </chartFormat>
    <chartFormat chart="48" format="179" series="1">
      <pivotArea type="data" outline="0" fieldPosition="0">
        <references count="2">
          <reference field="4294967294" count="1" selected="0">
            <x v="0"/>
          </reference>
          <reference field="1" count="1" selected="0">
            <x v="37"/>
          </reference>
        </references>
      </pivotArea>
    </chartFormat>
    <chartFormat chart="48" format="180" series="1">
      <pivotArea type="data" outline="0" fieldPosition="0">
        <references count="2">
          <reference field="4294967294" count="1" selected="0">
            <x v="0"/>
          </reference>
          <reference field="1" count="1" selected="0">
            <x v="38"/>
          </reference>
        </references>
      </pivotArea>
    </chartFormat>
    <chartFormat chart="48" format="181" series="1">
      <pivotArea type="data" outline="0" fieldPosition="0">
        <references count="2">
          <reference field="4294967294" count="1" selected="0">
            <x v="0"/>
          </reference>
          <reference field="1" count="1" selected="0">
            <x v="39"/>
          </reference>
        </references>
      </pivotArea>
    </chartFormat>
    <chartFormat chart="48" format="182" series="1">
      <pivotArea type="data" outline="0" fieldPosition="0">
        <references count="2">
          <reference field="4294967294" count="1" selected="0">
            <x v="0"/>
          </reference>
          <reference field="1" count="1" selected="0">
            <x v="40"/>
          </reference>
        </references>
      </pivotArea>
    </chartFormat>
    <chartFormat chart="48" format="183" series="1">
      <pivotArea type="data" outline="0" fieldPosition="0">
        <references count="2">
          <reference field="4294967294" count="1" selected="0">
            <x v="0"/>
          </reference>
          <reference field="1" count="1" selected="0">
            <x v="41"/>
          </reference>
        </references>
      </pivotArea>
    </chartFormat>
    <chartFormat chart="48" format="184" series="1">
      <pivotArea type="data" outline="0" fieldPosition="0">
        <references count="2">
          <reference field="4294967294" count="1" selected="0">
            <x v="0"/>
          </reference>
          <reference field="1" count="1" selected="0">
            <x v="42"/>
          </reference>
        </references>
      </pivotArea>
    </chartFormat>
    <chartFormat chart="48" format="185" series="1">
      <pivotArea type="data" outline="0" fieldPosition="0">
        <references count="2">
          <reference field="4294967294" count="1" selected="0">
            <x v="0"/>
          </reference>
          <reference field="1" count="1" selected="0">
            <x v="43"/>
          </reference>
        </references>
      </pivotArea>
    </chartFormat>
    <chartFormat chart="48" format="186" series="1">
      <pivotArea type="data" outline="0" fieldPosition="0">
        <references count="2">
          <reference field="4294967294" count="1" selected="0">
            <x v="0"/>
          </reference>
          <reference field="1" count="1" selected="0">
            <x v="44"/>
          </reference>
        </references>
      </pivotArea>
    </chartFormat>
    <chartFormat chart="48" format="187" series="1">
      <pivotArea type="data" outline="0" fieldPosition="0">
        <references count="2">
          <reference field="4294967294" count="1" selected="0">
            <x v="0"/>
          </reference>
          <reference field="1" count="1" selected="0">
            <x v="45"/>
          </reference>
        </references>
      </pivotArea>
    </chartFormat>
    <chartFormat chart="48" format="188" series="1">
      <pivotArea type="data" outline="0" fieldPosition="0">
        <references count="2">
          <reference field="4294967294" count="1" selected="0">
            <x v="0"/>
          </reference>
          <reference field="1" count="1" selected="0">
            <x v="46"/>
          </reference>
        </references>
      </pivotArea>
    </chartFormat>
    <chartFormat chart="48" format="189" series="1">
      <pivotArea type="data" outline="0" fieldPosition="0">
        <references count="2">
          <reference field="4294967294" count="1" selected="0">
            <x v="0"/>
          </reference>
          <reference field="1" count="1" selected="0">
            <x v="47"/>
          </reference>
        </references>
      </pivotArea>
    </chartFormat>
    <chartFormat chart="48" format="190" series="1">
      <pivotArea type="data" outline="0" fieldPosition="0">
        <references count="2">
          <reference field="4294967294" count="1" selected="0">
            <x v="0"/>
          </reference>
          <reference field="1" count="1" selected="0">
            <x v="48"/>
          </reference>
        </references>
      </pivotArea>
    </chartFormat>
    <chartFormat chart="48" format="191" series="1">
      <pivotArea type="data" outline="0" fieldPosition="0">
        <references count="2">
          <reference field="4294967294" count="1" selected="0">
            <x v="0"/>
          </reference>
          <reference field="1" count="1" selected="0">
            <x v="49"/>
          </reference>
        </references>
      </pivotArea>
    </chartFormat>
    <chartFormat chart="48" format="192" series="1">
      <pivotArea type="data" outline="0" fieldPosition="0">
        <references count="2">
          <reference field="4294967294" count="1" selected="0">
            <x v="0"/>
          </reference>
          <reference field="1" count="1" selected="0">
            <x v="50"/>
          </reference>
        </references>
      </pivotArea>
    </chartFormat>
    <chartFormat chart="48" format="193" series="1">
      <pivotArea type="data" outline="0" fieldPosition="0">
        <references count="2">
          <reference field="4294967294" count="1" selected="0">
            <x v="0"/>
          </reference>
          <reference field="1" count="1" selected="0">
            <x v="0"/>
          </reference>
        </references>
      </pivotArea>
    </chartFormat>
    <chartFormat chart="48" format="194" series="1">
      <pivotArea type="data" outline="0" fieldPosition="0">
        <references count="2">
          <reference field="4294967294" count="1" selected="0">
            <x v="0"/>
          </reference>
          <reference field="1" count="1" selected="0">
            <x v="1"/>
          </reference>
        </references>
      </pivotArea>
    </chartFormat>
    <chartFormat chart="48" format="195" series="1">
      <pivotArea type="data" outline="0" fieldPosition="0">
        <references count="2">
          <reference field="4294967294" count="1" selected="0">
            <x v="0"/>
          </reference>
          <reference field="1" count="1" selected="0">
            <x v="2"/>
          </reference>
        </references>
      </pivotArea>
    </chartFormat>
    <chartFormat chart="48" format="196" series="1">
      <pivotArea type="data" outline="0" fieldPosition="0">
        <references count="2">
          <reference field="4294967294" count="1" selected="0">
            <x v="0"/>
          </reference>
          <reference field="1" count="1" selected="0">
            <x v="3"/>
          </reference>
        </references>
      </pivotArea>
    </chartFormat>
    <chartFormat chart="48" format="197" series="1">
      <pivotArea type="data" outline="0" fieldPosition="0">
        <references count="2">
          <reference field="4294967294" count="1" selected="0">
            <x v="0"/>
          </reference>
          <reference field="1" count="1" selected="0">
            <x v="4"/>
          </reference>
        </references>
      </pivotArea>
    </chartFormat>
    <chartFormat chart="48" format="198" series="1">
      <pivotArea type="data" outline="0" fieldPosition="0">
        <references count="2">
          <reference field="4294967294" count="1" selected="0">
            <x v="0"/>
          </reference>
          <reference field="1" count="1" selected="0">
            <x v="5"/>
          </reference>
        </references>
      </pivotArea>
    </chartFormat>
    <chartFormat chart="48" format="199" series="1">
      <pivotArea type="data" outline="0" fieldPosition="0">
        <references count="2">
          <reference field="4294967294" count="1" selected="0">
            <x v="0"/>
          </reference>
          <reference field="1" count="1" selected="0">
            <x v="6"/>
          </reference>
        </references>
      </pivotArea>
    </chartFormat>
    <chartFormat chart="48" format="200" series="1">
      <pivotArea type="data" outline="0" fieldPosition="0">
        <references count="2">
          <reference field="4294967294" count="1" selected="0">
            <x v="0"/>
          </reference>
          <reference field="1" count="1" selected="0">
            <x v="7"/>
          </reference>
        </references>
      </pivotArea>
    </chartFormat>
    <chartFormat chart="48" format="201" series="1">
      <pivotArea type="data" outline="0" fieldPosition="0">
        <references count="2">
          <reference field="4294967294" count="1" selected="0">
            <x v="0"/>
          </reference>
          <reference field="1" count="1" selected="0">
            <x v="8"/>
          </reference>
        </references>
      </pivotArea>
    </chartFormat>
    <chartFormat chart="48" format="202" series="1">
      <pivotArea type="data" outline="0" fieldPosition="0">
        <references count="2">
          <reference field="4294967294" count="1" selected="0">
            <x v="0"/>
          </reference>
          <reference field="1" count="1" selected="0">
            <x v="9"/>
          </reference>
        </references>
      </pivotArea>
    </chartFormat>
    <chartFormat chart="48" format="203"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5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7" iMeasureFld="0">
      <autoFilter ref="A1">
        <filterColumn colId="0">
          <top10 top="0" val="22" filterVal="2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CF110E-992B-488E-B646-35B68121E6DB}" name="PivotTable2" cacheId="0" dataOnRows="1" applyNumberFormats="0" applyBorderFormats="0" applyFontFormats="0" applyPatternFormats="0" applyAlignmentFormats="0" applyWidthHeightFormats="1" dataCaption="Passenger Traffic" updatedVersion="8" minRefreshableVersion="3" useAutoFormatting="1" itemPrintTitles="1" createdVersion="8" indent="0" outline="1" outlineData="1" multipleFieldFilters="0" chartFormat="55" colHeaderCaption="Airport Category">
  <location ref="C5:J21" firstHeaderRow="1" firstDataRow="2" firstDataCol="1"/>
  <pivotFields count="19">
    <pivotField multipleItemSelectionAllowed="1" showAll="0">
      <items count="26">
        <item x="0"/>
        <item x="1"/>
        <item x="2"/>
        <item x="3"/>
        <item x="4"/>
        <item x="5"/>
        <item h="1" m="1" x="24"/>
        <item x="6"/>
        <item x="7"/>
        <item h="1" x="22"/>
        <item x="8"/>
        <item x="9"/>
        <item x="10"/>
        <item x="11"/>
        <item x="12"/>
        <item x="13"/>
        <item x="14"/>
        <item x="15"/>
        <item x="16"/>
        <item x="17"/>
        <item x="18"/>
        <item x="19"/>
        <item x="20"/>
        <item x="21"/>
        <item x="23"/>
        <item t="default"/>
      </items>
    </pivotField>
    <pivotField showAll="0">
      <items count="53">
        <item x="41"/>
        <item x="42"/>
        <item x="11"/>
        <item x="34"/>
        <item x="26"/>
        <item x="43"/>
        <item x="47"/>
        <item x="18"/>
        <item x="12"/>
        <item x="24"/>
        <item x="33"/>
        <item x="20"/>
        <item x="7"/>
        <item x="36"/>
        <item x="21"/>
        <item x="37"/>
        <item x="8"/>
        <item x="48"/>
        <item x="5"/>
        <item x="9"/>
        <item x="10"/>
        <item x="4"/>
        <item x="40"/>
        <item x="32"/>
        <item x="50"/>
        <item x="25"/>
        <item x="35"/>
        <item x="13"/>
        <item x="22"/>
        <item x="49"/>
        <item x="44"/>
        <item x="45"/>
        <item x="38"/>
        <item x="19"/>
        <item x="27"/>
        <item x="28"/>
        <item x="29"/>
        <item x="6"/>
        <item x="0"/>
        <item x="30"/>
        <item x="14"/>
        <item x="31"/>
        <item x="17"/>
        <item x="15"/>
        <item x="23"/>
        <item x="39"/>
        <item x="1"/>
        <item x="16"/>
        <item x="46"/>
        <item x="2"/>
        <item x="3"/>
        <item x="51"/>
        <item t="default"/>
      </items>
    </pivotField>
    <pivotField axis="axisCol" showAll="0">
      <items count="8">
        <item x="1"/>
        <item x="4"/>
        <item x="5"/>
        <item x="0"/>
        <item x="2"/>
        <item x="3"/>
        <item x="6"/>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s>
  <rowFields count="1">
    <field x="-2"/>
  </rowFields>
  <rowItems count="15">
    <i>
      <x/>
    </i>
    <i i="1">
      <x v="1"/>
    </i>
    <i i="2">
      <x v="2"/>
    </i>
    <i i="3">
      <x v="3"/>
    </i>
    <i i="4">
      <x v="4"/>
    </i>
    <i i="5">
      <x v="5"/>
    </i>
    <i i="6">
      <x v="6"/>
    </i>
    <i i="7">
      <x v="7"/>
    </i>
    <i i="8">
      <x v="8"/>
    </i>
    <i i="9">
      <x v="9"/>
    </i>
    <i i="10">
      <x v="10"/>
    </i>
    <i i="11">
      <x v="11"/>
    </i>
    <i i="12">
      <x v="12"/>
    </i>
    <i i="13">
      <x v="13"/>
    </i>
    <i i="14">
      <x v="14"/>
    </i>
  </rowItems>
  <colFields count="1">
    <field x="2"/>
  </colFields>
  <colItems count="7">
    <i>
      <x/>
    </i>
    <i>
      <x v="1"/>
    </i>
    <i>
      <x v="3"/>
    </i>
    <i>
      <x v="4"/>
    </i>
    <i>
      <x v="5"/>
    </i>
    <i>
      <x v="6"/>
    </i>
    <i t="grand">
      <x/>
    </i>
  </colItems>
  <dataFields count="15">
    <dataField name="Sum of 2009-2010" fld="3" baseField="0" baseItem="0"/>
    <dataField name="Sum of 2010-2011" fld="4" baseField="0" baseItem="0"/>
    <dataField name="Sum of 2011-2012" fld="5" baseField="0" baseItem="0"/>
    <dataField name="Sum of 2012-2013" fld="6" baseField="0" baseItem="0"/>
    <dataField name="Sum of 2013-2014" fld="7" baseField="0" baseItem="0"/>
    <dataField name="Sum of 2014-2015" fld="8" baseField="0" baseItem="0"/>
    <dataField name="Sum of 2015-2016" fld="9" baseField="0" baseItem="0"/>
    <dataField name="Sum of 2016-2017" fld="10" baseField="0" baseItem="0"/>
    <dataField name="Sum of 2017-2018" fld="11" baseField="0" baseItem="0"/>
    <dataField name="Sum of 2018-2019" fld="12" baseField="0" baseItem="0"/>
    <dataField name="Sum of 2019-2020" fld="13" baseField="0" baseItem="0"/>
    <dataField name="Sum of 2020-2021" fld="14" baseField="0" baseItem="0"/>
    <dataField name="Sum of 2021-2022" fld="15" baseField="0" baseItem="0"/>
    <dataField name="Sum of 2022-2023" fld="16" baseField="0" baseItem="0"/>
    <dataField name="Sum of 2023-2024" fld="17" baseField="0" baseItem="0"/>
  </dataFields>
  <formats count="1">
    <format dxfId="3">
      <pivotArea outline="0" collapsedLevelsAreSubtotals="1" fieldPosition="0"/>
    </format>
  </formats>
  <chartFormats count="24">
    <chartFormat chart="37" format="0"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1"/>
          </reference>
        </references>
      </pivotArea>
    </chartFormat>
    <chartFormat chart="37" format="2" series="1">
      <pivotArea type="data" outline="0" fieldPosition="0">
        <references count="1">
          <reference field="4294967294" count="1" selected="0">
            <x v="2"/>
          </reference>
        </references>
      </pivotArea>
    </chartFormat>
    <chartFormat chart="37" format="3" series="1">
      <pivotArea type="data" outline="0" fieldPosition="0">
        <references count="1">
          <reference field="4294967294" count="1" selected="0">
            <x v="3"/>
          </reference>
        </references>
      </pivotArea>
    </chartFormat>
    <chartFormat chart="37" format="4" series="1">
      <pivotArea type="data" outline="0" fieldPosition="0">
        <references count="1">
          <reference field="4294967294" count="1" selected="0">
            <x v="4"/>
          </reference>
        </references>
      </pivotArea>
    </chartFormat>
    <chartFormat chart="37" format="5" series="1">
      <pivotArea type="data" outline="0" fieldPosition="0">
        <references count="1">
          <reference field="4294967294" count="1" selected="0">
            <x v="5"/>
          </reference>
        </references>
      </pivotArea>
    </chartFormat>
    <chartFormat chart="37" format="6" series="1">
      <pivotArea type="data" outline="0" fieldPosition="0">
        <references count="1">
          <reference field="4294967294" count="1" selected="0">
            <x v="6"/>
          </reference>
        </references>
      </pivotArea>
    </chartFormat>
    <chartFormat chart="37" format="7" series="1">
      <pivotArea type="data" outline="0" fieldPosition="0">
        <references count="1">
          <reference field="4294967294" count="1" selected="0">
            <x v="7"/>
          </reference>
        </references>
      </pivotArea>
    </chartFormat>
    <chartFormat chart="37" format="8" series="1">
      <pivotArea type="data" outline="0" fieldPosition="0">
        <references count="1">
          <reference field="4294967294" count="1" selected="0">
            <x v="8"/>
          </reference>
        </references>
      </pivotArea>
    </chartFormat>
    <chartFormat chart="37" format="9" series="1">
      <pivotArea type="data" outline="0" fieldPosition="0">
        <references count="1">
          <reference field="4294967294" count="1" selected="0">
            <x v="9"/>
          </reference>
        </references>
      </pivotArea>
    </chartFormat>
    <chartFormat chart="37" format="10" series="1">
      <pivotArea type="data" outline="0" fieldPosition="0">
        <references count="1">
          <reference field="4294967294" count="1" selected="0">
            <x v="10"/>
          </reference>
        </references>
      </pivotArea>
    </chartFormat>
    <chartFormat chart="37" format="11" series="1">
      <pivotArea type="data" outline="0" fieldPosition="0">
        <references count="1">
          <reference field="4294967294" count="1" selected="0">
            <x v="11"/>
          </reference>
        </references>
      </pivotArea>
    </chartFormat>
    <chartFormat chart="37" format="12" series="1">
      <pivotArea type="data" outline="0" fieldPosition="0">
        <references count="1">
          <reference field="4294967294" count="1" selected="0">
            <x v="12"/>
          </reference>
        </references>
      </pivotArea>
    </chartFormat>
    <chartFormat chart="37" format="13" series="1">
      <pivotArea type="data" outline="0" fieldPosition="0">
        <references count="1">
          <reference field="4294967294" count="1" selected="0">
            <x v="13"/>
          </reference>
        </references>
      </pivotArea>
    </chartFormat>
    <chartFormat chart="37" format="14" series="1">
      <pivotArea type="data" outline="0" fieldPosition="0">
        <references count="1">
          <reference field="4294967294" count="1" selected="0">
            <x v="14"/>
          </reference>
        </references>
      </pivotArea>
    </chartFormat>
    <chartFormat chart="46" format="22" series="1">
      <pivotArea type="data" outline="0" fieldPosition="0">
        <references count="1">
          <reference field="4294967294" count="1" selected="0">
            <x v="0"/>
          </reference>
        </references>
      </pivotArea>
    </chartFormat>
    <chartFormat chart="47" format="50" series="1">
      <pivotArea type="data" outline="0" fieldPosition="0">
        <references count="1">
          <reference field="4294967294" count="1" selected="0">
            <x v="0"/>
          </reference>
        </references>
      </pivotArea>
    </chartFormat>
    <chartFormat chart="47" format="51" series="1">
      <pivotArea type="data" outline="0" fieldPosition="0">
        <references count="2">
          <reference field="4294967294" count="1" selected="0">
            <x v="0"/>
          </reference>
          <reference field="2" count="1" selected="0">
            <x v="1"/>
          </reference>
        </references>
      </pivotArea>
    </chartFormat>
    <chartFormat chart="47" format="52" series="1">
      <pivotArea type="data" outline="0" fieldPosition="0">
        <references count="2">
          <reference field="4294967294" count="1" selected="0">
            <x v="0"/>
          </reference>
          <reference field="2" count="1" selected="0">
            <x v="2"/>
          </reference>
        </references>
      </pivotArea>
    </chartFormat>
    <chartFormat chart="47" format="53" series="1">
      <pivotArea type="data" outline="0" fieldPosition="0">
        <references count="2">
          <reference field="4294967294" count="1" selected="0">
            <x v="0"/>
          </reference>
          <reference field="2" count="1" selected="0">
            <x v="3"/>
          </reference>
        </references>
      </pivotArea>
    </chartFormat>
    <chartFormat chart="47" format="54" series="1">
      <pivotArea type="data" outline="0" fieldPosition="0">
        <references count="2">
          <reference field="4294967294" count="1" selected="0">
            <x v="0"/>
          </reference>
          <reference field="2" count="1" selected="0">
            <x v="4"/>
          </reference>
        </references>
      </pivotArea>
    </chartFormat>
    <chartFormat chart="47" format="55" series="1">
      <pivotArea type="data" outline="0" fieldPosition="0">
        <references count="2">
          <reference field="4294967294" count="1" selected="0">
            <x v="0"/>
          </reference>
          <reference field="2" count="1" selected="0">
            <x v="5"/>
          </reference>
        </references>
      </pivotArea>
    </chartFormat>
    <chartFormat chart="47" format="56" series="1">
      <pivotArea type="data" outline="0" fieldPosition="0">
        <references count="2">
          <reference field="4294967294" count="1" selected="0">
            <x v="0"/>
          </reference>
          <reference field="2" count="1" selected="0">
            <x v="6"/>
          </reference>
        </references>
      </pivotArea>
    </chartFormat>
    <chartFormat chart="47" format="57"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45A4EC-A234-4036-A3B5-51DCE800EC1C}"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rowHeaderCaption="Airport Category">
  <location ref="C5:D10" firstHeaderRow="1" firstDataRow="1" firstDataCol="1"/>
  <pivotFields count="19">
    <pivotField multipleItemSelectionAllowed="1" showAll="0">
      <items count="26">
        <item x="0"/>
        <item x="1"/>
        <item x="2"/>
        <item x="3"/>
        <item x="4"/>
        <item x="5"/>
        <item h="1" m="1" x="24"/>
        <item x="6"/>
        <item x="7"/>
        <item h="1" x="22"/>
        <item x="8"/>
        <item x="9"/>
        <item x="10"/>
        <item x="11"/>
        <item x="12"/>
        <item x="13"/>
        <item x="14"/>
        <item x="15"/>
        <item x="16"/>
        <item x="17"/>
        <item x="18"/>
        <item x="19"/>
        <item x="20"/>
        <item x="21"/>
        <item x="23"/>
        <item t="default"/>
      </items>
    </pivotField>
    <pivotField showAll="0">
      <items count="53">
        <item x="41"/>
        <item x="42"/>
        <item x="11"/>
        <item x="34"/>
        <item x="26"/>
        <item x="43"/>
        <item x="47"/>
        <item x="18"/>
        <item x="12"/>
        <item x="24"/>
        <item x="33"/>
        <item x="20"/>
        <item x="7"/>
        <item x="36"/>
        <item x="21"/>
        <item x="37"/>
        <item x="8"/>
        <item x="48"/>
        <item x="5"/>
        <item x="9"/>
        <item x="10"/>
        <item x="4"/>
        <item x="40"/>
        <item x="32"/>
        <item x="50"/>
        <item x="25"/>
        <item x="35"/>
        <item x="13"/>
        <item x="22"/>
        <item x="49"/>
        <item x="44"/>
        <item x="45"/>
        <item x="38"/>
        <item x="19"/>
        <item x="27"/>
        <item x="28"/>
        <item x="29"/>
        <item x="6"/>
        <item x="0"/>
        <item x="30"/>
        <item x="14"/>
        <item x="31"/>
        <item x="17"/>
        <item x="15"/>
        <item x="23"/>
        <item x="39"/>
        <item x="1"/>
        <item x="16"/>
        <item x="46"/>
        <item x="2"/>
        <item x="3"/>
        <item x="51"/>
        <item t="default"/>
      </items>
    </pivotField>
    <pivotField axis="axisRow" showAll="0">
      <items count="8">
        <item x="1"/>
        <item h="1" x="4"/>
        <item x="5"/>
        <item x="0"/>
        <item x="2"/>
        <item x="3"/>
        <item h="1" x="6"/>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2"/>
  </rowFields>
  <rowItems count="5">
    <i>
      <x/>
    </i>
    <i>
      <x v="3"/>
    </i>
    <i>
      <x v="4"/>
    </i>
    <i>
      <x v="5"/>
    </i>
    <i t="grand">
      <x/>
    </i>
  </rowItems>
  <colItems count="1">
    <i/>
  </colItems>
  <dataFields count="1">
    <dataField name="Sum of Total Passenger per Airport" fld="18" baseField="0" baseItem="0"/>
  </dataFields>
  <formats count="1">
    <format dxfId="2">
      <pivotArea outline="0" collapsedLevelsAreSubtotals="1" fieldPosition="0"/>
    </format>
  </formats>
  <chartFormats count="12">
    <chartFormat chart="48" format="63" series="1">
      <pivotArea type="data" outline="0" fieldPosition="0">
        <references count="2">
          <reference field="4294967294" count="1" selected="0">
            <x v="0"/>
          </reference>
          <reference field="2" count="1" selected="0">
            <x v="0"/>
          </reference>
        </references>
      </pivotArea>
    </chartFormat>
    <chartFormat chart="48" format="64" series="1">
      <pivotArea type="data" outline="0" fieldPosition="0">
        <references count="2">
          <reference field="4294967294" count="1" selected="0">
            <x v="0"/>
          </reference>
          <reference field="2" count="1" selected="0">
            <x v="1"/>
          </reference>
        </references>
      </pivotArea>
    </chartFormat>
    <chartFormat chart="48" format="65" series="1">
      <pivotArea type="data" outline="0" fieldPosition="0">
        <references count="2">
          <reference field="4294967294" count="1" selected="0">
            <x v="0"/>
          </reference>
          <reference field="2" count="1" selected="0">
            <x v="3"/>
          </reference>
        </references>
      </pivotArea>
    </chartFormat>
    <chartFormat chart="48" format="66" series="1">
      <pivotArea type="data" outline="0" fieldPosition="0">
        <references count="2">
          <reference field="4294967294" count="1" selected="0">
            <x v="0"/>
          </reference>
          <reference field="2" count="1" selected="0">
            <x v="4"/>
          </reference>
        </references>
      </pivotArea>
    </chartFormat>
    <chartFormat chart="48" format="67" series="1">
      <pivotArea type="data" outline="0" fieldPosition="0">
        <references count="2">
          <reference field="4294967294" count="1" selected="0">
            <x v="0"/>
          </reference>
          <reference field="2" count="1" selected="0">
            <x v="5"/>
          </reference>
        </references>
      </pivotArea>
    </chartFormat>
    <chartFormat chart="48" format="68" series="1">
      <pivotArea type="data" outline="0" fieldPosition="0">
        <references count="2">
          <reference field="4294967294" count="1" selected="0">
            <x v="0"/>
          </reference>
          <reference field="2" count="1" selected="0">
            <x v="6"/>
          </reference>
        </references>
      </pivotArea>
    </chartFormat>
    <chartFormat chart="48" format="69" series="1">
      <pivotArea type="data" outline="0" fieldPosition="0">
        <references count="1">
          <reference field="4294967294" count="1" selected="0">
            <x v="0"/>
          </reference>
        </references>
      </pivotArea>
    </chartFormat>
    <chartFormat chart="51" format="0" series="1">
      <pivotArea type="data" outline="0" fieldPosition="0">
        <references count="1">
          <reference field="4294967294" count="1" selected="0">
            <x v="0"/>
          </reference>
        </references>
      </pivotArea>
    </chartFormat>
    <chartFormat chart="51" format="1">
      <pivotArea type="data" outline="0" fieldPosition="0">
        <references count="2">
          <reference field="4294967294" count="1" selected="0">
            <x v="0"/>
          </reference>
          <reference field="2" count="1" selected="0">
            <x v="0"/>
          </reference>
        </references>
      </pivotArea>
    </chartFormat>
    <chartFormat chart="51" format="2">
      <pivotArea type="data" outline="0" fieldPosition="0">
        <references count="2">
          <reference field="4294967294" count="1" selected="0">
            <x v="0"/>
          </reference>
          <reference field="2" count="1" selected="0">
            <x v="3"/>
          </reference>
        </references>
      </pivotArea>
    </chartFormat>
    <chartFormat chart="51" format="3">
      <pivotArea type="data" outline="0" fieldPosition="0">
        <references count="2">
          <reference field="4294967294" count="1" selected="0">
            <x v="0"/>
          </reference>
          <reference field="2" count="1" selected="0">
            <x v="4"/>
          </reference>
        </references>
      </pivotArea>
    </chartFormat>
    <chartFormat chart="51" format="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 xr10:uid="{C88F0C17-30F5-4780-9E60-80FDF1D5D8DA}" sourceName="States/UTs">
  <pivotTables>
    <pivotTable tabId="6" name="PivotTable2"/>
  </pivotTables>
  <data>
    <tabular pivotCacheId="179906662">
      <items count="25">
        <i x="0" s="1"/>
        <i x="1" s="1"/>
        <i x="2" s="1"/>
        <i x="3" s="1"/>
        <i x="4" s="1"/>
        <i x="5" s="1"/>
        <i x="6" s="1"/>
        <i x="7" s="1"/>
        <i x="22"/>
        <i x="8" s="1"/>
        <i x="9" s="1"/>
        <i x="10" s="1"/>
        <i x="11" s="1"/>
        <i x="12" s="1"/>
        <i x="13" s="1"/>
        <i x="14" s="1"/>
        <i x="15" s="1"/>
        <i x="16" s="1"/>
        <i x="17" s="1"/>
        <i x="18" s="1"/>
        <i x="19" s="1"/>
        <i x="20" s="1"/>
        <i x="21" s="1"/>
        <i x="24" nd="1"/>
        <i x="2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 xr10:uid="{047E7AF2-2AB9-4E80-82ED-2F317314460B}" sourceName="Airports">
  <pivotTables>
    <pivotTable tabId="6" name="PivotTable2"/>
  </pivotTables>
  <data>
    <tabular pivotCacheId="179906662">
      <items count="52">
        <i x="41" s="1"/>
        <i x="42" s="1"/>
        <i x="11" s="1"/>
        <i x="34" s="1"/>
        <i x="26" s="1"/>
        <i x="43" s="1"/>
        <i x="47" s="1"/>
        <i x="18" s="1"/>
        <i x="12" s="1"/>
        <i x="24" s="1"/>
        <i x="33" s="1"/>
        <i x="20" s="1"/>
        <i x="7" s="1"/>
        <i x="36" s="1"/>
        <i x="21" s="1"/>
        <i x="37" s="1"/>
        <i x="8" s="1"/>
        <i x="48" s="1"/>
        <i x="5" s="1"/>
        <i x="9" s="1"/>
        <i x="10" s="1"/>
        <i x="4" s="1"/>
        <i x="40" s="1"/>
        <i x="32" s="1"/>
        <i x="25" s="1"/>
        <i x="35" s="1"/>
        <i x="13" s="1"/>
        <i x="22" s="1"/>
        <i x="49" s="1"/>
        <i x="44" s="1"/>
        <i x="45" s="1"/>
        <i x="38" s="1"/>
        <i x="19" s="1"/>
        <i x="27" s="1"/>
        <i x="28" s="1"/>
        <i x="29" s="1"/>
        <i x="6" s="1"/>
        <i x="0" s="1"/>
        <i x="30" s="1"/>
        <i x="14" s="1"/>
        <i x="31" s="1"/>
        <i x="17" s="1"/>
        <i x="15" s="1"/>
        <i x="23" s="1"/>
        <i x="39" s="1"/>
        <i x="1" s="1"/>
        <i x="16" s="1"/>
        <i x="46" s="1"/>
        <i x="2" s="1"/>
        <i x="3" s="1"/>
        <i x="50" s="1" nd="1"/>
        <i x="5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1" xr10:uid="{0A14101D-B23A-4CC8-ABED-A2A70EB96F04}" sourceName="States/UTs">
  <pivotTables>
    <pivotTable tabId="7" name="PivotTable2"/>
  </pivotTables>
  <data>
    <tabular pivotCacheId="179906662">
      <items count="25">
        <i x="0" s="1"/>
        <i x="1" s="1"/>
        <i x="2" s="1"/>
        <i x="3" s="1"/>
        <i x="4" s="1"/>
        <i x="5" s="1"/>
        <i x="6" s="1"/>
        <i x="7" s="1"/>
        <i x="22"/>
        <i x="8" s="1"/>
        <i x="9" s="1"/>
        <i x="10" s="1"/>
        <i x="11" s="1"/>
        <i x="12" s="1"/>
        <i x="13" s="1"/>
        <i x="14" s="1"/>
        <i x="15" s="1"/>
        <i x="16" s="1"/>
        <i x="17" s="1"/>
        <i x="18" s="1"/>
        <i x="19" s="1"/>
        <i x="20" s="1"/>
        <i x="21" s="1"/>
        <i x="24" nd="1"/>
        <i x="2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1" xr10:uid="{34B935C1-6C9C-4528-ACFC-D39287581762}" sourceName="Airports">
  <pivotTables>
    <pivotTable tabId="7" name="PivotTable2"/>
  </pivotTables>
  <data>
    <tabular pivotCacheId="179906662">
      <items count="52">
        <i x="41" s="1"/>
        <i x="42" s="1"/>
        <i x="11" s="1"/>
        <i x="34" s="1"/>
        <i x="26" s="1"/>
        <i x="43" s="1"/>
        <i x="47" s="1"/>
        <i x="18" s="1"/>
        <i x="12" s="1"/>
        <i x="24" s="1"/>
        <i x="33" s="1"/>
        <i x="20" s="1"/>
        <i x="7" s="1"/>
        <i x="36" s="1"/>
        <i x="21" s="1"/>
        <i x="37" s="1"/>
        <i x="8" s="1"/>
        <i x="48" s="1"/>
        <i x="5" s="1"/>
        <i x="9" s="1"/>
        <i x="10" s="1"/>
        <i x="4" s="1"/>
        <i x="40" s="1"/>
        <i x="32" s="1"/>
        <i x="25" s="1"/>
        <i x="35" s="1"/>
        <i x="13" s="1"/>
        <i x="22" s="1"/>
        <i x="49" s="1"/>
        <i x="44" s="1"/>
        <i x="45" s="1"/>
        <i x="38" s="1"/>
        <i x="19" s="1"/>
        <i x="27" s="1"/>
        <i x="28" s="1"/>
        <i x="29" s="1"/>
        <i x="6" s="1"/>
        <i x="0" s="1"/>
        <i x="30" s="1"/>
        <i x="14" s="1"/>
        <i x="31" s="1"/>
        <i x="17" s="1"/>
        <i x="15" s="1"/>
        <i x="23" s="1"/>
        <i x="39" s="1"/>
        <i x="1" s="1"/>
        <i x="16" s="1"/>
        <i x="46" s="1"/>
        <i x="2" s="1"/>
        <i x="3" s="1"/>
        <i x="50" s="1" nd="1"/>
        <i x="5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2" xr10:uid="{428C5D67-57A3-4E09-B55E-7C7CB3B35EA6}" sourceName="States/UTs">
  <pivotTables>
    <pivotTable tabId="13" name="PivotTable2"/>
  </pivotTables>
  <data>
    <tabular pivotCacheId="179906662">
      <items count="25">
        <i x="0" s="1"/>
        <i x="1" s="1"/>
        <i x="2" s="1"/>
        <i x="3" s="1"/>
        <i x="4" s="1"/>
        <i x="5" s="1"/>
        <i x="6" s="1"/>
        <i x="7" s="1"/>
        <i x="22"/>
        <i x="8" s="1"/>
        <i x="9" s="1"/>
        <i x="10" s="1"/>
        <i x="11" s="1"/>
        <i x="12" s="1"/>
        <i x="13" s="1"/>
        <i x="14" s="1"/>
        <i x="15" s="1"/>
        <i x="16" s="1"/>
        <i x="17" s="1"/>
        <i x="18" s="1"/>
        <i x="19" s="1"/>
        <i x="20" s="1"/>
        <i x="21" s="1"/>
        <i x="24" nd="1"/>
        <i x="2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2" xr10:uid="{C7515AF1-E3A6-4FA3-96D5-24E41FF40E7F}" sourceName="Airports">
  <pivotTables>
    <pivotTable tabId="13" name="PivotTable2"/>
  </pivotTables>
  <data>
    <tabular pivotCacheId="179906662">
      <items count="52">
        <i x="41" s="1"/>
        <i x="42" s="1"/>
        <i x="11" s="1"/>
        <i x="34" s="1"/>
        <i x="26" s="1"/>
        <i x="43" s="1"/>
        <i x="47" s="1"/>
        <i x="18" s="1"/>
        <i x="12" s="1"/>
        <i x="24" s="1"/>
        <i x="33" s="1"/>
        <i x="20" s="1"/>
        <i x="7" s="1"/>
        <i x="36" s="1"/>
        <i x="21" s="1"/>
        <i x="37" s="1"/>
        <i x="8" s="1"/>
        <i x="48" s="1"/>
        <i x="5" s="1"/>
        <i x="9" s="1"/>
        <i x="10" s="1"/>
        <i x="4" s="1"/>
        <i x="40" s="1"/>
        <i x="32" s="1"/>
        <i x="25" s="1"/>
        <i x="35" s="1"/>
        <i x="13" s="1"/>
        <i x="22" s="1"/>
        <i x="49" s="1"/>
        <i x="44" s="1"/>
        <i x="45" s="1"/>
        <i x="38" s="1"/>
        <i x="19" s="1"/>
        <i x="27" s="1"/>
        <i x="28" s="1"/>
        <i x="29" s="1"/>
        <i x="6" s="1"/>
        <i x="0" s="1"/>
        <i x="30" s="1"/>
        <i x="14" s="1"/>
        <i x="31" s="1"/>
        <i x="17" s="1"/>
        <i x="15" s="1"/>
        <i x="23" s="1"/>
        <i x="39" s="1"/>
        <i x="1" s="1"/>
        <i x="16" s="1"/>
        <i x="46" s="1"/>
        <i x="2" s="1"/>
        <i x="3" s="1"/>
        <i x="50" s="1" nd="1"/>
        <i x="5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11" xr10:uid="{952C50CC-F793-4CBC-B719-A4B152FAF7E7}" sourceName="States/UTs">
  <pivotTables>
    <pivotTable tabId="15" name="PivotTable2"/>
  </pivotTables>
  <data>
    <tabular pivotCacheId="179906662">
      <items count="25">
        <i x="0" s="1"/>
        <i x="1" s="1"/>
        <i x="2" s="1"/>
        <i x="3" s="1"/>
        <i x="4" s="1"/>
        <i x="5" s="1"/>
        <i x="6" s="1"/>
        <i x="7" s="1"/>
        <i x="22"/>
        <i x="8" s="1"/>
        <i x="9" s="1"/>
        <i x="10" s="1"/>
        <i x="11" s="1"/>
        <i x="12" s="1"/>
        <i x="13" s="1"/>
        <i x="14" s="1"/>
        <i x="15" s="1"/>
        <i x="16" s="1"/>
        <i x="17" s="1"/>
        <i x="18" s="1"/>
        <i x="19" s="1"/>
        <i x="20" s="1"/>
        <i x="21" s="1"/>
        <i x="23" s="1"/>
        <i x="24"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111" xr10:uid="{D1AB9A2E-A102-42E4-BB5A-E2753C8D0044}" sourceName="States/UTs">
  <pivotTables>
    <pivotTable tabId="16" name="PivotTable2"/>
  </pivotTables>
  <data>
    <tabular pivotCacheId="179906662">
      <items count="25">
        <i x="0" s="1"/>
        <i x="1" s="1"/>
        <i x="2" s="1"/>
        <i x="3" s="1"/>
        <i x="4" s="1"/>
        <i x="5" s="1"/>
        <i x="6" s="1"/>
        <i x="7" s="1"/>
        <i x="22"/>
        <i x="8" s="1"/>
        <i x="9" s="1"/>
        <i x="10" s="1"/>
        <i x="11" s="1"/>
        <i x="12" s="1"/>
        <i x="13" s="1"/>
        <i x="14" s="1"/>
        <i x="15" s="1"/>
        <i x="16" s="1"/>
        <i x="17" s="1"/>
        <i x="18" s="1"/>
        <i x="19" s="1"/>
        <i x="20" s="1"/>
        <i x="21" s="1"/>
        <i x="23" s="1"/>
        <i x="24"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21" xr10:uid="{49801D39-2EBC-4264-95DC-0D18FF70D971}" sourceName="States/UTs">
  <pivotTables>
    <pivotTable tabId="18" name="PivotTable2"/>
  </pivotTables>
  <data>
    <tabular pivotCacheId="179906662">
      <items count="25">
        <i x="0" s="1"/>
        <i x="1" s="1"/>
        <i x="2" s="1"/>
        <i x="3" s="1"/>
        <i x="4" s="1"/>
        <i x="5" s="1"/>
        <i x="6" s="1"/>
        <i x="7" s="1"/>
        <i x="22"/>
        <i x="8" s="1"/>
        <i x="9" s="1"/>
        <i x="10" s="1"/>
        <i x="11" s="1"/>
        <i x="12" s="1"/>
        <i x="13" s="1"/>
        <i x="14" s="1"/>
        <i x="15" s="1"/>
        <i x="16" s="1"/>
        <i x="17" s="1"/>
        <i x="18" s="1"/>
        <i x="19" s="1"/>
        <i x="20" s="1"/>
        <i x="21" s="1"/>
        <i x="24" nd="1"/>
        <i x="23"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21" xr10:uid="{F1341466-CE54-40E3-BC70-4E33F4E79288}" sourceName="Airports">
  <pivotTables>
    <pivotTable tabId="18" name="PivotTable2"/>
  </pivotTables>
  <data>
    <tabular pivotCacheId="179906662">
      <items count="52">
        <i x="41" s="1"/>
        <i x="11" s="1"/>
        <i x="34" s="1"/>
        <i x="26" s="1"/>
        <i x="43" s="1"/>
        <i x="47" s="1"/>
        <i x="18" s="1"/>
        <i x="33" s="1"/>
        <i x="20" s="1"/>
        <i x="7" s="1"/>
        <i x="36" s="1"/>
        <i x="21" s="1"/>
        <i x="37" s="1"/>
        <i x="8" s="1"/>
        <i x="48" s="1"/>
        <i x="5" s="1"/>
        <i x="9" s="1"/>
        <i x="10" s="1"/>
        <i x="4" s="1"/>
        <i x="40" s="1"/>
        <i x="32" s="1"/>
        <i x="25" s="1"/>
        <i x="35" s="1"/>
        <i x="22" s="1"/>
        <i x="49" s="1"/>
        <i x="44" s="1"/>
        <i x="45" s="1"/>
        <i x="38" s="1"/>
        <i x="19" s="1"/>
        <i x="27" s="1"/>
        <i x="28" s="1"/>
        <i x="29" s="1"/>
        <i x="6" s="1"/>
        <i x="0" s="1"/>
        <i x="30" s="1"/>
        <i x="14" s="1"/>
        <i x="31" s="1"/>
        <i x="17" s="1"/>
        <i x="15" s="1"/>
        <i x="23" s="1"/>
        <i x="39" s="1"/>
        <i x="1" s="1"/>
        <i x="16" s="1"/>
        <i x="46" s="1"/>
        <i x="2" s="1"/>
        <i x="3" s="1"/>
        <i x="42" s="1" nd="1"/>
        <i x="12" s="1" nd="1"/>
        <i x="24" s="1" nd="1"/>
        <i x="50" s="1" nd="1"/>
        <i x="13" s="1" nd="1"/>
        <i x="51"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B09EE5F-7D1B-4CDC-BBD5-6F41CEAD8B37}" sourceName="Category">
  <pivotTables>
    <pivotTable tabId="18" name="PivotTable2"/>
  </pivotTables>
  <data>
    <tabular pivotCacheId="179906662">
      <items count="7">
        <i x="1" s="1"/>
        <i x="4"/>
        <i x="0" s="1"/>
        <i x="2" s="1"/>
        <i x="3" s="1"/>
        <i x="6"/>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xr10:uid="{150F062B-966F-43AD-A518-595F40AF93B4}" cache="Slicer_States_UTs" caption="States/UTs" startItem="6" rowHeight="234950"/>
  <slicer name="Airports" xr10:uid="{3E795B1A-7A2D-41C4-9E3B-5C5D6015614C}" cache="Slicer_Airports" caption="Airports" startItem="2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1" xr10:uid="{E9040A10-2A37-4C68-8BA7-0AB67D8DBCE9}" cache="Slicer_States_UTs1" caption="States/UTs" startItem="7" rowHeight="234950"/>
  <slicer name="Airports 1" xr10:uid="{9891D5AB-0696-4C55-AD87-C552532ACAE4}" cache="Slicer_Airports1" caption="Airports" startItem="28"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3" xr10:uid="{92F85A72-7DFB-4C51-A754-9C611017AD25}" cache="Slicer_States_UTs11" caption="States/UTs" startItem="7"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4" xr10:uid="{8CC15890-0705-4FF0-AE56-E9FEFB66BFFB}" cache="Slicer_States_UTs111" caption="States/UTs" startItem="7"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2" xr10:uid="{B0975B59-2C34-417E-8706-E4DCFB84569D}" cache="Slicer_States_UTs2" caption="States/UTs" startItem="6" rowHeight="234950"/>
  <slicer name="Airports 2" xr10:uid="{72272495-975B-4424-BD6A-39F100E89F3E}" cache="Slicer_Airports2" caption="Airports" startItem="23"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5" xr10:uid="{4E4F9F9D-1F12-48D6-A48E-BD95413FD79C}" cache="Slicer_States_UTs21" caption="States/UTs" rowHeight="234950"/>
  <slicer name="Airports 3" xr10:uid="{7DCEF646-E966-4CCD-9FE0-C7D9F5317A24}" cache="Slicer_Airports21" caption="Airports" startItem="23" rowHeight="234950"/>
  <slicer name="Category" xr10:uid="{7621F2D7-3EF3-4821-AD3A-0D18659048D8}"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344127-AD51-48B6-AD55-FBF130FD07B4}" name="Table134" displayName="Table134" ref="A1:S54" totalsRowShown="0" headerRowDxfId="36" headerRowBorderDxfId="35" tableBorderDxfId="34">
  <autoFilter ref="A1:S54" xr:uid="{D6000CA5-2633-49E4-8A55-BE3609FD9B99}"/>
  <tableColumns count="19">
    <tableColumn id="1" xr3:uid="{D6648A66-2EE1-4087-8E83-C98A772E5A96}" name="States/UTs"/>
    <tableColumn id="2" xr3:uid="{8FB4026D-7383-4D54-9CCC-E68494CF4470}" name="Airports"/>
    <tableColumn id="3" xr3:uid="{CD7E0CE8-7A9A-4BB4-B583-DDAA65C4ED4E}" name="Categories"/>
    <tableColumn id="4" xr3:uid="{86882AE7-99DB-4B3E-9AF3-F0CA75D2C25C}" name="2009-2010"/>
    <tableColumn id="5" xr3:uid="{41C92D64-DE01-41DA-BDE0-07B4456481C0}" name="2010-2011"/>
    <tableColumn id="6" xr3:uid="{8F35F7BE-3159-4D6C-9FEB-1626497FD825}" name="2011-2012"/>
    <tableColumn id="7" xr3:uid="{6626FAB6-3520-4955-8468-751EEB71AFCB}" name="2012-2013"/>
    <tableColumn id="8" xr3:uid="{C018FF89-0938-43CF-ADF1-7EACD121BA9E}" name="2013-2014"/>
    <tableColumn id="9" xr3:uid="{4E638075-7B04-4270-A614-0CDBCDFF59D9}" name="2014-2015"/>
    <tableColumn id="11" xr3:uid="{745F8647-37A6-4F77-BA12-8023E613477F}" name="2015-2016"/>
    <tableColumn id="12" xr3:uid="{2B9B0AD8-D570-4315-99CC-2039DFE1BDF6}" name="2016-2017"/>
    <tableColumn id="13" xr3:uid="{C79D5179-D5F4-4C61-938F-4C4CCFDC718A}" name="2017-2018"/>
    <tableColumn id="14" xr3:uid="{F7E80B23-0DEF-4BD6-BECD-D0EC7C4D7225}" name="2018-2019"/>
    <tableColumn id="15" xr3:uid="{DA133D07-6DFC-4D10-9A6B-FEB0FCC56855}" name="2019-2020"/>
    <tableColumn id="16" xr3:uid="{AFCFF734-2B7A-4A70-A36B-972CBECF4626}" name="2020-2021"/>
    <tableColumn id="17" xr3:uid="{8BCC1D11-9E82-4F84-8B2A-032125CDC92D}" name="2021-2022"/>
    <tableColumn id="18" xr3:uid="{230FC409-3261-4AB0-907E-80EECEDD0980}" name="2022-2023"/>
    <tableColumn id="19" xr3:uid="{F26320F6-B84F-48C2-BE88-22D2FC292FCB}" name="2023-2024"/>
    <tableColumn id="20" xr3:uid="{F402EFA7-369F-4CCD-87C8-012A026507B5}" name="2024-(06/20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000CA5-2633-49E4-8A55-BE3609FD9B99}" name="Table1" displayName="Table1" ref="A1:S53" totalsRowShown="0" headerRowDxfId="33" headerRowBorderDxfId="32" tableBorderDxfId="31">
  <autoFilter ref="A1:S53" xr:uid="{D6000CA5-2633-49E4-8A55-BE3609FD9B99}"/>
  <tableColumns count="19">
    <tableColumn id="1" xr3:uid="{01D93D62-0384-4FD7-B193-24ABD39523D6}" name="States/UTs" dataDxfId="30" totalsRowDxfId="29"/>
    <tableColumn id="2" xr3:uid="{FC0F079D-4B03-469A-8D8C-588A476A6E29}" name="Airports" dataDxfId="28" totalsRowDxfId="27"/>
    <tableColumn id="10" xr3:uid="{21B9C1BA-15F9-4511-A79D-94CCB9173490}" name="Category" dataDxfId="26" totalsRowDxfId="25"/>
    <tableColumn id="4" xr3:uid="{CA96B495-34C1-4889-A1B6-4D91434A6B22}" name="2009-2010" dataDxfId="24" dataCellStyle="Comma"/>
    <tableColumn id="5" xr3:uid="{E546A2B5-1E61-4685-AC9C-7FF70C289A8D}" name="2010-2011" dataDxfId="23" dataCellStyle="Comma"/>
    <tableColumn id="6" xr3:uid="{4C94FA76-8443-4467-AB9A-93408B893E73}" name="2011-2012" dataDxfId="22" dataCellStyle="Comma"/>
    <tableColumn id="7" xr3:uid="{A33FA9BC-AF50-4C6E-BCDB-0B7465B26DCF}" name="2012-2013" dataDxfId="21" dataCellStyle="Comma"/>
    <tableColumn id="8" xr3:uid="{9E1A6FE4-F058-4EF7-B4A2-1DF0CB5AFBCC}" name="2013-2014" dataDxfId="20" dataCellStyle="Comma"/>
    <tableColumn id="9" xr3:uid="{C8517985-E2CE-4368-AABB-11FDB18BFCC6}" name="2014-2015" dataDxfId="19" dataCellStyle="Comma"/>
    <tableColumn id="11" xr3:uid="{C209B13E-D56F-4DF3-AE5C-DA2E8176EBBB}" name="2015-2016" dataDxfId="18" dataCellStyle="Comma"/>
    <tableColumn id="12" xr3:uid="{31CEE151-3CC8-4154-AB24-1B7D19117697}" name="2016-2017" dataDxfId="17" dataCellStyle="Comma"/>
    <tableColumn id="13" xr3:uid="{326FBF35-B0F3-4F6D-A775-60762C355AFF}" name="2017-2018" dataDxfId="16" dataCellStyle="Comma"/>
    <tableColumn id="14" xr3:uid="{A694FEFE-232E-494A-A86B-F68F803A3EB1}" name="2018-2019" dataDxfId="15" dataCellStyle="Comma"/>
    <tableColumn id="15" xr3:uid="{AD9F4E5A-29EC-4EB7-B60E-5F07445D5DBC}" name="2019-2020" dataDxfId="14" dataCellStyle="Comma"/>
    <tableColumn id="16" xr3:uid="{F96681B5-C01B-4F5F-BB7D-B53D8134129F}" name="2020-2021" dataDxfId="13" dataCellStyle="Comma"/>
    <tableColumn id="17" xr3:uid="{12BF2712-53CA-4884-AA14-FB13B2061EC7}" name="2021-2022" dataDxfId="12" dataCellStyle="Comma"/>
    <tableColumn id="18" xr3:uid="{A8746BB0-7D70-4BC5-885C-1A75D826865C}" name="2022-2023" dataDxfId="11" dataCellStyle="Comma"/>
    <tableColumn id="19" xr3:uid="{559BDF19-10E0-4358-9D46-CEF5A013629E}" name="2023-2024" dataDxfId="10" totalsRowDxfId="9" dataCellStyle="Comma" totalsRowCellStyle="Comma"/>
    <tableColumn id="3" xr3:uid="{E74801A7-4F85-4591-8973-49ED9F405065}" name="Total Passenger per Airport" dataDxfId="8" dataCellStyle="Comma">
      <calculatedColumnFormula>SUM(Table1[[#This Row],[2009-2010]:[2023-2024]])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43CF2A-DAFA-437F-9D75-8CEC5235F29A}" name="Table2" displayName="Table2" ref="A1:C25" totalsRowShown="0">
  <autoFilter ref="A1:C25" xr:uid="{8A43CF2A-DAFA-437F-9D75-8CEC5235F29A}"/>
  <tableColumns count="3">
    <tableColumn id="1" xr3:uid="{CE37415B-AEDD-4520-AE3B-2D8AA17CD350}" name="Year"/>
    <tableColumn id="2" xr3:uid="{895297BD-0F6A-4EFA-9D65-436BA916321A}" name="Total Passengers" dataDxfId="1" dataCellStyle="Comma"/>
    <tableColumn id="3" xr3:uid="{286C7DC4-CEAB-4C93-BC74-DFBE61BB8E51}" name="Forecast" dataDxfId="0" dataCellStyle="Comma">
      <calculatedColumnFormula>_xlfn.FORECAST.ETS(A2,$B$2:$B$16,$A$2:$A$16,1,1)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E35F-5FBA-46C5-AAE5-0FFC31950C23}">
  <dimension ref="A1:S54"/>
  <sheetViews>
    <sheetView topLeftCell="A51" workbookViewId="0">
      <selection activeCell="A57" sqref="A57"/>
    </sheetView>
  </sheetViews>
  <sheetFormatPr defaultRowHeight="15" x14ac:dyDescent="0.25"/>
  <cols>
    <col min="1" max="1" width="23.7109375" bestFit="1" customWidth="1"/>
    <col min="2" max="2" width="19.140625" bestFit="1" customWidth="1"/>
    <col min="3" max="3" width="58.140625" bestFit="1" customWidth="1"/>
    <col min="4" max="18" width="11.5703125" customWidth="1"/>
    <col min="19" max="19" width="16.28515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105</v>
      </c>
    </row>
    <row r="2" spans="1:19" x14ac:dyDescent="0.25">
      <c r="A2" t="s">
        <v>18</v>
      </c>
      <c r="B2" t="s">
        <v>19</v>
      </c>
      <c r="C2" t="s">
        <v>20</v>
      </c>
      <c r="D2">
        <v>29</v>
      </c>
      <c r="E2">
        <v>45</v>
      </c>
      <c r="F2">
        <v>151</v>
      </c>
      <c r="G2">
        <v>0</v>
      </c>
      <c r="H2">
        <v>0</v>
      </c>
      <c r="I2">
        <v>0</v>
      </c>
      <c r="J2">
        <v>361</v>
      </c>
      <c r="K2">
        <v>507</v>
      </c>
      <c r="L2">
        <v>22</v>
      </c>
      <c r="M2">
        <v>0</v>
      </c>
      <c r="N2">
        <v>3</v>
      </c>
      <c r="O2">
        <v>26</v>
      </c>
      <c r="P2">
        <v>0</v>
      </c>
      <c r="Q2">
        <v>0</v>
      </c>
      <c r="R2">
        <v>0</v>
      </c>
      <c r="S2">
        <v>44</v>
      </c>
    </row>
    <row r="3" spans="1:19" x14ac:dyDescent="0.25">
      <c r="A3" t="s">
        <v>21</v>
      </c>
      <c r="B3" t="s">
        <v>22</v>
      </c>
      <c r="C3" t="s">
        <v>23</v>
      </c>
      <c r="D3">
        <v>0</v>
      </c>
      <c r="E3">
        <v>0</v>
      </c>
      <c r="F3">
        <v>0</v>
      </c>
      <c r="G3">
        <v>0</v>
      </c>
      <c r="H3">
        <v>0</v>
      </c>
      <c r="I3">
        <v>0</v>
      </c>
      <c r="J3">
        <v>0</v>
      </c>
      <c r="K3">
        <v>0</v>
      </c>
      <c r="L3">
        <v>0</v>
      </c>
      <c r="M3">
        <v>0</v>
      </c>
      <c r="N3">
        <v>23</v>
      </c>
      <c r="O3">
        <v>0</v>
      </c>
      <c r="P3">
        <v>27</v>
      </c>
      <c r="Q3">
        <v>0</v>
      </c>
      <c r="R3">
        <v>0</v>
      </c>
      <c r="S3">
        <v>0</v>
      </c>
    </row>
    <row r="4" spans="1:19" x14ac:dyDescent="0.25">
      <c r="A4" t="s">
        <v>21</v>
      </c>
      <c r="B4" t="s">
        <v>24</v>
      </c>
      <c r="C4" t="s">
        <v>23</v>
      </c>
      <c r="D4">
        <v>0</v>
      </c>
      <c r="E4">
        <v>0</v>
      </c>
      <c r="F4">
        <v>0</v>
      </c>
      <c r="G4">
        <v>0</v>
      </c>
      <c r="H4">
        <v>0</v>
      </c>
      <c r="I4">
        <v>0</v>
      </c>
      <c r="J4">
        <v>0</v>
      </c>
      <c r="K4">
        <v>0</v>
      </c>
      <c r="L4">
        <v>0</v>
      </c>
      <c r="M4">
        <v>6294</v>
      </c>
      <c r="N4">
        <v>5032</v>
      </c>
      <c r="O4">
        <v>72478</v>
      </c>
      <c r="P4">
        <v>46020</v>
      </c>
      <c r="Q4">
        <v>36618</v>
      </c>
      <c r="R4">
        <v>36772</v>
      </c>
      <c r="S4">
        <v>8125</v>
      </c>
    </row>
    <row r="5" spans="1:19" x14ac:dyDescent="0.25">
      <c r="A5" t="s">
        <v>21</v>
      </c>
      <c r="B5" t="s">
        <v>25</v>
      </c>
      <c r="C5" t="s">
        <v>26</v>
      </c>
      <c r="D5">
        <v>0</v>
      </c>
      <c r="E5">
        <v>0</v>
      </c>
      <c r="F5">
        <v>530</v>
      </c>
      <c r="G5">
        <v>54552</v>
      </c>
      <c r="H5">
        <v>72074</v>
      </c>
      <c r="I5">
        <v>59995</v>
      </c>
      <c r="J5">
        <v>121616</v>
      </c>
      <c r="K5">
        <v>97849</v>
      </c>
      <c r="L5">
        <v>133805</v>
      </c>
      <c r="M5">
        <v>150370</v>
      </c>
      <c r="N5">
        <v>143535</v>
      </c>
      <c r="O5">
        <v>7581</v>
      </c>
      <c r="P5">
        <v>2979</v>
      </c>
      <c r="Q5">
        <v>65334</v>
      </c>
      <c r="R5">
        <v>66123</v>
      </c>
      <c r="S5">
        <v>33643</v>
      </c>
    </row>
    <row r="6" spans="1:19" x14ac:dyDescent="0.25">
      <c r="A6" t="s">
        <v>27</v>
      </c>
      <c r="B6" t="s">
        <v>28</v>
      </c>
      <c r="C6" t="s">
        <v>29</v>
      </c>
      <c r="D6">
        <v>5421</v>
      </c>
      <c r="E6">
        <v>14523</v>
      </c>
      <c r="F6">
        <v>26864</v>
      </c>
      <c r="G6">
        <v>21810</v>
      </c>
      <c r="H6">
        <v>25721</v>
      </c>
      <c r="I6">
        <v>27564</v>
      </c>
      <c r="J6">
        <v>31897</v>
      </c>
      <c r="K6">
        <v>30162</v>
      </c>
      <c r="L6">
        <v>31449</v>
      </c>
      <c r="M6">
        <v>31067</v>
      </c>
      <c r="N6">
        <v>35160</v>
      </c>
      <c r="O6">
        <v>368</v>
      </c>
      <c r="P6">
        <v>16</v>
      </c>
      <c r="Q6">
        <v>12165</v>
      </c>
      <c r="R6">
        <v>30321</v>
      </c>
      <c r="S6">
        <v>13022</v>
      </c>
    </row>
    <row r="7" spans="1:19" x14ac:dyDescent="0.25">
      <c r="A7" t="s">
        <v>30</v>
      </c>
      <c r="B7" t="s">
        <v>31</v>
      </c>
      <c r="C7" t="s">
        <v>26</v>
      </c>
      <c r="D7">
        <v>61955</v>
      </c>
      <c r="E7">
        <v>50550</v>
      </c>
      <c r="F7">
        <v>82120</v>
      </c>
      <c r="G7">
        <v>99768</v>
      </c>
      <c r="H7">
        <v>77290</v>
      </c>
      <c r="I7">
        <v>93632</v>
      </c>
      <c r="J7">
        <v>110192</v>
      </c>
      <c r="K7">
        <v>113015</v>
      </c>
      <c r="L7">
        <v>128461</v>
      </c>
      <c r="M7">
        <v>148305</v>
      </c>
      <c r="N7">
        <v>139952</v>
      </c>
      <c r="O7">
        <v>13083</v>
      </c>
      <c r="P7">
        <v>1022</v>
      </c>
      <c r="Q7">
        <v>71004</v>
      </c>
      <c r="R7">
        <v>104789</v>
      </c>
      <c r="S7">
        <v>3441</v>
      </c>
    </row>
    <row r="8" spans="1:19" x14ac:dyDescent="0.25">
      <c r="A8" t="s">
        <v>30</v>
      </c>
      <c r="B8" t="s">
        <v>32</v>
      </c>
      <c r="C8" t="s">
        <v>26</v>
      </c>
      <c r="D8">
        <v>0</v>
      </c>
      <c r="E8">
        <v>0</v>
      </c>
      <c r="F8">
        <v>0</v>
      </c>
      <c r="G8">
        <v>0</v>
      </c>
      <c r="H8">
        <v>0</v>
      </c>
      <c r="I8">
        <v>0</v>
      </c>
      <c r="J8">
        <v>0</v>
      </c>
      <c r="K8">
        <v>0</v>
      </c>
      <c r="L8">
        <v>0</v>
      </c>
      <c r="M8">
        <v>0</v>
      </c>
      <c r="N8">
        <v>0</v>
      </c>
      <c r="O8">
        <v>0</v>
      </c>
      <c r="P8">
        <v>0</v>
      </c>
      <c r="Q8">
        <v>0</v>
      </c>
      <c r="R8">
        <v>0</v>
      </c>
      <c r="S8">
        <v>0</v>
      </c>
    </row>
    <row r="9" spans="1:19" x14ac:dyDescent="0.25">
      <c r="A9" t="s">
        <v>33</v>
      </c>
      <c r="B9" t="s">
        <v>33</v>
      </c>
      <c r="C9" t="s">
        <v>26</v>
      </c>
      <c r="D9">
        <v>0</v>
      </c>
      <c r="E9">
        <v>190</v>
      </c>
      <c r="F9">
        <v>0</v>
      </c>
      <c r="G9">
        <v>0</v>
      </c>
      <c r="H9">
        <v>0</v>
      </c>
      <c r="I9">
        <v>0</v>
      </c>
      <c r="J9">
        <v>0</v>
      </c>
      <c r="K9">
        <v>76634</v>
      </c>
      <c r="L9">
        <v>148048</v>
      </c>
      <c r="M9">
        <v>126500</v>
      </c>
      <c r="N9">
        <v>121495</v>
      </c>
      <c r="O9">
        <v>11245</v>
      </c>
      <c r="P9">
        <v>17936</v>
      </c>
      <c r="Q9">
        <v>145323</v>
      </c>
      <c r="R9">
        <v>150561</v>
      </c>
      <c r="S9">
        <v>44612</v>
      </c>
    </row>
    <row r="10" spans="1:19" x14ac:dyDescent="0.25">
      <c r="A10" t="s">
        <v>34</v>
      </c>
      <c r="B10" t="s">
        <v>35</v>
      </c>
      <c r="C10" t="s">
        <v>36</v>
      </c>
      <c r="D10">
        <v>8314211</v>
      </c>
      <c r="E10">
        <v>9275774</v>
      </c>
      <c r="F10">
        <v>10750009</v>
      </c>
      <c r="G10">
        <v>11566102</v>
      </c>
      <c r="H10">
        <v>12681309</v>
      </c>
      <c r="I10">
        <v>13534424</v>
      </c>
      <c r="J10">
        <v>14152172</v>
      </c>
      <c r="K10">
        <v>15497384</v>
      </c>
      <c r="L10">
        <v>17383460</v>
      </c>
      <c r="M10">
        <v>18709097</v>
      </c>
      <c r="N10">
        <v>17831081</v>
      </c>
      <c r="O10">
        <v>3207233</v>
      </c>
      <c r="P10">
        <v>6521605</v>
      </c>
      <c r="Q10">
        <v>15652343</v>
      </c>
      <c r="R10">
        <v>19470161</v>
      </c>
      <c r="S10">
        <v>5085578</v>
      </c>
    </row>
    <row r="11" spans="1:19" x14ac:dyDescent="0.25">
      <c r="A11" t="s">
        <v>37</v>
      </c>
      <c r="B11" t="s">
        <v>37</v>
      </c>
      <c r="C11" t="s">
        <v>20</v>
      </c>
      <c r="D11">
        <v>430903</v>
      </c>
      <c r="E11">
        <v>575887</v>
      </c>
      <c r="F11">
        <v>578256</v>
      </c>
      <c r="G11">
        <v>656325</v>
      </c>
      <c r="H11">
        <v>736340</v>
      </c>
      <c r="I11">
        <v>613110</v>
      </c>
      <c r="J11">
        <v>645845</v>
      </c>
      <c r="K11">
        <v>804760</v>
      </c>
      <c r="L11">
        <v>835264</v>
      </c>
      <c r="M11">
        <v>781745</v>
      </c>
      <c r="N11">
        <v>704878</v>
      </c>
      <c r="O11">
        <v>39866</v>
      </c>
      <c r="P11">
        <v>104200</v>
      </c>
      <c r="Q11">
        <v>467410</v>
      </c>
      <c r="R11">
        <v>427089</v>
      </c>
      <c r="S11">
        <v>83616</v>
      </c>
    </row>
    <row r="12" spans="1:19" x14ac:dyDescent="0.25">
      <c r="A12" t="s">
        <v>37</v>
      </c>
      <c r="B12" t="s">
        <v>38</v>
      </c>
      <c r="C12" t="s">
        <v>39</v>
      </c>
      <c r="D12">
        <v>0</v>
      </c>
      <c r="E12">
        <v>0</v>
      </c>
      <c r="F12">
        <v>0</v>
      </c>
      <c r="G12">
        <v>0</v>
      </c>
      <c r="H12">
        <v>0</v>
      </c>
      <c r="I12">
        <v>0</v>
      </c>
      <c r="J12">
        <v>0</v>
      </c>
      <c r="K12">
        <v>0</v>
      </c>
      <c r="L12">
        <v>0</v>
      </c>
      <c r="M12">
        <v>0</v>
      </c>
      <c r="N12">
        <v>0</v>
      </c>
      <c r="O12">
        <v>0</v>
      </c>
      <c r="P12">
        <v>0</v>
      </c>
      <c r="Q12">
        <v>0</v>
      </c>
      <c r="R12">
        <v>115288</v>
      </c>
      <c r="S12">
        <v>28571</v>
      </c>
    </row>
    <row r="13" spans="1:19" x14ac:dyDescent="0.25">
      <c r="A13" t="s">
        <v>40</v>
      </c>
      <c r="B13" t="s">
        <v>41</v>
      </c>
      <c r="C13" t="s">
        <v>29</v>
      </c>
      <c r="D13">
        <v>847241</v>
      </c>
      <c r="E13">
        <v>826931</v>
      </c>
      <c r="F13">
        <v>744946</v>
      </c>
      <c r="G13">
        <v>818209</v>
      </c>
      <c r="H13">
        <v>997771</v>
      </c>
      <c r="I13">
        <v>1216236</v>
      </c>
      <c r="J13">
        <v>1568535</v>
      </c>
      <c r="K13">
        <v>1785909</v>
      </c>
      <c r="L13">
        <v>1850954</v>
      </c>
      <c r="M13">
        <v>2146047</v>
      </c>
      <c r="N13">
        <v>2321304</v>
      </c>
      <c r="O13">
        <v>204491</v>
      </c>
      <c r="P13">
        <v>625423</v>
      </c>
      <c r="Q13">
        <v>1539374</v>
      </c>
      <c r="R13">
        <v>1977965</v>
      </c>
      <c r="S13">
        <v>533067</v>
      </c>
    </row>
    <row r="14" spans="1:19" x14ac:dyDescent="0.25">
      <c r="A14" t="s">
        <v>40</v>
      </c>
      <c r="B14" t="s">
        <v>42</v>
      </c>
      <c r="C14" t="s">
        <v>43</v>
      </c>
      <c r="D14">
        <v>0</v>
      </c>
      <c r="E14">
        <v>0</v>
      </c>
      <c r="F14">
        <v>0</v>
      </c>
      <c r="G14">
        <v>0</v>
      </c>
      <c r="H14">
        <v>0</v>
      </c>
      <c r="I14">
        <v>0</v>
      </c>
      <c r="J14">
        <v>0</v>
      </c>
      <c r="K14">
        <v>0</v>
      </c>
      <c r="L14">
        <v>0</v>
      </c>
      <c r="M14">
        <v>0</v>
      </c>
      <c r="N14">
        <v>0</v>
      </c>
      <c r="O14">
        <v>0</v>
      </c>
      <c r="P14">
        <v>0</v>
      </c>
      <c r="Q14">
        <v>0</v>
      </c>
      <c r="R14">
        <v>0</v>
      </c>
      <c r="S14">
        <v>0</v>
      </c>
    </row>
    <row r="15" spans="1:19" x14ac:dyDescent="0.25">
      <c r="A15" t="s">
        <v>40</v>
      </c>
      <c r="B15" t="s">
        <v>44</v>
      </c>
      <c r="C15" t="s">
        <v>43</v>
      </c>
      <c r="D15">
        <v>0</v>
      </c>
      <c r="E15">
        <v>0</v>
      </c>
      <c r="F15">
        <v>0</v>
      </c>
      <c r="G15">
        <v>0</v>
      </c>
      <c r="H15">
        <v>0</v>
      </c>
      <c r="I15">
        <v>0</v>
      </c>
      <c r="J15">
        <v>0</v>
      </c>
      <c r="K15">
        <v>0</v>
      </c>
      <c r="L15">
        <v>0</v>
      </c>
      <c r="M15">
        <v>0</v>
      </c>
      <c r="N15">
        <v>0</v>
      </c>
      <c r="O15">
        <v>0</v>
      </c>
      <c r="P15">
        <v>0</v>
      </c>
      <c r="Q15">
        <v>0</v>
      </c>
      <c r="R15">
        <v>0</v>
      </c>
      <c r="S15">
        <v>7</v>
      </c>
    </row>
    <row r="16" spans="1:19" x14ac:dyDescent="0.25">
      <c r="A16" t="s">
        <v>40</v>
      </c>
      <c r="B16" t="s">
        <v>45</v>
      </c>
      <c r="C16" t="s">
        <v>23</v>
      </c>
      <c r="D16">
        <v>0</v>
      </c>
      <c r="E16">
        <v>0</v>
      </c>
      <c r="F16">
        <v>0</v>
      </c>
      <c r="G16">
        <v>0</v>
      </c>
      <c r="H16">
        <v>0</v>
      </c>
      <c r="I16">
        <v>0</v>
      </c>
      <c r="J16">
        <v>0</v>
      </c>
      <c r="K16">
        <v>0</v>
      </c>
      <c r="L16">
        <v>0</v>
      </c>
      <c r="M16">
        <v>0</v>
      </c>
      <c r="N16">
        <v>0</v>
      </c>
      <c r="O16">
        <v>0</v>
      </c>
      <c r="P16">
        <v>0</v>
      </c>
      <c r="Q16">
        <v>0</v>
      </c>
      <c r="R16">
        <v>0</v>
      </c>
      <c r="S16">
        <v>0</v>
      </c>
    </row>
    <row r="17" spans="1:19" x14ac:dyDescent="0.25">
      <c r="A17" t="s">
        <v>40</v>
      </c>
      <c r="B17" t="s">
        <v>46</v>
      </c>
      <c r="C17" t="s">
        <v>23</v>
      </c>
      <c r="D17">
        <v>0</v>
      </c>
      <c r="E17">
        <v>0</v>
      </c>
      <c r="F17">
        <v>0</v>
      </c>
      <c r="G17">
        <v>0</v>
      </c>
      <c r="H17">
        <v>0</v>
      </c>
      <c r="I17">
        <v>0</v>
      </c>
      <c r="J17">
        <v>0</v>
      </c>
      <c r="K17">
        <v>0</v>
      </c>
      <c r="L17">
        <v>0</v>
      </c>
      <c r="M17">
        <v>0</v>
      </c>
      <c r="N17">
        <v>44151</v>
      </c>
      <c r="O17">
        <v>0</v>
      </c>
      <c r="P17">
        <v>0</v>
      </c>
      <c r="Q17">
        <v>0</v>
      </c>
      <c r="R17">
        <v>0</v>
      </c>
      <c r="S17">
        <v>35796</v>
      </c>
    </row>
    <row r="18" spans="1:19" x14ac:dyDescent="0.25">
      <c r="A18" t="s">
        <v>40</v>
      </c>
      <c r="B18" t="s">
        <v>47</v>
      </c>
      <c r="C18" t="s">
        <v>48</v>
      </c>
      <c r="D18">
        <v>0</v>
      </c>
      <c r="E18">
        <v>0</v>
      </c>
      <c r="F18">
        <v>0</v>
      </c>
      <c r="G18">
        <v>0</v>
      </c>
      <c r="H18">
        <v>0</v>
      </c>
      <c r="I18">
        <v>0</v>
      </c>
      <c r="J18">
        <v>0</v>
      </c>
      <c r="K18">
        <v>0</v>
      </c>
      <c r="L18">
        <v>0</v>
      </c>
      <c r="M18">
        <v>0</v>
      </c>
      <c r="N18">
        <v>0</v>
      </c>
      <c r="O18">
        <v>0</v>
      </c>
      <c r="P18">
        <v>0</v>
      </c>
      <c r="Q18">
        <v>0</v>
      </c>
      <c r="R18">
        <v>0</v>
      </c>
      <c r="S18">
        <v>0</v>
      </c>
    </row>
    <row r="19" spans="1:19" x14ac:dyDescent="0.25">
      <c r="A19" t="s">
        <v>49</v>
      </c>
      <c r="B19" t="s">
        <v>50</v>
      </c>
      <c r="C19" t="s">
        <v>20</v>
      </c>
      <c r="D19">
        <v>19696</v>
      </c>
      <c r="E19">
        <v>0</v>
      </c>
      <c r="F19">
        <v>0</v>
      </c>
      <c r="G19">
        <v>17469</v>
      </c>
      <c r="H19">
        <v>17380</v>
      </c>
      <c r="I19">
        <v>15052</v>
      </c>
      <c r="J19">
        <v>6630</v>
      </c>
      <c r="K19">
        <v>12891</v>
      </c>
      <c r="L19">
        <v>15719</v>
      </c>
      <c r="M19">
        <v>12909</v>
      </c>
      <c r="N19">
        <v>21770</v>
      </c>
      <c r="O19">
        <v>3156</v>
      </c>
      <c r="P19">
        <v>8678</v>
      </c>
      <c r="Q19">
        <v>11591</v>
      </c>
      <c r="R19">
        <v>23711</v>
      </c>
      <c r="S19">
        <v>10668</v>
      </c>
    </row>
    <row r="20" spans="1:19" x14ac:dyDescent="0.25">
      <c r="A20" t="s">
        <v>51</v>
      </c>
      <c r="B20" t="s">
        <v>52</v>
      </c>
      <c r="C20" t="s">
        <v>36</v>
      </c>
      <c r="D20">
        <v>1942151</v>
      </c>
      <c r="E20">
        <v>2223424</v>
      </c>
      <c r="F20">
        <v>2353821</v>
      </c>
      <c r="G20">
        <v>2504680</v>
      </c>
      <c r="H20">
        <v>2634726</v>
      </c>
      <c r="I20">
        <v>2932812</v>
      </c>
      <c r="J20">
        <v>3366170</v>
      </c>
      <c r="K20">
        <v>3599426</v>
      </c>
      <c r="L20">
        <v>3814051</v>
      </c>
      <c r="M20">
        <v>4482761</v>
      </c>
      <c r="N20">
        <v>4578531</v>
      </c>
      <c r="O20">
        <v>465386</v>
      </c>
      <c r="P20">
        <v>1101152</v>
      </c>
      <c r="Q20">
        <v>3785264</v>
      </c>
      <c r="R20">
        <v>4667631</v>
      </c>
      <c r="S20">
        <v>1343412</v>
      </c>
    </row>
    <row r="21" spans="1:19" x14ac:dyDescent="0.25">
      <c r="A21" t="s">
        <v>51</v>
      </c>
      <c r="B21" t="s">
        <v>53</v>
      </c>
      <c r="C21" t="s">
        <v>54</v>
      </c>
      <c r="D21">
        <v>276659</v>
      </c>
      <c r="E21">
        <v>254671</v>
      </c>
      <c r="F21">
        <v>264622</v>
      </c>
      <c r="G21">
        <v>279048</v>
      </c>
      <c r="H21">
        <v>442291</v>
      </c>
      <c r="I21">
        <v>477716</v>
      </c>
      <c r="J21">
        <v>666860</v>
      </c>
      <c r="K21">
        <v>707913</v>
      </c>
      <c r="L21">
        <v>769947</v>
      </c>
      <c r="M21">
        <v>722253</v>
      </c>
      <c r="N21">
        <v>571226</v>
      </c>
      <c r="O21">
        <v>152434</v>
      </c>
      <c r="P21">
        <v>243801</v>
      </c>
      <c r="Q21">
        <v>531792</v>
      </c>
      <c r="R21">
        <v>520498</v>
      </c>
      <c r="S21">
        <v>128163</v>
      </c>
    </row>
    <row r="22" spans="1:19" x14ac:dyDescent="0.25">
      <c r="A22" s="3" t="s">
        <v>55</v>
      </c>
      <c r="B22" s="3" t="s">
        <v>56</v>
      </c>
      <c r="C22" s="3" t="s">
        <v>57</v>
      </c>
      <c r="D22">
        <v>1657929</v>
      </c>
      <c r="E22">
        <v>1829752</v>
      </c>
      <c r="F22">
        <v>1982955</v>
      </c>
      <c r="G22">
        <v>1962316</v>
      </c>
      <c r="H22">
        <v>2179200</v>
      </c>
      <c r="I22">
        <v>2286829</v>
      </c>
      <c r="J22">
        <v>1939134</v>
      </c>
      <c r="K22">
        <v>2211108</v>
      </c>
      <c r="L22">
        <v>2628460</v>
      </c>
      <c r="M22">
        <v>2748275</v>
      </c>
      <c r="N22">
        <v>2700556</v>
      </c>
      <c r="O22">
        <v>712872</v>
      </c>
      <c r="P22">
        <v>0</v>
      </c>
      <c r="Q22">
        <v>0</v>
      </c>
      <c r="R22">
        <v>0</v>
      </c>
      <c r="S22">
        <v>0</v>
      </c>
    </row>
    <row r="23" spans="1:19" x14ac:dyDescent="0.25">
      <c r="A23" s="3" t="s">
        <v>55</v>
      </c>
      <c r="B23" s="3" t="s">
        <v>58</v>
      </c>
      <c r="C23" s="3" t="s">
        <v>23</v>
      </c>
      <c r="D23">
        <v>0</v>
      </c>
      <c r="E23">
        <v>0</v>
      </c>
      <c r="F23">
        <v>0</v>
      </c>
      <c r="G23">
        <v>0</v>
      </c>
      <c r="H23">
        <v>0</v>
      </c>
      <c r="I23">
        <v>0</v>
      </c>
      <c r="J23">
        <v>0</v>
      </c>
      <c r="K23">
        <v>0</v>
      </c>
      <c r="L23">
        <v>0</v>
      </c>
      <c r="M23">
        <v>0</v>
      </c>
      <c r="N23">
        <v>0</v>
      </c>
      <c r="O23">
        <v>0</v>
      </c>
      <c r="P23">
        <v>1355424</v>
      </c>
      <c r="Q23">
        <v>2405011</v>
      </c>
      <c r="R23">
        <v>2676932</v>
      </c>
      <c r="S23">
        <v>743929</v>
      </c>
    </row>
    <row r="24" spans="1:19" x14ac:dyDescent="0.25">
      <c r="A24" t="s">
        <v>55</v>
      </c>
      <c r="B24" t="s">
        <v>59</v>
      </c>
      <c r="C24" t="s">
        <v>36</v>
      </c>
      <c r="D24">
        <v>2226860</v>
      </c>
      <c r="E24">
        <v>2358579</v>
      </c>
      <c r="F24">
        <v>2586658</v>
      </c>
      <c r="G24">
        <v>2919707</v>
      </c>
      <c r="H24">
        <v>3272350</v>
      </c>
      <c r="I24">
        <v>3751225</v>
      </c>
      <c r="J24">
        <v>4653948</v>
      </c>
      <c r="K24">
        <v>5000524</v>
      </c>
      <c r="L24">
        <v>5369772</v>
      </c>
      <c r="M24">
        <v>4907833</v>
      </c>
      <c r="N24">
        <v>4676314</v>
      </c>
      <c r="O24">
        <v>909551</v>
      </c>
      <c r="P24">
        <v>2201982</v>
      </c>
      <c r="Q24">
        <v>4174768</v>
      </c>
      <c r="R24">
        <v>4920194</v>
      </c>
      <c r="S24">
        <v>1343759</v>
      </c>
    </row>
    <row r="25" spans="1:19" x14ac:dyDescent="0.25">
      <c r="A25" t="s">
        <v>55</v>
      </c>
      <c r="B25" t="s">
        <v>60</v>
      </c>
      <c r="C25" t="s">
        <v>61</v>
      </c>
      <c r="D25">
        <v>0</v>
      </c>
      <c r="E25">
        <v>0</v>
      </c>
      <c r="F25">
        <v>0</v>
      </c>
      <c r="G25">
        <v>0</v>
      </c>
      <c r="H25">
        <v>0</v>
      </c>
      <c r="I25">
        <v>0</v>
      </c>
      <c r="J25">
        <v>0</v>
      </c>
      <c r="K25">
        <v>0</v>
      </c>
      <c r="L25">
        <v>0</v>
      </c>
      <c r="M25">
        <v>89127</v>
      </c>
      <c r="N25">
        <v>805940</v>
      </c>
      <c r="O25">
        <v>296094</v>
      </c>
      <c r="P25">
        <v>522630</v>
      </c>
      <c r="Q25">
        <v>853091</v>
      </c>
      <c r="R25">
        <v>764537</v>
      </c>
      <c r="S25">
        <v>233836</v>
      </c>
    </row>
    <row r="26" spans="1:19" x14ac:dyDescent="0.25">
      <c r="A26" s="3" t="s">
        <v>55</v>
      </c>
      <c r="B26" s="3" t="s">
        <v>62</v>
      </c>
      <c r="C26" s="3" t="s">
        <v>63</v>
      </c>
      <c r="D26">
        <v>0</v>
      </c>
      <c r="E26">
        <v>0</v>
      </c>
      <c r="F26">
        <v>0</v>
      </c>
      <c r="G26">
        <v>0</v>
      </c>
      <c r="H26">
        <v>0</v>
      </c>
      <c r="I26">
        <v>0</v>
      </c>
      <c r="J26">
        <v>0</v>
      </c>
      <c r="K26">
        <v>0</v>
      </c>
      <c r="L26">
        <v>0</v>
      </c>
      <c r="M26">
        <v>0</v>
      </c>
      <c r="N26">
        <v>0</v>
      </c>
      <c r="O26">
        <v>0</v>
      </c>
      <c r="P26">
        <v>956059</v>
      </c>
      <c r="Q26">
        <v>1798682</v>
      </c>
      <c r="R26">
        <v>2050218</v>
      </c>
      <c r="S26">
        <v>606246</v>
      </c>
    </row>
    <row r="27" spans="1:19" x14ac:dyDescent="0.25">
      <c r="A27" s="3" t="s">
        <v>55</v>
      </c>
      <c r="B27" s="3" t="s">
        <v>64</v>
      </c>
      <c r="C27" s="3" t="s">
        <v>57</v>
      </c>
      <c r="D27">
        <v>1695912</v>
      </c>
      <c r="E27">
        <v>1842824</v>
      </c>
      <c r="F27">
        <v>1835952</v>
      </c>
      <c r="G27">
        <v>1850469</v>
      </c>
      <c r="H27">
        <v>1948549</v>
      </c>
      <c r="I27">
        <v>2093025</v>
      </c>
      <c r="J27">
        <v>2274543</v>
      </c>
      <c r="K27">
        <v>2309742</v>
      </c>
      <c r="L27">
        <v>2477342</v>
      </c>
      <c r="M27">
        <v>2529551</v>
      </c>
      <c r="N27">
        <v>2209964</v>
      </c>
      <c r="O27">
        <v>458876</v>
      </c>
      <c r="P27">
        <v>0</v>
      </c>
      <c r="Q27">
        <v>0</v>
      </c>
      <c r="R27">
        <v>0</v>
      </c>
      <c r="S27">
        <v>0</v>
      </c>
    </row>
    <row r="28" spans="1:19" x14ac:dyDescent="0.25">
      <c r="A28" t="s">
        <v>65</v>
      </c>
      <c r="B28" t="s">
        <v>66</v>
      </c>
      <c r="C28" t="s">
        <v>43</v>
      </c>
      <c r="D28">
        <v>0</v>
      </c>
      <c r="E28">
        <v>0</v>
      </c>
      <c r="F28">
        <v>0</v>
      </c>
      <c r="G28">
        <v>0</v>
      </c>
      <c r="H28">
        <v>0</v>
      </c>
      <c r="I28">
        <v>0</v>
      </c>
      <c r="J28">
        <v>0</v>
      </c>
      <c r="K28">
        <v>0</v>
      </c>
      <c r="L28">
        <v>0</v>
      </c>
      <c r="M28">
        <v>0</v>
      </c>
      <c r="N28">
        <v>0</v>
      </c>
      <c r="O28">
        <v>0</v>
      </c>
      <c r="P28">
        <v>0</v>
      </c>
      <c r="Q28">
        <v>0</v>
      </c>
      <c r="R28">
        <v>0</v>
      </c>
      <c r="S28">
        <v>320</v>
      </c>
    </row>
    <row r="29" spans="1:19" x14ac:dyDescent="0.25">
      <c r="A29" t="s">
        <v>65</v>
      </c>
      <c r="B29" t="s">
        <v>67</v>
      </c>
      <c r="C29" t="s">
        <v>48</v>
      </c>
      <c r="D29">
        <v>0</v>
      </c>
      <c r="E29">
        <v>0</v>
      </c>
      <c r="F29">
        <v>0</v>
      </c>
      <c r="G29">
        <v>0</v>
      </c>
      <c r="H29">
        <v>0</v>
      </c>
      <c r="I29">
        <v>0</v>
      </c>
      <c r="J29">
        <v>0</v>
      </c>
      <c r="K29">
        <v>0</v>
      </c>
      <c r="L29">
        <v>0</v>
      </c>
      <c r="M29">
        <v>0</v>
      </c>
      <c r="N29">
        <v>25522</v>
      </c>
      <c r="O29">
        <v>913</v>
      </c>
      <c r="P29">
        <v>6986</v>
      </c>
      <c r="Q29">
        <v>15443</v>
      </c>
      <c r="R29">
        <v>42440</v>
      </c>
      <c r="S29">
        <v>10471</v>
      </c>
    </row>
    <row r="30" spans="1:19" x14ac:dyDescent="0.25">
      <c r="A30" t="s">
        <v>68</v>
      </c>
      <c r="B30" t="s">
        <v>69</v>
      </c>
      <c r="C30" t="s">
        <v>48</v>
      </c>
      <c r="D30">
        <v>0</v>
      </c>
      <c r="E30">
        <v>0</v>
      </c>
      <c r="F30">
        <v>0</v>
      </c>
      <c r="G30">
        <v>0</v>
      </c>
      <c r="H30">
        <v>0</v>
      </c>
      <c r="I30">
        <v>0</v>
      </c>
      <c r="J30">
        <v>2437</v>
      </c>
      <c r="K30">
        <v>2395</v>
      </c>
      <c r="L30">
        <v>4081</v>
      </c>
      <c r="M30">
        <v>1062</v>
      </c>
      <c r="N30">
        <v>2116</v>
      </c>
      <c r="O30">
        <v>0</v>
      </c>
      <c r="P30">
        <v>0</v>
      </c>
      <c r="Q30">
        <v>0</v>
      </c>
      <c r="R30">
        <v>3715</v>
      </c>
      <c r="S30">
        <v>0</v>
      </c>
    </row>
    <row r="31" spans="1:19" x14ac:dyDescent="0.25">
      <c r="A31" t="s">
        <v>68</v>
      </c>
      <c r="B31" t="s">
        <v>70</v>
      </c>
      <c r="C31" t="s">
        <v>36</v>
      </c>
      <c r="D31">
        <v>8234508</v>
      </c>
      <c r="E31">
        <v>9076460</v>
      </c>
      <c r="F31">
        <v>9704233</v>
      </c>
      <c r="G31">
        <v>9930563</v>
      </c>
      <c r="H31">
        <v>10340709</v>
      </c>
      <c r="I31">
        <v>11429558</v>
      </c>
      <c r="J31">
        <v>11624418</v>
      </c>
      <c r="K31">
        <v>12441892</v>
      </c>
      <c r="L31">
        <v>13646653</v>
      </c>
      <c r="M31">
        <v>14422284</v>
      </c>
      <c r="N31">
        <v>12355552</v>
      </c>
      <c r="O31">
        <v>1218512</v>
      </c>
      <c r="P31">
        <v>3182990</v>
      </c>
      <c r="Q31">
        <v>11207221</v>
      </c>
      <c r="R31">
        <v>14318743</v>
      </c>
      <c r="S31">
        <v>3727222</v>
      </c>
    </row>
    <row r="32" spans="1:19" x14ac:dyDescent="0.25">
      <c r="A32" t="s">
        <v>68</v>
      </c>
      <c r="B32" t="s">
        <v>71</v>
      </c>
      <c r="C32" t="s">
        <v>61</v>
      </c>
      <c r="D32">
        <v>0</v>
      </c>
      <c r="E32">
        <v>0</v>
      </c>
      <c r="F32">
        <v>0</v>
      </c>
      <c r="G32">
        <v>0</v>
      </c>
      <c r="H32">
        <v>0</v>
      </c>
      <c r="I32">
        <v>0</v>
      </c>
      <c r="J32">
        <v>74278</v>
      </c>
      <c r="K32">
        <v>109263</v>
      </c>
      <c r="L32">
        <v>106123</v>
      </c>
      <c r="M32">
        <v>105671</v>
      </c>
      <c r="N32">
        <v>115175</v>
      </c>
      <c r="O32">
        <v>371</v>
      </c>
      <c r="P32">
        <v>11267</v>
      </c>
      <c r="Q32">
        <v>65512</v>
      </c>
      <c r="R32">
        <v>110730</v>
      </c>
      <c r="S32">
        <v>26665</v>
      </c>
    </row>
    <row r="33" spans="1:19" x14ac:dyDescent="0.25">
      <c r="A33" t="s">
        <v>68</v>
      </c>
      <c r="B33" t="s">
        <v>72</v>
      </c>
      <c r="C33" t="s">
        <v>73</v>
      </c>
      <c r="D33">
        <v>0</v>
      </c>
      <c r="E33">
        <v>0</v>
      </c>
      <c r="F33">
        <v>0</v>
      </c>
      <c r="G33">
        <v>0</v>
      </c>
      <c r="H33">
        <v>0</v>
      </c>
      <c r="I33">
        <v>0</v>
      </c>
      <c r="J33">
        <v>0</v>
      </c>
      <c r="K33">
        <v>0</v>
      </c>
      <c r="L33">
        <v>0</v>
      </c>
      <c r="M33">
        <v>0</v>
      </c>
      <c r="N33">
        <v>0</v>
      </c>
      <c r="O33">
        <v>0</v>
      </c>
      <c r="P33">
        <v>0</v>
      </c>
      <c r="Q33">
        <v>0</v>
      </c>
      <c r="R33">
        <v>0</v>
      </c>
      <c r="S33">
        <v>102</v>
      </c>
    </row>
    <row r="34" spans="1:19" x14ac:dyDescent="0.25">
      <c r="A34" t="s">
        <v>68</v>
      </c>
      <c r="B34" t="s">
        <v>74</v>
      </c>
      <c r="C34" t="s">
        <v>26</v>
      </c>
      <c r="D34">
        <v>41258</v>
      </c>
      <c r="E34">
        <v>56139</v>
      </c>
      <c r="F34">
        <v>63795</v>
      </c>
      <c r="G34">
        <v>60280</v>
      </c>
      <c r="H34">
        <v>101141</v>
      </c>
      <c r="I34">
        <v>122808</v>
      </c>
      <c r="J34">
        <v>240957</v>
      </c>
      <c r="K34">
        <v>256847</v>
      </c>
      <c r="L34">
        <v>273106</v>
      </c>
      <c r="M34">
        <v>251961</v>
      </c>
      <c r="N34">
        <v>158125</v>
      </c>
      <c r="O34">
        <v>4878</v>
      </c>
      <c r="P34">
        <v>18455</v>
      </c>
      <c r="Q34">
        <v>141516</v>
      </c>
      <c r="R34">
        <v>169628</v>
      </c>
      <c r="S34">
        <v>50937</v>
      </c>
    </row>
    <row r="35" spans="1:19" x14ac:dyDescent="0.25">
      <c r="A35" t="s">
        <v>68</v>
      </c>
      <c r="B35" t="s">
        <v>75</v>
      </c>
      <c r="C35" t="s">
        <v>39</v>
      </c>
      <c r="D35">
        <v>0</v>
      </c>
      <c r="E35">
        <v>0</v>
      </c>
      <c r="F35">
        <v>0</v>
      </c>
      <c r="G35">
        <v>0</v>
      </c>
      <c r="H35">
        <v>0</v>
      </c>
      <c r="I35">
        <v>0</v>
      </c>
      <c r="J35">
        <v>0</v>
      </c>
      <c r="K35">
        <v>0</v>
      </c>
      <c r="L35">
        <v>0</v>
      </c>
      <c r="M35">
        <v>0</v>
      </c>
      <c r="N35">
        <v>0</v>
      </c>
      <c r="O35">
        <v>0</v>
      </c>
      <c r="P35">
        <v>0</v>
      </c>
      <c r="Q35">
        <v>0</v>
      </c>
      <c r="R35">
        <v>20</v>
      </c>
      <c r="S35">
        <v>20</v>
      </c>
    </row>
    <row r="36" spans="1:19" x14ac:dyDescent="0.25">
      <c r="A36" t="s">
        <v>76</v>
      </c>
      <c r="B36" t="s">
        <v>77</v>
      </c>
      <c r="C36" t="s">
        <v>20</v>
      </c>
      <c r="D36">
        <v>0</v>
      </c>
      <c r="E36">
        <v>0</v>
      </c>
      <c r="F36">
        <v>0</v>
      </c>
      <c r="G36">
        <v>0</v>
      </c>
      <c r="H36">
        <v>590</v>
      </c>
      <c r="I36">
        <v>124</v>
      </c>
      <c r="J36">
        <v>78</v>
      </c>
      <c r="K36">
        <v>157</v>
      </c>
      <c r="L36">
        <v>0</v>
      </c>
      <c r="M36">
        <v>2</v>
      </c>
      <c r="N36">
        <v>102</v>
      </c>
      <c r="O36">
        <v>31</v>
      </c>
      <c r="P36">
        <v>0</v>
      </c>
      <c r="Q36">
        <v>0</v>
      </c>
      <c r="R36">
        <v>0</v>
      </c>
      <c r="S36">
        <v>0</v>
      </c>
    </row>
    <row r="37" spans="1:19" x14ac:dyDescent="0.25">
      <c r="A37" t="s">
        <v>78</v>
      </c>
      <c r="B37" t="s">
        <v>79</v>
      </c>
      <c r="C37" t="s">
        <v>20</v>
      </c>
      <c r="D37">
        <v>0</v>
      </c>
      <c r="E37">
        <v>0</v>
      </c>
      <c r="F37">
        <v>0</v>
      </c>
      <c r="G37">
        <v>0</v>
      </c>
      <c r="H37">
        <v>0</v>
      </c>
      <c r="I37">
        <v>17</v>
      </c>
      <c r="J37">
        <v>16173</v>
      </c>
      <c r="K37">
        <v>28810</v>
      </c>
      <c r="L37">
        <v>91719</v>
      </c>
      <c r="M37">
        <v>94320</v>
      </c>
      <c r="N37">
        <v>70887</v>
      </c>
      <c r="O37">
        <v>6277</v>
      </c>
      <c r="P37">
        <v>16</v>
      </c>
      <c r="Q37">
        <v>36</v>
      </c>
      <c r="R37">
        <v>89919</v>
      </c>
      <c r="S37">
        <v>30732</v>
      </c>
    </row>
    <row r="38" spans="1:19" x14ac:dyDescent="0.25">
      <c r="A38" t="s">
        <v>80</v>
      </c>
      <c r="B38" t="s">
        <v>81</v>
      </c>
      <c r="C38" t="s">
        <v>20</v>
      </c>
      <c r="D38">
        <v>499271</v>
      </c>
      <c r="E38">
        <v>468726</v>
      </c>
      <c r="F38">
        <v>398207</v>
      </c>
      <c r="G38">
        <v>342906</v>
      </c>
      <c r="H38">
        <v>307481</v>
      </c>
      <c r="I38">
        <v>334252</v>
      </c>
      <c r="J38">
        <v>357385</v>
      </c>
      <c r="K38">
        <v>538090</v>
      </c>
      <c r="L38">
        <v>634072</v>
      </c>
      <c r="M38">
        <v>798501</v>
      </c>
      <c r="N38">
        <v>819243</v>
      </c>
      <c r="O38">
        <v>193022</v>
      </c>
      <c r="P38">
        <v>341121</v>
      </c>
      <c r="Q38">
        <v>755134</v>
      </c>
      <c r="R38">
        <v>981405</v>
      </c>
      <c r="S38">
        <v>256048</v>
      </c>
    </row>
    <row r="39" spans="1:19" x14ac:dyDescent="0.25">
      <c r="A39" t="s">
        <v>82</v>
      </c>
      <c r="B39" t="s">
        <v>83</v>
      </c>
      <c r="C39" t="s">
        <v>29</v>
      </c>
      <c r="D39">
        <v>255704</v>
      </c>
      <c r="E39">
        <v>247374</v>
      </c>
      <c r="F39">
        <v>232649</v>
      </c>
      <c r="G39">
        <v>227678</v>
      </c>
      <c r="H39">
        <v>258876</v>
      </c>
      <c r="I39">
        <v>334503</v>
      </c>
      <c r="J39">
        <v>363371</v>
      </c>
      <c r="K39">
        <v>450962</v>
      </c>
      <c r="L39">
        <v>527217</v>
      </c>
      <c r="M39">
        <v>604481</v>
      </c>
      <c r="N39">
        <v>528992</v>
      </c>
      <c r="O39">
        <v>130250</v>
      </c>
      <c r="P39">
        <v>175004</v>
      </c>
      <c r="Q39">
        <v>405388</v>
      </c>
      <c r="R39">
        <v>413871</v>
      </c>
      <c r="S39">
        <v>120424</v>
      </c>
    </row>
    <row r="40" spans="1:19" x14ac:dyDescent="0.25">
      <c r="A40" t="s">
        <v>84</v>
      </c>
      <c r="B40" t="s">
        <v>85</v>
      </c>
      <c r="C40" t="s">
        <v>20</v>
      </c>
      <c r="D40">
        <v>3860410</v>
      </c>
      <c r="E40">
        <v>4245836</v>
      </c>
      <c r="F40">
        <v>4308038</v>
      </c>
      <c r="G40">
        <v>4462419</v>
      </c>
      <c r="H40">
        <v>4537677</v>
      </c>
      <c r="I40">
        <v>4707145</v>
      </c>
      <c r="J40">
        <v>4877069</v>
      </c>
      <c r="K40">
        <v>5208248</v>
      </c>
      <c r="L40">
        <v>5521665</v>
      </c>
      <c r="M40">
        <v>5942492</v>
      </c>
      <c r="N40">
        <v>5799387</v>
      </c>
      <c r="O40">
        <v>591571</v>
      </c>
      <c r="P40">
        <v>1674644</v>
      </c>
      <c r="Q40">
        <v>4862634</v>
      </c>
      <c r="R40">
        <v>5879078</v>
      </c>
      <c r="S40">
        <v>1475896</v>
      </c>
    </row>
    <row r="41" spans="1:19" x14ac:dyDescent="0.25">
      <c r="A41" t="s">
        <v>84</v>
      </c>
      <c r="B41" t="s">
        <v>86</v>
      </c>
      <c r="C41" t="s">
        <v>87</v>
      </c>
      <c r="D41">
        <v>94546</v>
      </c>
      <c r="E41">
        <v>100354</v>
      </c>
      <c r="F41">
        <v>102274</v>
      </c>
      <c r="G41">
        <v>112397</v>
      </c>
      <c r="H41">
        <v>119565</v>
      </c>
      <c r="I41">
        <v>123250</v>
      </c>
      <c r="J41">
        <v>131461</v>
      </c>
      <c r="K41">
        <v>140195</v>
      </c>
      <c r="L41">
        <v>203741</v>
      </c>
      <c r="M41">
        <v>237210</v>
      </c>
      <c r="N41">
        <v>238232</v>
      </c>
      <c r="O41">
        <v>26495</v>
      </c>
      <c r="P41">
        <v>65382</v>
      </c>
      <c r="Q41">
        <v>194817</v>
      </c>
      <c r="R41">
        <v>211087</v>
      </c>
      <c r="S41">
        <v>54403</v>
      </c>
    </row>
    <row r="42" spans="1:19" x14ac:dyDescent="0.25">
      <c r="A42" t="s">
        <v>84</v>
      </c>
      <c r="B42" t="s">
        <v>88</v>
      </c>
      <c r="C42" t="s">
        <v>26</v>
      </c>
      <c r="D42">
        <v>0</v>
      </c>
      <c r="E42">
        <v>0</v>
      </c>
      <c r="F42">
        <v>0</v>
      </c>
      <c r="G42">
        <v>29361</v>
      </c>
      <c r="H42">
        <v>133889</v>
      </c>
      <c r="I42">
        <v>197338</v>
      </c>
      <c r="J42">
        <v>260999</v>
      </c>
      <c r="K42">
        <v>267785</v>
      </c>
      <c r="L42">
        <v>302088</v>
      </c>
      <c r="M42">
        <v>341679</v>
      </c>
      <c r="N42">
        <v>349816</v>
      </c>
      <c r="O42">
        <v>58056</v>
      </c>
      <c r="P42">
        <v>60524</v>
      </c>
      <c r="Q42">
        <v>191502</v>
      </c>
      <c r="R42">
        <v>227039</v>
      </c>
      <c r="S42">
        <v>62958</v>
      </c>
    </row>
    <row r="43" spans="1:19" x14ac:dyDescent="0.25">
      <c r="A43" s="3" t="s">
        <v>84</v>
      </c>
      <c r="B43" s="3" t="s">
        <v>89</v>
      </c>
      <c r="C43" s="3" t="s">
        <v>23</v>
      </c>
      <c r="D43">
        <v>0</v>
      </c>
      <c r="E43">
        <v>0</v>
      </c>
      <c r="F43">
        <v>0</v>
      </c>
      <c r="G43">
        <v>0</v>
      </c>
      <c r="H43">
        <v>0</v>
      </c>
      <c r="I43">
        <v>0</v>
      </c>
      <c r="J43">
        <v>0</v>
      </c>
      <c r="K43">
        <v>0</v>
      </c>
      <c r="L43">
        <v>0</v>
      </c>
      <c r="M43">
        <v>0</v>
      </c>
      <c r="N43">
        <v>0</v>
      </c>
      <c r="O43">
        <v>0</v>
      </c>
      <c r="P43">
        <v>407430</v>
      </c>
      <c r="Q43">
        <v>1134033</v>
      </c>
      <c r="R43">
        <v>1305186</v>
      </c>
      <c r="S43">
        <v>349572</v>
      </c>
    </row>
    <row r="44" spans="1:19" x14ac:dyDescent="0.25">
      <c r="A44" s="3" t="s">
        <v>84</v>
      </c>
      <c r="B44" s="3" t="s">
        <v>90</v>
      </c>
      <c r="C44" s="3" t="s">
        <v>48</v>
      </c>
      <c r="D44">
        <v>594087</v>
      </c>
      <c r="E44">
        <v>669237</v>
      </c>
      <c r="F44">
        <v>785844</v>
      </c>
      <c r="G44">
        <v>773423</v>
      </c>
      <c r="H44">
        <v>896312</v>
      </c>
      <c r="I44">
        <v>1092274</v>
      </c>
      <c r="J44">
        <v>1149775</v>
      </c>
      <c r="K44">
        <v>1190577</v>
      </c>
      <c r="L44">
        <v>1376254</v>
      </c>
      <c r="M44">
        <v>1250773</v>
      </c>
      <c r="N44">
        <v>1316419</v>
      </c>
      <c r="O44">
        <v>191075</v>
      </c>
      <c r="P44">
        <v>0</v>
      </c>
      <c r="Q44">
        <v>0</v>
      </c>
      <c r="R44">
        <v>0</v>
      </c>
      <c r="S44">
        <v>0</v>
      </c>
    </row>
    <row r="45" spans="1:19" x14ac:dyDescent="0.25">
      <c r="A45" t="s">
        <v>91</v>
      </c>
      <c r="B45" t="s">
        <v>92</v>
      </c>
      <c r="C45" t="s">
        <v>36</v>
      </c>
      <c r="D45">
        <v>1715808</v>
      </c>
      <c r="E45">
        <v>1890892</v>
      </c>
      <c r="F45">
        <v>1929429</v>
      </c>
      <c r="G45">
        <v>2147136</v>
      </c>
      <c r="H45">
        <v>2442980</v>
      </c>
      <c r="I45">
        <v>2798751</v>
      </c>
      <c r="J45">
        <v>3157897</v>
      </c>
      <c r="K45">
        <v>3370061</v>
      </c>
      <c r="L45">
        <v>3685716</v>
      </c>
      <c r="M45">
        <v>3985051</v>
      </c>
      <c r="N45">
        <v>3919874</v>
      </c>
      <c r="O45">
        <v>575329</v>
      </c>
      <c r="P45">
        <v>1430140</v>
      </c>
      <c r="Q45">
        <v>3420785</v>
      </c>
      <c r="R45">
        <v>4214573</v>
      </c>
      <c r="S45">
        <v>1145101</v>
      </c>
    </row>
    <row r="46" spans="1:19" x14ac:dyDescent="0.25">
      <c r="A46" t="s">
        <v>93</v>
      </c>
      <c r="B46" t="s">
        <v>94</v>
      </c>
      <c r="C46" t="s">
        <v>48</v>
      </c>
      <c r="D46">
        <v>0</v>
      </c>
      <c r="E46">
        <v>0</v>
      </c>
      <c r="F46">
        <v>0</v>
      </c>
      <c r="G46">
        <v>0</v>
      </c>
      <c r="H46">
        <v>0</v>
      </c>
      <c r="I46">
        <v>0</v>
      </c>
      <c r="J46">
        <v>0</v>
      </c>
      <c r="K46">
        <v>0</v>
      </c>
      <c r="L46">
        <v>0</v>
      </c>
      <c r="M46">
        <v>0</v>
      </c>
      <c r="N46">
        <v>0</v>
      </c>
      <c r="O46">
        <v>0</v>
      </c>
      <c r="P46">
        <v>0</v>
      </c>
      <c r="Q46">
        <v>0</v>
      </c>
      <c r="R46">
        <v>0</v>
      </c>
      <c r="S46">
        <v>0</v>
      </c>
    </row>
    <row r="47" spans="1:19" x14ac:dyDescent="0.25">
      <c r="A47" t="s">
        <v>95</v>
      </c>
      <c r="B47" t="s">
        <v>96</v>
      </c>
      <c r="C47" t="s">
        <v>43</v>
      </c>
      <c r="D47">
        <v>0</v>
      </c>
      <c r="E47">
        <v>0</v>
      </c>
      <c r="F47">
        <v>0</v>
      </c>
      <c r="G47">
        <v>0</v>
      </c>
      <c r="H47">
        <v>0</v>
      </c>
      <c r="I47">
        <v>0</v>
      </c>
      <c r="J47">
        <v>0</v>
      </c>
      <c r="K47">
        <v>0</v>
      </c>
      <c r="L47">
        <v>0</v>
      </c>
      <c r="M47">
        <v>0</v>
      </c>
      <c r="N47">
        <v>0</v>
      </c>
      <c r="O47">
        <v>0</v>
      </c>
      <c r="P47">
        <v>0</v>
      </c>
      <c r="Q47">
        <v>0</v>
      </c>
      <c r="R47">
        <v>0</v>
      </c>
      <c r="S47">
        <v>232</v>
      </c>
    </row>
    <row r="48" spans="1:19" x14ac:dyDescent="0.25">
      <c r="A48" t="s">
        <v>95</v>
      </c>
      <c r="B48" t="s">
        <v>97</v>
      </c>
      <c r="C48" t="s">
        <v>23</v>
      </c>
      <c r="D48">
        <v>0</v>
      </c>
      <c r="E48">
        <v>0</v>
      </c>
      <c r="F48">
        <v>0</v>
      </c>
      <c r="G48">
        <v>0</v>
      </c>
      <c r="H48">
        <v>0</v>
      </c>
      <c r="I48">
        <v>0</v>
      </c>
      <c r="J48">
        <v>0</v>
      </c>
      <c r="K48">
        <v>0</v>
      </c>
      <c r="L48">
        <v>0</v>
      </c>
      <c r="M48">
        <v>0</v>
      </c>
      <c r="N48">
        <v>0</v>
      </c>
      <c r="O48">
        <v>0</v>
      </c>
      <c r="P48">
        <v>0</v>
      </c>
      <c r="Q48">
        <v>0</v>
      </c>
      <c r="R48">
        <v>0</v>
      </c>
      <c r="S48">
        <v>12</v>
      </c>
    </row>
    <row r="49" spans="1:19" x14ac:dyDescent="0.25">
      <c r="A49" t="s">
        <v>95</v>
      </c>
      <c r="B49" t="s">
        <v>98</v>
      </c>
      <c r="C49" t="s">
        <v>23</v>
      </c>
      <c r="D49">
        <v>0</v>
      </c>
      <c r="E49">
        <v>0</v>
      </c>
      <c r="F49">
        <v>0</v>
      </c>
      <c r="G49">
        <v>0</v>
      </c>
      <c r="H49">
        <v>0</v>
      </c>
      <c r="I49">
        <v>0</v>
      </c>
      <c r="J49">
        <v>0</v>
      </c>
      <c r="K49">
        <v>0</v>
      </c>
      <c r="L49">
        <v>0</v>
      </c>
      <c r="M49">
        <v>0</v>
      </c>
      <c r="N49">
        <v>0</v>
      </c>
      <c r="O49">
        <v>0</v>
      </c>
      <c r="P49">
        <v>257</v>
      </c>
      <c r="Q49">
        <v>0</v>
      </c>
      <c r="R49">
        <v>0</v>
      </c>
      <c r="S49">
        <v>0</v>
      </c>
    </row>
    <row r="50" spans="1:19" x14ac:dyDescent="0.25">
      <c r="A50" t="s">
        <v>95</v>
      </c>
      <c r="B50" t="s">
        <v>99</v>
      </c>
      <c r="C50" t="s">
        <v>54</v>
      </c>
      <c r="D50">
        <v>275191</v>
      </c>
      <c r="E50">
        <v>337264</v>
      </c>
      <c r="F50">
        <v>355134</v>
      </c>
      <c r="G50">
        <v>382986</v>
      </c>
      <c r="H50">
        <v>440148</v>
      </c>
      <c r="I50">
        <v>474676</v>
      </c>
      <c r="J50">
        <v>592746</v>
      </c>
      <c r="K50">
        <v>661599</v>
      </c>
      <c r="L50">
        <v>739030</v>
      </c>
      <c r="M50">
        <v>835698</v>
      </c>
      <c r="N50">
        <v>737088</v>
      </c>
      <c r="O50">
        <v>414429</v>
      </c>
      <c r="P50">
        <v>592722</v>
      </c>
      <c r="Q50">
        <v>872531</v>
      </c>
      <c r="R50">
        <v>976061</v>
      </c>
      <c r="S50">
        <v>276900</v>
      </c>
    </row>
    <row r="51" spans="1:19" x14ac:dyDescent="0.25">
      <c r="A51" t="s">
        <v>95</v>
      </c>
      <c r="B51" t="s">
        <v>100</v>
      </c>
      <c r="C51" t="s">
        <v>87</v>
      </c>
      <c r="D51">
        <v>48975</v>
      </c>
      <c r="E51">
        <v>56181</v>
      </c>
      <c r="F51">
        <v>64455</v>
      </c>
      <c r="G51">
        <v>71442</v>
      </c>
      <c r="H51">
        <v>90729</v>
      </c>
      <c r="I51">
        <v>59585</v>
      </c>
      <c r="J51">
        <v>69916</v>
      </c>
      <c r="K51">
        <v>104837</v>
      </c>
      <c r="L51">
        <v>150965</v>
      </c>
      <c r="M51">
        <v>198704</v>
      </c>
      <c r="N51">
        <v>231730</v>
      </c>
      <c r="O51">
        <v>18563</v>
      </c>
      <c r="P51">
        <v>55138</v>
      </c>
      <c r="Q51">
        <v>109419</v>
      </c>
      <c r="R51">
        <v>116704</v>
      </c>
      <c r="S51">
        <v>29738</v>
      </c>
    </row>
    <row r="52" spans="1:19" x14ac:dyDescent="0.25">
      <c r="A52" t="s">
        <v>101</v>
      </c>
      <c r="B52" t="s">
        <v>102</v>
      </c>
      <c r="C52" t="s">
        <v>26</v>
      </c>
      <c r="D52">
        <v>15885</v>
      </c>
      <c r="E52">
        <v>21501</v>
      </c>
      <c r="F52">
        <v>24364</v>
      </c>
      <c r="G52">
        <v>26875</v>
      </c>
      <c r="H52">
        <v>33933</v>
      </c>
      <c r="I52">
        <v>43596</v>
      </c>
      <c r="J52">
        <v>38475</v>
      </c>
      <c r="K52">
        <v>25444</v>
      </c>
      <c r="L52">
        <v>24563</v>
      </c>
      <c r="M52">
        <v>22681</v>
      </c>
      <c r="N52">
        <v>19472</v>
      </c>
      <c r="O52">
        <v>678</v>
      </c>
      <c r="P52">
        <v>546</v>
      </c>
      <c r="Q52">
        <v>11966</v>
      </c>
      <c r="R52">
        <v>21137</v>
      </c>
      <c r="S52">
        <v>4243</v>
      </c>
    </row>
    <row r="53" spans="1:19" x14ac:dyDescent="0.25">
      <c r="A53" t="s">
        <v>101</v>
      </c>
      <c r="B53" t="s">
        <v>103</v>
      </c>
      <c r="C53" t="s">
        <v>73</v>
      </c>
      <c r="D53">
        <v>0</v>
      </c>
      <c r="E53">
        <v>0</v>
      </c>
      <c r="F53">
        <v>0</v>
      </c>
      <c r="G53">
        <v>0</v>
      </c>
      <c r="H53">
        <v>0</v>
      </c>
      <c r="I53">
        <v>0</v>
      </c>
      <c r="J53">
        <v>0</v>
      </c>
      <c r="K53">
        <v>0</v>
      </c>
      <c r="L53">
        <v>0</v>
      </c>
      <c r="M53">
        <v>0</v>
      </c>
      <c r="N53">
        <v>0</v>
      </c>
      <c r="O53">
        <v>0</v>
      </c>
      <c r="P53">
        <v>0</v>
      </c>
      <c r="Q53">
        <v>0</v>
      </c>
      <c r="R53">
        <v>0</v>
      </c>
      <c r="S53">
        <v>0</v>
      </c>
    </row>
    <row r="54" spans="1:19" x14ac:dyDescent="0.25">
      <c r="A54" t="s">
        <v>101</v>
      </c>
      <c r="B54" t="s">
        <v>104</v>
      </c>
      <c r="C54" t="s">
        <v>20</v>
      </c>
      <c r="D54">
        <v>1187160</v>
      </c>
      <c r="E54">
        <v>1428086</v>
      </c>
      <c r="F54">
        <v>15661021</v>
      </c>
      <c r="G54">
        <v>16531621</v>
      </c>
      <c r="H54">
        <v>1765013</v>
      </c>
      <c r="I54">
        <v>1926562</v>
      </c>
      <c r="J54">
        <v>2154121</v>
      </c>
      <c r="K54">
        <v>2230071</v>
      </c>
      <c r="L54">
        <v>2586775</v>
      </c>
      <c r="M54">
        <v>2786805</v>
      </c>
      <c r="N54">
        <v>2939322</v>
      </c>
      <c r="O54">
        <v>143081</v>
      </c>
      <c r="P54">
        <v>342665</v>
      </c>
      <c r="Q54">
        <v>1965919</v>
      </c>
      <c r="R54">
        <v>2468601</v>
      </c>
      <c r="S54">
        <v>637081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3"/>
  <sheetViews>
    <sheetView workbookViewId="0">
      <selection activeCell="S3" sqref="S3"/>
    </sheetView>
  </sheetViews>
  <sheetFormatPr defaultRowHeight="15" x14ac:dyDescent="0.25"/>
  <cols>
    <col min="1" max="1" width="23.7109375" bestFit="1" customWidth="1"/>
    <col min="2" max="2" width="19.140625" bestFit="1" customWidth="1"/>
    <col min="3" max="3" width="23" bestFit="1" customWidth="1"/>
    <col min="4" max="18" width="14.140625" bestFit="1" customWidth="1"/>
    <col min="19" max="19" width="28.42578125" bestFit="1" customWidth="1"/>
  </cols>
  <sheetData>
    <row r="1" spans="1:19" x14ac:dyDescent="0.25">
      <c r="A1" s="1" t="s">
        <v>0</v>
      </c>
      <c r="B1" s="1" t="s">
        <v>1</v>
      </c>
      <c r="C1" s="2" t="s">
        <v>106</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147</v>
      </c>
    </row>
    <row r="2" spans="1:19" x14ac:dyDescent="0.25">
      <c r="A2" t="s">
        <v>18</v>
      </c>
      <c r="B2" t="s">
        <v>19</v>
      </c>
      <c r="C2" t="s">
        <v>23</v>
      </c>
      <c r="D2" s="7">
        <v>29</v>
      </c>
      <c r="E2" s="7">
        <v>45</v>
      </c>
      <c r="F2" s="7">
        <v>151</v>
      </c>
      <c r="G2" s="7">
        <v>0</v>
      </c>
      <c r="H2" s="7">
        <v>0</v>
      </c>
      <c r="I2" s="7">
        <v>0</v>
      </c>
      <c r="J2" s="7">
        <v>361</v>
      </c>
      <c r="K2" s="7">
        <v>507</v>
      </c>
      <c r="L2" s="7">
        <v>22</v>
      </c>
      <c r="M2" s="7">
        <v>0</v>
      </c>
      <c r="N2" s="7">
        <v>3</v>
      </c>
      <c r="O2" s="7">
        <v>26</v>
      </c>
      <c r="P2" s="7">
        <v>0</v>
      </c>
      <c r="Q2" s="7">
        <v>0</v>
      </c>
      <c r="R2" s="7">
        <v>0</v>
      </c>
      <c r="S2" s="7">
        <f>SUM(Table1[[#This Row],[2009-2010]:[2023-2024]])</f>
        <v>1144</v>
      </c>
    </row>
    <row r="3" spans="1:19" x14ac:dyDescent="0.25">
      <c r="A3" t="s">
        <v>21</v>
      </c>
      <c r="B3" t="s">
        <v>22</v>
      </c>
      <c r="C3" t="s">
        <v>23</v>
      </c>
      <c r="D3" s="7">
        <v>0</v>
      </c>
      <c r="E3" s="7">
        <v>0</v>
      </c>
      <c r="F3" s="7">
        <v>0</v>
      </c>
      <c r="G3" s="7">
        <v>0</v>
      </c>
      <c r="H3" s="7">
        <v>0</v>
      </c>
      <c r="I3" s="7">
        <v>0</v>
      </c>
      <c r="J3" s="7">
        <v>0</v>
      </c>
      <c r="K3" s="7">
        <v>0</v>
      </c>
      <c r="L3" s="7">
        <v>0</v>
      </c>
      <c r="M3" s="7">
        <v>0</v>
      </c>
      <c r="N3" s="7">
        <v>23</v>
      </c>
      <c r="O3" s="7">
        <v>0</v>
      </c>
      <c r="P3" s="7">
        <v>27</v>
      </c>
      <c r="Q3" s="7">
        <v>0</v>
      </c>
      <c r="R3" s="7">
        <v>0</v>
      </c>
      <c r="S3" s="7">
        <f>SUM(Table1[[#This Row],[2009-2010]:[2023-2024]])</f>
        <v>50</v>
      </c>
    </row>
    <row r="4" spans="1:19" x14ac:dyDescent="0.25">
      <c r="A4" t="s">
        <v>21</v>
      </c>
      <c r="B4" t="s">
        <v>24</v>
      </c>
      <c r="C4" t="s">
        <v>23</v>
      </c>
      <c r="D4" s="7">
        <v>0</v>
      </c>
      <c r="E4" s="7">
        <v>0</v>
      </c>
      <c r="F4" s="7">
        <v>0</v>
      </c>
      <c r="G4" s="7">
        <v>0</v>
      </c>
      <c r="H4" s="7">
        <v>0</v>
      </c>
      <c r="I4" s="7">
        <v>0</v>
      </c>
      <c r="J4" s="7">
        <v>0</v>
      </c>
      <c r="K4" s="7">
        <v>0</v>
      </c>
      <c r="L4" s="7">
        <v>0</v>
      </c>
      <c r="M4" s="7">
        <v>6294</v>
      </c>
      <c r="N4" s="7">
        <v>5032</v>
      </c>
      <c r="O4" s="7">
        <v>72478</v>
      </c>
      <c r="P4" s="7">
        <v>46020</v>
      </c>
      <c r="Q4" s="7">
        <v>36618</v>
      </c>
      <c r="R4" s="7">
        <v>36772</v>
      </c>
      <c r="S4" s="7">
        <f>SUM(Table1[[#This Row],[2009-2010]:[2023-2024]])</f>
        <v>203214</v>
      </c>
    </row>
    <row r="5" spans="1:19" x14ac:dyDescent="0.25">
      <c r="A5" t="s">
        <v>21</v>
      </c>
      <c r="B5" t="s">
        <v>25</v>
      </c>
      <c r="C5" t="s">
        <v>48</v>
      </c>
      <c r="D5" s="7">
        <v>0</v>
      </c>
      <c r="E5" s="7">
        <v>0</v>
      </c>
      <c r="F5" s="7">
        <v>530</v>
      </c>
      <c r="G5" s="7">
        <v>54552</v>
      </c>
      <c r="H5" s="7">
        <v>72074</v>
      </c>
      <c r="I5" s="7">
        <v>59995</v>
      </c>
      <c r="J5" s="7">
        <v>121616</v>
      </c>
      <c r="K5" s="7">
        <v>97849</v>
      </c>
      <c r="L5" s="7">
        <v>133805</v>
      </c>
      <c r="M5" s="7">
        <v>150370</v>
      </c>
      <c r="N5" s="7">
        <v>143535</v>
      </c>
      <c r="O5" s="7">
        <v>7581</v>
      </c>
      <c r="P5" s="7">
        <v>2979</v>
      </c>
      <c r="Q5" s="7">
        <v>65334</v>
      </c>
      <c r="R5" s="7">
        <v>66123</v>
      </c>
      <c r="S5" s="7">
        <f>SUM(Table1[[#This Row],[2009-2010]:[2023-2024]])</f>
        <v>976343</v>
      </c>
    </row>
    <row r="6" spans="1:19" x14ac:dyDescent="0.25">
      <c r="A6" t="s">
        <v>27</v>
      </c>
      <c r="B6" t="s">
        <v>28</v>
      </c>
      <c r="C6" t="s">
        <v>23</v>
      </c>
      <c r="D6" s="7">
        <v>5421</v>
      </c>
      <c r="E6" s="7">
        <v>14523</v>
      </c>
      <c r="F6" s="7">
        <v>26864</v>
      </c>
      <c r="G6" s="7">
        <v>21810</v>
      </c>
      <c r="H6" s="7">
        <v>25721</v>
      </c>
      <c r="I6" s="7">
        <v>27564</v>
      </c>
      <c r="J6" s="7">
        <v>31897</v>
      </c>
      <c r="K6" s="7">
        <v>30162</v>
      </c>
      <c r="L6" s="7">
        <v>31449</v>
      </c>
      <c r="M6" s="7">
        <v>31067</v>
      </c>
      <c r="N6" s="7">
        <v>35160</v>
      </c>
      <c r="O6" s="7">
        <v>368</v>
      </c>
      <c r="P6" s="7">
        <v>16</v>
      </c>
      <c r="Q6" s="7">
        <v>12165</v>
      </c>
      <c r="R6" s="7">
        <v>30321</v>
      </c>
      <c r="S6" s="7">
        <f>SUM(Table1[[#This Row],[2009-2010]:[2023-2024]])</f>
        <v>324508</v>
      </c>
    </row>
    <row r="7" spans="1:19" x14ac:dyDescent="0.25">
      <c r="A7" t="s">
        <v>30</v>
      </c>
      <c r="B7" t="s">
        <v>31</v>
      </c>
      <c r="C7" t="s">
        <v>48</v>
      </c>
      <c r="D7" s="7">
        <v>61955</v>
      </c>
      <c r="E7" s="7">
        <v>50550</v>
      </c>
      <c r="F7" s="7">
        <v>82120</v>
      </c>
      <c r="G7" s="7">
        <v>99768</v>
      </c>
      <c r="H7" s="7">
        <v>77290</v>
      </c>
      <c r="I7" s="7">
        <v>93632</v>
      </c>
      <c r="J7" s="7">
        <v>110192</v>
      </c>
      <c r="K7" s="7">
        <v>113015</v>
      </c>
      <c r="L7" s="7">
        <v>128461</v>
      </c>
      <c r="M7" s="7">
        <v>148305</v>
      </c>
      <c r="N7" s="7">
        <v>139952</v>
      </c>
      <c r="O7" s="7">
        <v>13083</v>
      </c>
      <c r="P7" s="7">
        <v>1022</v>
      </c>
      <c r="Q7" s="7">
        <v>71004</v>
      </c>
      <c r="R7" s="7">
        <v>104789</v>
      </c>
      <c r="S7" s="7">
        <f>SUM(Table1[[#This Row],[2009-2010]:[2023-2024]])</f>
        <v>1295138</v>
      </c>
    </row>
    <row r="8" spans="1:19" x14ac:dyDescent="0.25">
      <c r="A8" t="s">
        <v>30</v>
      </c>
      <c r="B8" t="s">
        <v>32</v>
      </c>
      <c r="C8" t="s">
        <v>48</v>
      </c>
      <c r="D8" s="7">
        <v>0</v>
      </c>
      <c r="E8" s="7">
        <v>0</v>
      </c>
      <c r="F8" s="7">
        <v>0</v>
      </c>
      <c r="G8" s="7">
        <v>0</v>
      </c>
      <c r="H8" s="7">
        <v>0</v>
      </c>
      <c r="I8" s="7">
        <v>0</v>
      </c>
      <c r="J8" s="7">
        <v>0</v>
      </c>
      <c r="K8" s="7">
        <v>0</v>
      </c>
      <c r="L8" s="7">
        <v>0</v>
      </c>
      <c r="M8" s="7">
        <v>0</v>
      </c>
      <c r="N8" s="7">
        <v>0</v>
      </c>
      <c r="O8" s="7">
        <v>0</v>
      </c>
      <c r="P8" s="7">
        <v>0</v>
      </c>
      <c r="Q8" s="7">
        <v>0</v>
      </c>
      <c r="R8" s="7">
        <v>0</v>
      </c>
      <c r="S8" s="7">
        <f>SUM(Table1[[#This Row],[2009-2010]:[2023-2024]])</f>
        <v>0</v>
      </c>
    </row>
    <row r="9" spans="1:19" x14ac:dyDescent="0.25">
      <c r="A9" t="s">
        <v>33</v>
      </c>
      <c r="B9" t="s">
        <v>33</v>
      </c>
      <c r="C9" t="s">
        <v>48</v>
      </c>
      <c r="D9" s="7">
        <v>0</v>
      </c>
      <c r="E9" s="7">
        <v>190</v>
      </c>
      <c r="F9" s="7">
        <v>0</v>
      </c>
      <c r="G9" s="7">
        <v>0</v>
      </c>
      <c r="H9" s="7">
        <v>0</v>
      </c>
      <c r="I9" s="7">
        <v>0</v>
      </c>
      <c r="J9" s="7">
        <v>0</v>
      </c>
      <c r="K9" s="7">
        <v>76634</v>
      </c>
      <c r="L9" s="7">
        <v>148048</v>
      </c>
      <c r="M9" s="7">
        <v>126500</v>
      </c>
      <c r="N9" s="7">
        <v>121495</v>
      </c>
      <c r="O9" s="7">
        <v>11245</v>
      </c>
      <c r="P9" s="7">
        <v>17936</v>
      </c>
      <c r="Q9" s="7">
        <v>145323</v>
      </c>
      <c r="R9" s="7">
        <v>150561</v>
      </c>
      <c r="S9" s="7">
        <f>SUM(Table1[[#This Row],[2009-2010]:[2023-2024]])</f>
        <v>797932</v>
      </c>
    </row>
    <row r="10" spans="1:19" x14ac:dyDescent="0.25">
      <c r="A10" t="s">
        <v>34</v>
      </c>
      <c r="B10" t="s">
        <v>35</v>
      </c>
      <c r="C10" t="s">
        <v>108</v>
      </c>
      <c r="D10" s="7">
        <v>8314211</v>
      </c>
      <c r="E10" s="7">
        <v>9275774</v>
      </c>
      <c r="F10" s="7">
        <v>10750009</v>
      </c>
      <c r="G10" s="7">
        <v>11566102</v>
      </c>
      <c r="H10" s="7">
        <v>12681309</v>
      </c>
      <c r="I10" s="7">
        <v>13534424</v>
      </c>
      <c r="J10" s="7">
        <v>14152172</v>
      </c>
      <c r="K10" s="7">
        <v>15497384</v>
      </c>
      <c r="L10" s="7">
        <v>17383460</v>
      </c>
      <c r="M10" s="7">
        <v>18709097</v>
      </c>
      <c r="N10" s="7">
        <v>17831081</v>
      </c>
      <c r="O10" s="7">
        <v>3207233</v>
      </c>
      <c r="P10" s="7">
        <v>6521605</v>
      </c>
      <c r="Q10" s="7">
        <v>15652343</v>
      </c>
      <c r="R10" s="7">
        <v>19470161</v>
      </c>
      <c r="S10" s="7">
        <f>SUM(Table1[[#This Row],[2009-2010]:[2023-2024]])</f>
        <v>194546365</v>
      </c>
    </row>
    <row r="11" spans="1:19" x14ac:dyDescent="0.25">
      <c r="A11" t="s">
        <v>37</v>
      </c>
      <c r="B11" t="s">
        <v>37</v>
      </c>
      <c r="C11" t="s">
        <v>23</v>
      </c>
      <c r="D11" s="7">
        <v>430903</v>
      </c>
      <c r="E11" s="7">
        <v>575887</v>
      </c>
      <c r="F11" s="7">
        <v>578256</v>
      </c>
      <c r="G11" s="7">
        <v>656325</v>
      </c>
      <c r="H11" s="7">
        <v>736340</v>
      </c>
      <c r="I11" s="7">
        <v>613110</v>
      </c>
      <c r="J11" s="7">
        <v>645845</v>
      </c>
      <c r="K11" s="7">
        <v>804760</v>
      </c>
      <c r="L11" s="7">
        <v>835264</v>
      </c>
      <c r="M11" s="7">
        <v>781745</v>
      </c>
      <c r="N11" s="7">
        <v>704878</v>
      </c>
      <c r="O11" s="7">
        <v>39866</v>
      </c>
      <c r="P11" s="7">
        <v>104200</v>
      </c>
      <c r="Q11" s="7">
        <v>467410</v>
      </c>
      <c r="R11" s="7">
        <v>427089</v>
      </c>
      <c r="S11" s="7">
        <f>SUM(Table1[[#This Row],[2009-2010]:[2023-2024]])</f>
        <v>8401878</v>
      </c>
    </row>
    <row r="12" spans="1:19" x14ac:dyDescent="0.25">
      <c r="A12" t="s">
        <v>37</v>
      </c>
      <c r="B12" t="s">
        <v>38</v>
      </c>
      <c r="C12" t="s">
        <v>107</v>
      </c>
      <c r="D12" s="7">
        <v>0</v>
      </c>
      <c r="E12" s="7">
        <v>0</v>
      </c>
      <c r="F12" s="7">
        <v>0</v>
      </c>
      <c r="G12" s="7">
        <v>0</v>
      </c>
      <c r="H12" s="7">
        <v>0</v>
      </c>
      <c r="I12" s="7">
        <v>0</v>
      </c>
      <c r="J12" s="7">
        <v>0</v>
      </c>
      <c r="K12" s="7">
        <v>0</v>
      </c>
      <c r="L12" s="7">
        <v>0</v>
      </c>
      <c r="M12" s="7">
        <v>0</v>
      </c>
      <c r="N12" s="7">
        <v>0</v>
      </c>
      <c r="O12" s="7">
        <v>0</v>
      </c>
      <c r="P12" s="7">
        <v>0</v>
      </c>
      <c r="Q12" s="7">
        <v>0</v>
      </c>
      <c r="R12" s="7">
        <v>115288</v>
      </c>
      <c r="S12" s="7">
        <f>SUM(Table1[[#This Row],[2009-2010]:[2023-2024]])</f>
        <v>115288</v>
      </c>
    </row>
    <row r="13" spans="1:19" x14ac:dyDescent="0.25">
      <c r="A13" t="s">
        <v>40</v>
      </c>
      <c r="B13" t="s">
        <v>41</v>
      </c>
      <c r="C13" t="s">
        <v>23</v>
      </c>
      <c r="D13" s="7">
        <v>847241</v>
      </c>
      <c r="E13" s="7">
        <v>826931</v>
      </c>
      <c r="F13" s="7">
        <v>744946</v>
      </c>
      <c r="G13" s="7">
        <v>818209</v>
      </c>
      <c r="H13" s="7">
        <v>997771</v>
      </c>
      <c r="I13" s="7">
        <v>1216236</v>
      </c>
      <c r="J13" s="7">
        <v>1568535</v>
      </c>
      <c r="K13" s="7">
        <v>1785909</v>
      </c>
      <c r="L13" s="7">
        <v>1850954</v>
      </c>
      <c r="M13" s="7">
        <v>2146047</v>
      </c>
      <c r="N13" s="7">
        <v>2321304</v>
      </c>
      <c r="O13" s="7">
        <v>204491</v>
      </c>
      <c r="P13" s="7">
        <v>625423</v>
      </c>
      <c r="Q13" s="7">
        <v>1539374</v>
      </c>
      <c r="R13" s="7">
        <v>1977965</v>
      </c>
      <c r="S13" s="7">
        <f>SUM(Table1[[#This Row],[2009-2010]:[2023-2024]])</f>
        <v>19471336</v>
      </c>
    </row>
    <row r="14" spans="1:19" x14ac:dyDescent="0.25">
      <c r="A14" t="s">
        <v>40</v>
      </c>
      <c r="B14" t="s">
        <v>42</v>
      </c>
      <c r="C14" t="s">
        <v>43</v>
      </c>
      <c r="D14" s="7">
        <v>0</v>
      </c>
      <c r="E14" s="7">
        <v>0</v>
      </c>
      <c r="F14" s="7">
        <v>0</v>
      </c>
      <c r="G14" s="7">
        <v>0</v>
      </c>
      <c r="H14" s="7">
        <v>0</v>
      </c>
      <c r="I14" s="7">
        <v>0</v>
      </c>
      <c r="J14" s="7">
        <v>0</v>
      </c>
      <c r="K14" s="7">
        <v>0</v>
      </c>
      <c r="L14" s="7">
        <v>0</v>
      </c>
      <c r="M14" s="7">
        <v>0</v>
      </c>
      <c r="N14" s="7">
        <v>0</v>
      </c>
      <c r="O14" s="7">
        <v>0</v>
      </c>
      <c r="P14" s="7">
        <v>0</v>
      </c>
      <c r="Q14" s="7">
        <v>0</v>
      </c>
      <c r="R14" s="7">
        <v>0</v>
      </c>
      <c r="S14" s="7">
        <f>SUM(Table1[[#This Row],[2009-2010]:[2023-2024]])</f>
        <v>0</v>
      </c>
    </row>
    <row r="15" spans="1:19" x14ac:dyDescent="0.25">
      <c r="A15" t="s">
        <v>40</v>
      </c>
      <c r="B15" t="s">
        <v>44</v>
      </c>
      <c r="C15" t="s">
        <v>43</v>
      </c>
      <c r="D15" s="7">
        <v>0</v>
      </c>
      <c r="E15" s="7">
        <v>0</v>
      </c>
      <c r="F15" s="7">
        <v>0</v>
      </c>
      <c r="G15" s="7">
        <v>0</v>
      </c>
      <c r="H15" s="7">
        <v>0</v>
      </c>
      <c r="I15" s="7">
        <v>0</v>
      </c>
      <c r="J15" s="7">
        <v>0</v>
      </c>
      <c r="K15" s="7">
        <v>0</v>
      </c>
      <c r="L15" s="7">
        <v>0</v>
      </c>
      <c r="M15" s="7">
        <v>0</v>
      </c>
      <c r="N15" s="7">
        <v>0</v>
      </c>
      <c r="O15" s="7">
        <v>0</v>
      </c>
      <c r="P15" s="7">
        <v>0</v>
      </c>
      <c r="Q15" s="7">
        <v>0</v>
      </c>
      <c r="R15" s="7">
        <v>0</v>
      </c>
      <c r="S15" s="7">
        <f>SUM(Table1[[#This Row],[2009-2010]:[2023-2024]])</f>
        <v>0</v>
      </c>
    </row>
    <row r="16" spans="1:19" x14ac:dyDescent="0.25">
      <c r="A16" t="s">
        <v>40</v>
      </c>
      <c r="B16" t="s">
        <v>45</v>
      </c>
      <c r="C16" t="s">
        <v>23</v>
      </c>
      <c r="D16" s="7">
        <v>0</v>
      </c>
      <c r="E16" s="7">
        <v>0</v>
      </c>
      <c r="F16" s="7">
        <v>0</v>
      </c>
      <c r="G16" s="7">
        <v>0</v>
      </c>
      <c r="H16" s="7">
        <v>0</v>
      </c>
      <c r="I16" s="7">
        <v>0</v>
      </c>
      <c r="J16" s="7">
        <v>0</v>
      </c>
      <c r="K16" s="7">
        <v>0</v>
      </c>
      <c r="L16" s="7">
        <v>0</v>
      </c>
      <c r="M16" s="7">
        <v>0</v>
      </c>
      <c r="N16" s="7">
        <v>0</v>
      </c>
      <c r="O16" s="7">
        <v>0</v>
      </c>
      <c r="P16" s="7">
        <v>0</v>
      </c>
      <c r="Q16" s="7">
        <v>0</v>
      </c>
      <c r="R16" s="7">
        <v>0</v>
      </c>
      <c r="S16" s="7">
        <f>SUM(Table1[[#This Row],[2009-2010]:[2023-2024]])</f>
        <v>0</v>
      </c>
    </row>
    <row r="17" spans="1:19" x14ac:dyDescent="0.25">
      <c r="A17" t="s">
        <v>40</v>
      </c>
      <c r="B17" t="s">
        <v>46</v>
      </c>
      <c r="C17" t="s">
        <v>23</v>
      </c>
      <c r="D17" s="7">
        <v>0</v>
      </c>
      <c r="E17" s="7">
        <v>0</v>
      </c>
      <c r="F17" s="7">
        <v>0</v>
      </c>
      <c r="G17" s="7">
        <v>0</v>
      </c>
      <c r="H17" s="7">
        <v>0</v>
      </c>
      <c r="I17" s="7">
        <v>0</v>
      </c>
      <c r="J17" s="7">
        <v>0</v>
      </c>
      <c r="K17" s="7">
        <v>0</v>
      </c>
      <c r="L17" s="7">
        <v>0</v>
      </c>
      <c r="M17" s="7">
        <v>0</v>
      </c>
      <c r="N17" s="7">
        <v>44151</v>
      </c>
      <c r="O17" s="7">
        <v>0</v>
      </c>
      <c r="P17" s="7">
        <v>0</v>
      </c>
      <c r="Q17" s="7">
        <v>0</v>
      </c>
      <c r="R17" s="7">
        <v>0</v>
      </c>
      <c r="S17" s="7">
        <f>SUM(Table1[[#This Row],[2009-2010]:[2023-2024]])</f>
        <v>44151</v>
      </c>
    </row>
    <row r="18" spans="1:19" x14ac:dyDescent="0.25">
      <c r="A18" t="s">
        <v>40</v>
      </c>
      <c r="B18" t="s">
        <v>47</v>
      </c>
      <c r="C18" t="s">
        <v>48</v>
      </c>
      <c r="D18" s="7">
        <v>0</v>
      </c>
      <c r="E18" s="7">
        <v>0</v>
      </c>
      <c r="F18" s="7">
        <v>0</v>
      </c>
      <c r="G18" s="7">
        <v>0</v>
      </c>
      <c r="H18" s="7">
        <v>0</v>
      </c>
      <c r="I18" s="7">
        <v>0</v>
      </c>
      <c r="J18" s="7">
        <v>0</v>
      </c>
      <c r="K18" s="7">
        <v>0</v>
      </c>
      <c r="L18" s="7">
        <v>0</v>
      </c>
      <c r="M18" s="7">
        <v>0</v>
      </c>
      <c r="N18" s="7">
        <v>0</v>
      </c>
      <c r="O18" s="7">
        <v>0</v>
      </c>
      <c r="P18" s="7">
        <v>0</v>
      </c>
      <c r="Q18" s="7">
        <v>0</v>
      </c>
      <c r="R18" s="7">
        <v>0</v>
      </c>
      <c r="S18" s="7">
        <f>SUM(Table1[[#This Row],[2009-2010]:[2023-2024]])</f>
        <v>0</v>
      </c>
    </row>
    <row r="19" spans="1:19" x14ac:dyDescent="0.25">
      <c r="A19" t="s">
        <v>49</v>
      </c>
      <c r="B19" t="s">
        <v>50</v>
      </c>
      <c r="C19" t="s">
        <v>23</v>
      </c>
      <c r="D19" s="7">
        <v>19696</v>
      </c>
      <c r="E19" s="7">
        <v>0</v>
      </c>
      <c r="F19" s="7">
        <v>0</v>
      </c>
      <c r="G19" s="7">
        <v>17469</v>
      </c>
      <c r="H19" s="7">
        <v>17380</v>
      </c>
      <c r="I19" s="7">
        <v>15052</v>
      </c>
      <c r="J19" s="7">
        <v>6630</v>
      </c>
      <c r="K19" s="7">
        <v>12891</v>
      </c>
      <c r="L19" s="7">
        <v>15719</v>
      </c>
      <c r="M19" s="7">
        <v>12909</v>
      </c>
      <c r="N19" s="7">
        <v>21770</v>
      </c>
      <c r="O19" s="7">
        <v>3156</v>
      </c>
      <c r="P19" s="7">
        <v>8678</v>
      </c>
      <c r="Q19" s="7">
        <v>11591</v>
      </c>
      <c r="R19" s="7">
        <v>23711</v>
      </c>
      <c r="S19" s="7">
        <f>SUM(Table1[[#This Row],[2009-2010]:[2023-2024]])</f>
        <v>186652</v>
      </c>
    </row>
    <row r="20" spans="1:19" x14ac:dyDescent="0.25">
      <c r="A20" t="s">
        <v>51</v>
      </c>
      <c r="B20" t="s">
        <v>52</v>
      </c>
      <c r="C20" t="s">
        <v>108</v>
      </c>
      <c r="D20" s="7">
        <v>1942151</v>
      </c>
      <c r="E20" s="7">
        <v>2223424</v>
      </c>
      <c r="F20" s="7">
        <v>2353821</v>
      </c>
      <c r="G20" s="7">
        <v>2504680</v>
      </c>
      <c r="H20" s="7">
        <v>2634726</v>
      </c>
      <c r="I20" s="7">
        <v>2932812</v>
      </c>
      <c r="J20" s="7">
        <v>3366170</v>
      </c>
      <c r="K20" s="7">
        <v>3599426</v>
      </c>
      <c r="L20" s="7">
        <v>3814051</v>
      </c>
      <c r="M20" s="7">
        <v>4482761</v>
      </c>
      <c r="N20" s="7">
        <v>4578531</v>
      </c>
      <c r="O20" s="7">
        <v>465386</v>
      </c>
      <c r="P20" s="7">
        <v>1101152</v>
      </c>
      <c r="Q20" s="7">
        <v>3785264</v>
      </c>
      <c r="R20" s="7">
        <v>4667631</v>
      </c>
      <c r="S20" s="7">
        <f>SUM(Table1[[#This Row],[2009-2010]:[2023-2024]])</f>
        <v>44451986</v>
      </c>
    </row>
    <row r="21" spans="1:19" x14ac:dyDescent="0.25">
      <c r="A21" t="s">
        <v>51</v>
      </c>
      <c r="B21" t="s">
        <v>53</v>
      </c>
      <c r="C21" t="s">
        <v>48</v>
      </c>
      <c r="D21" s="7">
        <v>276659</v>
      </c>
      <c r="E21" s="7">
        <v>254671</v>
      </c>
      <c r="F21" s="7">
        <v>264622</v>
      </c>
      <c r="G21" s="7">
        <v>279048</v>
      </c>
      <c r="H21" s="7">
        <v>442291</v>
      </c>
      <c r="I21" s="7">
        <v>477716</v>
      </c>
      <c r="J21" s="7">
        <v>666860</v>
      </c>
      <c r="K21" s="7">
        <v>707913</v>
      </c>
      <c r="L21" s="7">
        <v>769947</v>
      </c>
      <c r="M21" s="7">
        <v>722253</v>
      </c>
      <c r="N21" s="7">
        <v>571226</v>
      </c>
      <c r="O21" s="7">
        <v>152434</v>
      </c>
      <c r="P21" s="7">
        <v>243801</v>
      </c>
      <c r="Q21" s="7">
        <v>531792</v>
      </c>
      <c r="R21" s="7">
        <v>520498</v>
      </c>
      <c r="S21" s="7">
        <f>SUM(Table1[[#This Row],[2009-2010]:[2023-2024]])</f>
        <v>6881731</v>
      </c>
    </row>
    <row r="22" spans="1:19" x14ac:dyDescent="0.25">
      <c r="A22" t="s">
        <v>55</v>
      </c>
      <c r="B22" t="s">
        <v>56</v>
      </c>
      <c r="C22" t="s">
        <v>23</v>
      </c>
      <c r="D22" s="7">
        <v>1657929</v>
      </c>
      <c r="E22" s="7">
        <v>1829752</v>
      </c>
      <c r="F22" s="7">
        <v>1982955</v>
      </c>
      <c r="G22" s="7">
        <v>1962316</v>
      </c>
      <c r="H22" s="7">
        <v>2179200</v>
      </c>
      <c r="I22" s="7">
        <v>2286829</v>
      </c>
      <c r="J22" s="7">
        <v>1939134</v>
      </c>
      <c r="K22" s="7">
        <v>2211108</v>
      </c>
      <c r="L22" s="7">
        <v>2628460</v>
      </c>
      <c r="M22" s="7">
        <v>2748275</v>
      </c>
      <c r="N22" s="7">
        <v>2700556</v>
      </c>
      <c r="O22" s="7">
        <v>712872</v>
      </c>
      <c r="P22" s="7">
        <v>1355424</v>
      </c>
      <c r="Q22" s="7">
        <v>2405011</v>
      </c>
      <c r="R22" s="7">
        <v>2676932</v>
      </c>
      <c r="S22" s="7">
        <f>SUM(Table1[[#This Row],[2009-2010]:[2023-2024]])</f>
        <v>31276753</v>
      </c>
    </row>
    <row r="23" spans="1:19" x14ac:dyDescent="0.25">
      <c r="A23" t="s">
        <v>55</v>
      </c>
      <c r="B23" t="s">
        <v>59</v>
      </c>
      <c r="C23" t="s">
        <v>108</v>
      </c>
      <c r="D23" s="7">
        <v>2226860</v>
      </c>
      <c r="E23" s="7">
        <v>2358579</v>
      </c>
      <c r="F23" s="7">
        <v>2586658</v>
      </c>
      <c r="G23" s="7">
        <v>2919707</v>
      </c>
      <c r="H23" s="7">
        <v>3272350</v>
      </c>
      <c r="I23" s="7">
        <v>3751225</v>
      </c>
      <c r="J23" s="7">
        <v>4653948</v>
      </c>
      <c r="K23" s="7">
        <v>5000524</v>
      </c>
      <c r="L23" s="7">
        <v>5369772</v>
      </c>
      <c r="M23" s="7">
        <v>4907833</v>
      </c>
      <c r="N23" s="7">
        <v>4676314</v>
      </c>
      <c r="O23" s="7">
        <v>909551</v>
      </c>
      <c r="P23" s="7">
        <v>2201982</v>
      </c>
      <c r="Q23" s="7">
        <v>4174768</v>
      </c>
      <c r="R23" s="7">
        <v>4920194</v>
      </c>
      <c r="S23" s="7">
        <f>SUM(Table1[[#This Row],[2009-2010]:[2023-2024]])</f>
        <v>53930265</v>
      </c>
    </row>
    <row r="24" spans="1:19" x14ac:dyDescent="0.25">
      <c r="A24" t="s">
        <v>55</v>
      </c>
      <c r="B24" t="s">
        <v>60</v>
      </c>
      <c r="C24" t="s">
        <v>108</v>
      </c>
      <c r="D24" s="7">
        <v>0</v>
      </c>
      <c r="E24" s="7">
        <v>0</v>
      </c>
      <c r="F24" s="7">
        <v>0</v>
      </c>
      <c r="G24" s="7">
        <v>0</v>
      </c>
      <c r="H24" s="7">
        <v>0</v>
      </c>
      <c r="I24" s="7">
        <v>0</v>
      </c>
      <c r="J24" s="7">
        <v>0</v>
      </c>
      <c r="K24" s="7">
        <v>0</v>
      </c>
      <c r="L24" s="7">
        <v>0</v>
      </c>
      <c r="M24" s="7">
        <v>89127</v>
      </c>
      <c r="N24" s="7">
        <v>805940</v>
      </c>
      <c r="O24" s="7">
        <v>296094</v>
      </c>
      <c r="P24" s="7">
        <v>522630</v>
      </c>
      <c r="Q24" s="7">
        <v>853091</v>
      </c>
      <c r="R24" s="7">
        <v>764537</v>
      </c>
      <c r="S24" s="7">
        <f>SUM(Table1[[#This Row],[2009-2010]:[2023-2024]])</f>
        <v>3331419</v>
      </c>
    </row>
    <row r="25" spans="1:19" x14ac:dyDescent="0.25">
      <c r="A25" t="s">
        <v>55</v>
      </c>
      <c r="B25" t="s">
        <v>62</v>
      </c>
      <c r="C25" t="s">
        <v>108</v>
      </c>
      <c r="D25" s="7">
        <v>1695912</v>
      </c>
      <c r="E25" s="7">
        <v>1842824</v>
      </c>
      <c r="F25" s="7">
        <v>1835952</v>
      </c>
      <c r="G25" s="7">
        <v>1850469</v>
      </c>
      <c r="H25" s="7">
        <v>1948549</v>
      </c>
      <c r="I25" s="7">
        <v>2093025</v>
      </c>
      <c r="J25" s="7">
        <v>2274543</v>
      </c>
      <c r="K25" s="7">
        <v>2309742</v>
      </c>
      <c r="L25" s="7">
        <v>2477342</v>
      </c>
      <c r="M25" s="7">
        <v>2529551</v>
      </c>
      <c r="N25" s="7">
        <v>2209964</v>
      </c>
      <c r="O25" s="7">
        <v>458876</v>
      </c>
      <c r="P25" s="7">
        <v>956059</v>
      </c>
      <c r="Q25" s="7">
        <v>1798682</v>
      </c>
      <c r="R25" s="7">
        <v>2050218</v>
      </c>
      <c r="S25" s="7">
        <f>SUM(Table1[[#This Row],[2009-2010]:[2023-2024]])</f>
        <v>28331708</v>
      </c>
    </row>
    <row r="26" spans="1:19" x14ac:dyDescent="0.25">
      <c r="A26" t="s">
        <v>65</v>
      </c>
      <c r="B26" t="s">
        <v>66</v>
      </c>
      <c r="C26" t="s">
        <v>43</v>
      </c>
      <c r="D26" s="7">
        <v>0</v>
      </c>
      <c r="E26" s="7">
        <v>0</v>
      </c>
      <c r="F26" s="7">
        <v>0</v>
      </c>
      <c r="G26" s="7">
        <v>0</v>
      </c>
      <c r="H26" s="7">
        <v>0</v>
      </c>
      <c r="I26" s="7">
        <v>0</v>
      </c>
      <c r="J26" s="7">
        <v>0</v>
      </c>
      <c r="K26" s="7">
        <v>0</v>
      </c>
      <c r="L26" s="7">
        <v>0</v>
      </c>
      <c r="M26" s="7">
        <v>0</v>
      </c>
      <c r="N26" s="7">
        <v>0</v>
      </c>
      <c r="O26" s="7">
        <v>0</v>
      </c>
      <c r="P26" s="7">
        <v>0</v>
      </c>
      <c r="Q26" s="7">
        <v>0</v>
      </c>
      <c r="R26" s="7">
        <v>0</v>
      </c>
      <c r="S26" s="7">
        <f>SUM(Table1[[#This Row],[2009-2010]:[2023-2024]])</f>
        <v>0</v>
      </c>
    </row>
    <row r="27" spans="1:19" x14ac:dyDescent="0.25">
      <c r="A27" t="s">
        <v>65</v>
      </c>
      <c r="B27" t="s">
        <v>67</v>
      </c>
      <c r="C27" t="s">
        <v>48</v>
      </c>
      <c r="D27" s="7">
        <v>0</v>
      </c>
      <c r="E27" s="7">
        <v>0</v>
      </c>
      <c r="F27" s="7">
        <v>0</v>
      </c>
      <c r="G27" s="7">
        <v>0</v>
      </c>
      <c r="H27" s="7">
        <v>0</v>
      </c>
      <c r="I27" s="7">
        <v>0</v>
      </c>
      <c r="J27" s="7">
        <v>0</v>
      </c>
      <c r="K27" s="7">
        <v>0</v>
      </c>
      <c r="L27" s="7">
        <v>0</v>
      </c>
      <c r="M27" s="7">
        <v>0</v>
      </c>
      <c r="N27" s="7">
        <v>25522</v>
      </c>
      <c r="O27" s="7">
        <v>913</v>
      </c>
      <c r="P27" s="7">
        <v>6986</v>
      </c>
      <c r="Q27" s="7">
        <v>15443</v>
      </c>
      <c r="R27" s="7">
        <v>42440</v>
      </c>
      <c r="S27" s="7">
        <f>SUM(Table1[[#This Row],[2009-2010]:[2023-2024]])</f>
        <v>91304</v>
      </c>
    </row>
    <row r="28" spans="1:19" x14ac:dyDescent="0.25">
      <c r="A28" t="s">
        <v>68</v>
      </c>
      <c r="B28" t="s">
        <v>69</v>
      </c>
      <c r="C28" t="s">
        <v>48</v>
      </c>
      <c r="D28" s="7">
        <v>0</v>
      </c>
      <c r="E28" s="7">
        <v>0</v>
      </c>
      <c r="F28" s="7">
        <v>0</v>
      </c>
      <c r="G28" s="7">
        <v>0</v>
      </c>
      <c r="H28" s="7">
        <v>0</v>
      </c>
      <c r="I28" s="7">
        <v>0</v>
      </c>
      <c r="J28" s="7">
        <v>2437</v>
      </c>
      <c r="K28" s="7">
        <v>2395</v>
      </c>
      <c r="L28" s="7">
        <v>4081</v>
      </c>
      <c r="M28" s="7">
        <v>1062</v>
      </c>
      <c r="N28" s="7">
        <v>2116</v>
      </c>
      <c r="O28" s="7">
        <v>0</v>
      </c>
      <c r="P28" s="7">
        <v>0</v>
      </c>
      <c r="Q28" s="7">
        <v>0</v>
      </c>
      <c r="R28" s="7">
        <v>3715</v>
      </c>
      <c r="S28" s="7">
        <f>SUM(Table1[[#This Row],[2009-2010]:[2023-2024]])</f>
        <v>15806</v>
      </c>
    </row>
    <row r="29" spans="1:19" x14ac:dyDescent="0.25">
      <c r="A29" t="s">
        <v>68</v>
      </c>
      <c r="B29" t="s">
        <v>70</v>
      </c>
      <c r="C29" t="s">
        <v>108</v>
      </c>
      <c r="D29" s="7">
        <v>8234508</v>
      </c>
      <c r="E29" s="7">
        <v>9076460</v>
      </c>
      <c r="F29" s="7">
        <v>9704233</v>
      </c>
      <c r="G29" s="7">
        <v>9930563</v>
      </c>
      <c r="H29" s="7">
        <v>10340709</v>
      </c>
      <c r="I29" s="7">
        <v>11429558</v>
      </c>
      <c r="J29" s="7">
        <v>11624418</v>
      </c>
      <c r="K29" s="7">
        <v>12441892</v>
      </c>
      <c r="L29" s="7">
        <v>13646653</v>
      </c>
      <c r="M29" s="7">
        <v>14422284</v>
      </c>
      <c r="N29" s="7">
        <v>12355552</v>
      </c>
      <c r="O29" s="7">
        <v>1218512</v>
      </c>
      <c r="P29" s="7">
        <v>3182990</v>
      </c>
      <c r="Q29" s="7">
        <v>11207221</v>
      </c>
      <c r="R29" s="7">
        <v>14318743</v>
      </c>
      <c r="S29" s="7">
        <f>SUM(Table1[[#This Row],[2009-2010]:[2023-2024]])</f>
        <v>153134296</v>
      </c>
    </row>
    <row r="30" spans="1:19" x14ac:dyDescent="0.25">
      <c r="A30" t="s">
        <v>68</v>
      </c>
      <c r="B30" t="s">
        <v>71</v>
      </c>
      <c r="C30" t="s">
        <v>108</v>
      </c>
      <c r="D30" s="7">
        <v>0</v>
      </c>
      <c r="E30" s="7">
        <v>0</v>
      </c>
      <c r="F30" s="7">
        <v>0</v>
      </c>
      <c r="G30" s="7">
        <v>0</v>
      </c>
      <c r="H30" s="7">
        <v>0</v>
      </c>
      <c r="I30" s="7">
        <v>0</v>
      </c>
      <c r="J30" s="7">
        <v>74278</v>
      </c>
      <c r="K30" s="7">
        <v>109263</v>
      </c>
      <c r="L30" s="7">
        <v>106123</v>
      </c>
      <c r="M30" s="7">
        <v>105671</v>
      </c>
      <c r="N30" s="7">
        <v>115175</v>
      </c>
      <c r="O30" s="7">
        <v>371</v>
      </c>
      <c r="P30" s="7">
        <v>11267</v>
      </c>
      <c r="Q30" s="7">
        <v>65512</v>
      </c>
      <c r="R30" s="7">
        <v>110730</v>
      </c>
      <c r="S30" s="7">
        <f>SUM(Table1[[#This Row],[2009-2010]:[2023-2024]])</f>
        <v>698390</v>
      </c>
    </row>
    <row r="31" spans="1:19" x14ac:dyDescent="0.25">
      <c r="A31" t="s">
        <v>68</v>
      </c>
      <c r="B31" t="s">
        <v>72</v>
      </c>
      <c r="C31" t="s">
        <v>107</v>
      </c>
      <c r="D31" s="7">
        <v>0</v>
      </c>
      <c r="E31" s="7">
        <v>0</v>
      </c>
      <c r="F31" s="7">
        <v>0</v>
      </c>
      <c r="G31" s="7">
        <v>0</v>
      </c>
      <c r="H31" s="7">
        <v>0</v>
      </c>
      <c r="I31" s="7">
        <v>0</v>
      </c>
      <c r="J31" s="7">
        <v>0</v>
      </c>
      <c r="K31" s="7">
        <v>0</v>
      </c>
      <c r="L31" s="7">
        <v>0</v>
      </c>
      <c r="M31" s="7">
        <v>0</v>
      </c>
      <c r="N31" s="7">
        <v>0</v>
      </c>
      <c r="O31" s="7">
        <v>0</v>
      </c>
      <c r="P31" s="7">
        <v>0</v>
      </c>
      <c r="Q31" s="7">
        <v>0</v>
      </c>
      <c r="R31" s="7">
        <v>0</v>
      </c>
      <c r="S31" s="7">
        <f>SUM(Table1[[#This Row],[2009-2010]:[2023-2024]])</f>
        <v>0</v>
      </c>
    </row>
    <row r="32" spans="1:19" x14ac:dyDescent="0.25">
      <c r="A32" t="s">
        <v>68</v>
      </c>
      <c r="B32" t="s">
        <v>74</v>
      </c>
      <c r="C32" t="s">
        <v>48</v>
      </c>
      <c r="D32" s="7">
        <v>41258</v>
      </c>
      <c r="E32" s="7">
        <v>56139</v>
      </c>
      <c r="F32" s="7">
        <v>63795</v>
      </c>
      <c r="G32" s="7">
        <v>60280</v>
      </c>
      <c r="H32" s="7">
        <v>101141</v>
      </c>
      <c r="I32" s="7">
        <v>122808</v>
      </c>
      <c r="J32" s="7">
        <v>240957</v>
      </c>
      <c r="K32" s="7">
        <v>256847</v>
      </c>
      <c r="L32" s="7">
        <v>273106</v>
      </c>
      <c r="M32" s="7">
        <v>251961</v>
      </c>
      <c r="N32" s="7">
        <v>158125</v>
      </c>
      <c r="O32" s="7">
        <v>4878</v>
      </c>
      <c r="P32" s="7">
        <v>18455</v>
      </c>
      <c r="Q32" s="7">
        <v>141516</v>
      </c>
      <c r="R32" s="7">
        <v>169628</v>
      </c>
      <c r="S32" s="7">
        <f>SUM(Table1[[#This Row],[2009-2010]:[2023-2024]])</f>
        <v>1960894</v>
      </c>
    </row>
    <row r="33" spans="1:19" x14ac:dyDescent="0.25">
      <c r="A33" t="s">
        <v>68</v>
      </c>
      <c r="B33" t="s">
        <v>75</v>
      </c>
      <c r="C33" t="s">
        <v>107</v>
      </c>
      <c r="D33" s="7">
        <v>0</v>
      </c>
      <c r="E33" s="7">
        <v>0</v>
      </c>
      <c r="F33" s="7">
        <v>0</v>
      </c>
      <c r="G33" s="7">
        <v>0</v>
      </c>
      <c r="H33" s="7">
        <v>0</v>
      </c>
      <c r="I33" s="7">
        <v>0</v>
      </c>
      <c r="J33" s="7">
        <v>0</v>
      </c>
      <c r="K33" s="7">
        <v>0</v>
      </c>
      <c r="L33" s="7">
        <v>0</v>
      </c>
      <c r="M33" s="7">
        <v>0</v>
      </c>
      <c r="N33" s="7">
        <v>0</v>
      </c>
      <c r="O33" s="7">
        <v>0</v>
      </c>
      <c r="P33" s="7">
        <v>0</v>
      </c>
      <c r="Q33" s="7">
        <v>0</v>
      </c>
      <c r="R33" s="7">
        <v>20</v>
      </c>
      <c r="S33" s="7">
        <f>SUM(Table1[[#This Row],[2009-2010]:[2023-2024]])</f>
        <v>20</v>
      </c>
    </row>
    <row r="34" spans="1:19" x14ac:dyDescent="0.25">
      <c r="A34" t="s">
        <v>76</v>
      </c>
      <c r="B34" t="s">
        <v>77</v>
      </c>
      <c r="C34" t="s">
        <v>23</v>
      </c>
      <c r="D34" s="7">
        <v>0</v>
      </c>
      <c r="E34" s="7">
        <v>0</v>
      </c>
      <c r="F34" s="7">
        <v>0</v>
      </c>
      <c r="G34" s="7">
        <v>0</v>
      </c>
      <c r="H34" s="7">
        <v>590</v>
      </c>
      <c r="I34" s="7">
        <v>124</v>
      </c>
      <c r="J34" s="7">
        <v>78</v>
      </c>
      <c r="K34" s="7">
        <v>157</v>
      </c>
      <c r="L34" s="7">
        <v>0</v>
      </c>
      <c r="M34" s="7">
        <v>2</v>
      </c>
      <c r="N34" s="7">
        <v>102</v>
      </c>
      <c r="O34" s="7">
        <v>31</v>
      </c>
      <c r="P34" s="7">
        <v>0</v>
      </c>
      <c r="Q34" s="7">
        <v>0</v>
      </c>
      <c r="R34" s="7">
        <v>0</v>
      </c>
      <c r="S34" s="7">
        <f>SUM(Table1[[#This Row],[2009-2010]:[2023-2024]])</f>
        <v>1084</v>
      </c>
    </row>
    <row r="35" spans="1:19" x14ac:dyDescent="0.25">
      <c r="A35" t="s">
        <v>78</v>
      </c>
      <c r="B35" t="s">
        <v>79</v>
      </c>
      <c r="C35" t="s">
        <v>23</v>
      </c>
      <c r="D35" s="7">
        <v>0</v>
      </c>
      <c r="E35" s="7">
        <v>0</v>
      </c>
      <c r="F35" s="7">
        <v>0</v>
      </c>
      <c r="G35" s="7">
        <v>0</v>
      </c>
      <c r="H35" s="7">
        <v>0</v>
      </c>
      <c r="I35" s="7">
        <v>17</v>
      </c>
      <c r="J35" s="7">
        <v>16173</v>
      </c>
      <c r="K35" s="7">
        <v>28810</v>
      </c>
      <c r="L35" s="7">
        <v>91719</v>
      </c>
      <c r="M35" s="7">
        <v>94320</v>
      </c>
      <c r="N35" s="7">
        <v>70887</v>
      </c>
      <c r="O35" s="7">
        <v>6277</v>
      </c>
      <c r="P35" s="7">
        <v>16</v>
      </c>
      <c r="Q35" s="7">
        <v>36</v>
      </c>
      <c r="R35" s="7">
        <v>89919</v>
      </c>
      <c r="S35" s="7">
        <f>SUM(Table1[[#This Row],[2009-2010]:[2023-2024]])</f>
        <v>398174</v>
      </c>
    </row>
    <row r="36" spans="1:19" x14ac:dyDescent="0.25">
      <c r="A36" t="s">
        <v>80</v>
      </c>
      <c r="B36" t="s">
        <v>81</v>
      </c>
      <c r="C36" t="s">
        <v>23</v>
      </c>
      <c r="D36" s="7">
        <v>499271</v>
      </c>
      <c r="E36" s="7">
        <v>468726</v>
      </c>
      <c r="F36" s="7">
        <v>398207</v>
      </c>
      <c r="G36" s="7">
        <v>342906</v>
      </c>
      <c r="H36" s="7">
        <v>307481</v>
      </c>
      <c r="I36" s="7">
        <v>334252</v>
      </c>
      <c r="J36" s="7">
        <v>357385</v>
      </c>
      <c r="K36" s="7">
        <v>538090</v>
      </c>
      <c r="L36" s="7">
        <v>634072</v>
      </c>
      <c r="M36" s="7">
        <v>798501</v>
      </c>
      <c r="N36" s="7">
        <v>819243</v>
      </c>
      <c r="O36" s="7">
        <v>193022</v>
      </c>
      <c r="P36" s="7">
        <v>341121</v>
      </c>
      <c r="Q36" s="7">
        <v>755134</v>
      </c>
      <c r="R36" s="7">
        <v>981405</v>
      </c>
      <c r="S36" s="7">
        <f>SUM(Table1[[#This Row],[2009-2010]:[2023-2024]])</f>
        <v>7768816</v>
      </c>
    </row>
    <row r="37" spans="1:19" x14ac:dyDescent="0.25">
      <c r="A37" t="s">
        <v>82</v>
      </c>
      <c r="B37" t="s">
        <v>83</v>
      </c>
      <c r="C37" t="s">
        <v>23</v>
      </c>
      <c r="D37" s="7">
        <v>255704</v>
      </c>
      <c r="E37" s="7">
        <v>247374</v>
      </c>
      <c r="F37" s="7">
        <v>232649</v>
      </c>
      <c r="G37" s="7">
        <v>227678</v>
      </c>
      <c r="H37" s="7">
        <v>258876</v>
      </c>
      <c r="I37" s="7">
        <v>334503</v>
      </c>
      <c r="J37" s="7">
        <v>363371</v>
      </c>
      <c r="K37" s="7">
        <v>450962</v>
      </c>
      <c r="L37" s="7">
        <v>527217</v>
      </c>
      <c r="M37" s="7">
        <v>604481</v>
      </c>
      <c r="N37" s="7">
        <v>528992</v>
      </c>
      <c r="O37" s="7">
        <v>130250</v>
      </c>
      <c r="P37" s="7">
        <v>175004</v>
      </c>
      <c r="Q37" s="7">
        <v>405388</v>
      </c>
      <c r="R37" s="7">
        <v>413871</v>
      </c>
      <c r="S37" s="7">
        <f>SUM(Table1[[#This Row],[2009-2010]:[2023-2024]])</f>
        <v>5156320</v>
      </c>
    </row>
    <row r="38" spans="1:19" x14ac:dyDescent="0.25">
      <c r="A38" t="s">
        <v>84</v>
      </c>
      <c r="B38" t="s">
        <v>85</v>
      </c>
      <c r="C38" t="s">
        <v>23</v>
      </c>
      <c r="D38" s="7">
        <v>3860410</v>
      </c>
      <c r="E38" s="7">
        <v>4245836</v>
      </c>
      <c r="F38" s="7">
        <v>4308038</v>
      </c>
      <c r="G38" s="7">
        <v>4462419</v>
      </c>
      <c r="H38" s="7">
        <v>4537677</v>
      </c>
      <c r="I38" s="7">
        <v>4707145</v>
      </c>
      <c r="J38" s="7">
        <v>4877069</v>
      </c>
      <c r="K38" s="7">
        <v>5208248</v>
      </c>
      <c r="L38" s="7">
        <v>5521665</v>
      </c>
      <c r="M38" s="7">
        <v>5942492</v>
      </c>
      <c r="N38" s="7">
        <v>5799387</v>
      </c>
      <c r="O38" s="7">
        <v>591571</v>
      </c>
      <c r="P38" s="7">
        <v>1674644</v>
      </c>
      <c r="Q38" s="7">
        <v>4862634</v>
      </c>
      <c r="R38" s="7">
        <v>5879078</v>
      </c>
      <c r="S38" s="7">
        <f>SUM(Table1[[#This Row],[2009-2010]:[2023-2024]])</f>
        <v>66478313</v>
      </c>
    </row>
    <row r="39" spans="1:19" x14ac:dyDescent="0.25">
      <c r="A39" t="s">
        <v>84</v>
      </c>
      <c r="B39" t="s">
        <v>86</v>
      </c>
      <c r="C39" t="s">
        <v>48</v>
      </c>
      <c r="D39" s="7">
        <v>94546</v>
      </c>
      <c r="E39" s="7">
        <v>100354</v>
      </c>
      <c r="F39" s="7">
        <v>102274</v>
      </c>
      <c r="G39" s="7">
        <v>112397</v>
      </c>
      <c r="H39" s="7">
        <v>119565</v>
      </c>
      <c r="I39" s="7">
        <v>123250</v>
      </c>
      <c r="J39" s="7">
        <v>131461</v>
      </c>
      <c r="K39" s="7">
        <v>140195</v>
      </c>
      <c r="L39" s="7">
        <v>203741</v>
      </c>
      <c r="M39" s="7">
        <v>237210</v>
      </c>
      <c r="N39" s="7">
        <v>238232</v>
      </c>
      <c r="O39" s="7">
        <v>26495</v>
      </c>
      <c r="P39" s="7">
        <v>65382</v>
      </c>
      <c r="Q39" s="7">
        <v>194817</v>
      </c>
      <c r="R39" s="7">
        <v>211087</v>
      </c>
      <c r="S39" s="7">
        <f>SUM(Table1[[#This Row],[2009-2010]:[2023-2024]])</f>
        <v>2101006</v>
      </c>
    </row>
    <row r="40" spans="1:19" x14ac:dyDescent="0.25">
      <c r="A40" t="s">
        <v>84</v>
      </c>
      <c r="B40" t="s">
        <v>88</v>
      </c>
      <c r="C40" t="s">
        <v>48</v>
      </c>
      <c r="D40" s="7">
        <v>0</v>
      </c>
      <c r="E40" s="7">
        <v>0</v>
      </c>
      <c r="F40" s="7">
        <v>0</v>
      </c>
      <c r="G40" s="7">
        <v>29361</v>
      </c>
      <c r="H40" s="7">
        <v>133889</v>
      </c>
      <c r="I40" s="7">
        <v>197338</v>
      </c>
      <c r="J40" s="7">
        <v>260999</v>
      </c>
      <c r="K40" s="7">
        <v>267785</v>
      </c>
      <c r="L40" s="7">
        <v>302088</v>
      </c>
      <c r="M40" s="7">
        <v>341679</v>
      </c>
      <c r="N40" s="7">
        <v>349816</v>
      </c>
      <c r="O40" s="7">
        <v>58056</v>
      </c>
      <c r="P40" s="7">
        <v>60524</v>
      </c>
      <c r="Q40" s="7">
        <v>191502</v>
      </c>
      <c r="R40" s="7">
        <v>227039</v>
      </c>
      <c r="S40" s="7">
        <f>SUM(Table1[[#This Row],[2009-2010]:[2023-2024]])</f>
        <v>2420076</v>
      </c>
    </row>
    <row r="41" spans="1:19" x14ac:dyDescent="0.25">
      <c r="A41" t="s">
        <v>84</v>
      </c>
      <c r="B41" t="s">
        <v>89</v>
      </c>
      <c r="C41" t="s">
        <v>23</v>
      </c>
      <c r="D41" s="7">
        <v>594087</v>
      </c>
      <c r="E41" s="7">
        <v>669237</v>
      </c>
      <c r="F41" s="7">
        <v>785844</v>
      </c>
      <c r="G41" s="7">
        <v>773423</v>
      </c>
      <c r="H41" s="7">
        <v>896312</v>
      </c>
      <c r="I41" s="7">
        <v>1092274</v>
      </c>
      <c r="J41" s="7">
        <v>1149775</v>
      </c>
      <c r="K41" s="7">
        <v>1190577</v>
      </c>
      <c r="L41" s="7">
        <v>1376254</v>
      </c>
      <c r="M41" s="7">
        <v>1250773</v>
      </c>
      <c r="N41" s="7">
        <v>1316419</v>
      </c>
      <c r="O41" s="7">
        <v>191075</v>
      </c>
      <c r="P41" s="7">
        <v>407430</v>
      </c>
      <c r="Q41" s="7">
        <v>1134033</v>
      </c>
      <c r="R41" s="7">
        <v>1305186</v>
      </c>
      <c r="S41" s="7">
        <f>SUM(Table1[[#This Row],[2009-2010]:[2023-2024]])</f>
        <v>14132699</v>
      </c>
    </row>
    <row r="42" spans="1:19" x14ac:dyDescent="0.25">
      <c r="A42" t="s">
        <v>91</v>
      </c>
      <c r="B42" t="s">
        <v>92</v>
      </c>
      <c r="C42" t="s">
        <v>108</v>
      </c>
      <c r="D42" s="7">
        <v>1715808</v>
      </c>
      <c r="E42" s="7">
        <v>1890892</v>
      </c>
      <c r="F42" s="7">
        <v>1929429</v>
      </c>
      <c r="G42" s="7">
        <v>2147136</v>
      </c>
      <c r="H42" s="7">
        <v>2442980</v>
      </c>
      <c r="I42" s="7">
        <v>2798751</v>
      </c>
      <c r="J42" s="7">
        <v>3157897</v>
      </c>
      <c r="K42" s="7">
        <v>3370061</v>
      </c>
      <c r="L42" s="7">
        <v>3685716</v>
      </c>
      <c r="M42" s="7">
        <v>3985051</v>
      </c>
      <c r="N42" s="7">
        <v>3919874</v>
      </c>
      <c r="O42" s="7">
        <v>575329</v>
      </c>
      <c r="P42" s="7">
        <v>1430140</v>
      </c>
      <c r="Q42" s="7">
        <v>3420785</v>
      </c>
      <c r="R42" s="7">
        <v>4214573</v>
      </c>
      <c r="S42" s="7">
        <f>SUM(Table1[[#This Row],[2009-2010]:[2023-2024]])</f>
        <v>40684422</v>
      </c>
    </row>
    <row r="43" spans="1:19" x14ac:dyDescent="0.25">
      <c r="A43" t="s">
        <v>93</v>
      </c>
      <c r="B43" t="s">
        <v>94</v>
      </c>
      <c r="C43" t="s">
        <v>48</v>
      </c>
      <c r="D43" s="7">
        <v>0</v>
      </c>
      <c r="E43" s="7">
        <v>0</v>
      </c>
      <c r="F43" s="7">
        <v>0</v>
      </c>
      <c r="G43" s="7">
        <v>0</v>
      </c>
      <c r="H43" s="7">
        <v>0</v>
      </c>
      <c r="I43" s="7">
        <v>0</v>
      </c>
      <c r="J43" s="7">
        <v>0</v>
      </c>
      <c r="K43" s="7">
        <v>0</v>
      </c>
      <c r="L43" s="7">
        <v>0</v>
      </c>
      <c r="M43" s="7">
        <v>0</v>
      </c>
      <c r="N43" s="7">
        <v>0</v>
      </c>
      <c r="O43" s="7">
        <v>0</v>
      </c>
      <c r="P43" s="7">
        <v>0</v>
      </c>
      <c r="Q43" s="7">
        <v>0</v>
      </c>
      <c r="R43" s="7">
        <v>0</v>
      </c>
      <c r="S43" s="7">
        <f>SUM(Table1[[#This Row],[2009-2010]:[2023-2024]])</f>
        <v>0</v>
      </c>
    </row>
    <row r="44" spans="1:19" x14ac:dyDescent="0.25">
      <c r="A44" t="s">
        <v>95</v>
      </c>
      <c r="B44" t="s">
        <v>96</v>
      </c>
      <c r="C44" t="s">
        <v>43</v>
      </c>
      <c r="D44" s="7">
        <v>0</v>
      </c>
      <c r="E44" s="7">
        <v>0</v>
      </c>
      <c r="F44" s="7">
        <v>0</v>
      </c>
      <c r="G44" s="7">
        <v>0</v>
      </c>
      <c r="H44" s="7">
        <v>0</v>
      </c>
      <c r="I44" s="7">
        <v>0</v>
      </c>
      <c r="J44" s="7">
        <v>0</v>
      </c>
      <c r="K44" s="7">
        <v>0</v>
      </c>
      <c r="L44" s="7">
        <v>0</v>
      </c>
      <c r="M44" s="7">
        <v>0</v>
      </c>
      <c r="N44" s="7">
        <v>0</v>
      </c>
      <c r="O44" s="7">
        <v>0</v>
      </c>
      <c r="P44" s="7">
        <v>0</v>
      </c>
      <c r="Q44" s="7">
        <v>0</v>
      </c>
      <c r="R44" s="7">
        <v>0</v>
      </c>
      <c r="S44" s="7">
        <f>SUM(Table1[[#This Row],[2009-2010]:[2023-2024]])</f>
        <v>0</v>
      </c>
    </row>
    <row r="45" spans="1:19" x14ac:dyDescent="0.25">
      <c r="A45" t="s">
        <v>95</v>
      </c>
      <c r="B45" t="s">
        <v>97</v>
      </c>
      <c r="C45" t="s">
        <v>23</v>
      </c>
      <c r="D45" s="7">
        <v>0</v>
      </c>
      <c r="E45" s="7">
        <v>0</v>
      </c>
      <c r="F45" s="7">
        <v>0</v>
      </c>
      <c r="G45" s="7">
        <v>0</v>
      </c>
      <c r="H45" s="7">
        <v>0</v>
      </c>
      <c r="I45" s="7">
        <v>0</v>
      </c>
      <c r="J45" s="7">
        <v>0</v>
      </c>
      <c r="K45" s="7">
        <v>0</v>
      </c>
      <c r="L45" s="7">
        <v>0</v>
      </c>
      <c r="M45" s="7">
        <v>0</v>
      </c>
      <c r="N45" s="7">
        <v>0</v>
      </c>
      <c r="O45" s="7">
        <v>0</v>
      </c>
      <c r="P45" s="7">
        <v>0</v>
      </c>
      <c r="Q45" s="7">
        <v>0</v>
      </c>
      <c r="R45" s="7">
        <v>0</v>
      </c>
      <c r="S45" s="7">
        <f>SUM(Table1[[#This Row],[2009-2010]:[2023-2024]])</f>
        <v>0</v>
      </c>
    </row>
    <row r="46" spans="1:19" x14ac:dyDescent="0.25">
      <c r="A46" t="s">
        <v>95</v>
      </c>
      <c r="B46" t="s">
        <v>98</v>
      </c>
      <c r="C46" t="s">
        <v>23</v>
      </c>
      <c r="D46" s="7">
        <v>0</v>
      </c>
      <c r="E46" s="7">
        <v>0</v>
      </c>
      <c r="F46" s="7">
        <v>0</v>
      </c>
      <c r="G46" s="7">
        <v>0</v>
      </c>
      <c r="H46" s="7">
        <v>0</v>
      </c>
      <c r="I46" s="7">
        <v>0</v>
      </c>
      <c r="J46" s="7">
        <v>0</v>
      </c>
      <c r="K46" s="7">
        <v>0</v>
      </c>
      <c r="L46" s="7">
        <v>0</v>
      </c>
      <c r="M46" s="7">
        <v>0</v>
      </c>
      <c r="N46" s="7">
        <v>0</v>
      </c>
      <c r="O46" s="7">
        <v>0</v>
      </c>
      <c r="P46" s="7">
        <v>257</v>
      </c>
      <c r="Q46" s="7">
        <v>0</v>
      </c>
      <c r="R46" s="7">
        <v>0</v>
      </c>
      <c r="S46" s="7">
        <f>SUM(Table1[[#This Row],[2009-2010]:[2023-2024]])</f>
        <v>257</v>
      </c>
    </row>
    <row r="47" spans="1:19" x14ac:dyDescent="0.25">
      <c r="A47" t="s">
        <v>95</v>
      </c>
      <c r="B47" t="s">
        <v>99</v>
      </c>
      <c r="C47" t="s">
        <v>48</v>
      </c>
      <c r="D47" s="7">
        <v>275191</v>
      </c>
      <c r="E47" s="7">
        <v>337264</v>
      </c>
      <c r="F47" s="7">
        <v>355134</v>
      </c>
      <c r="G47" s="7">
        <v>382986</v>
      </c>
      <c r="H47" s="7">
        <v>440148</v>
      </c>
      <c r="I47" s="7">
        <v>474676</v>
      </c>
      <c r="J47" s="7">
        <v>592746</v>
      </c>
      <c r="K47" s="7">
        <v>661599</v>
      </c>
      <c r="L47" s="7">
        <v>739030</v>
      </c>
      <c r="M47" s="7">
        <v>835698</v>
      </c>
      <c r="N47" s="7">
        <v>737088</v>
      </c>
      <c r="O47" s="7">
        <v>414429</v>
      </c>
      <c r="P47" s="7">
        <v>592722</v>
      </c>
      <c r="Q47" s="7">
        <v>872531</v>
      </c>
      <c r="R47" s="7">
        <v>976061</v>
      </c>
      <c r="S47" s="7">
        <f>SUM(Table1[[#This Row],[2009-2010]:[2023-2024]])</f>
        <v>8687303</v>
      </c>
    </row>
    <row r="48" spans="1:19" x14ac:dyDescent="0.25">
      <c r="A48" t="s">
        <v>95</v>
      </c>
      <c r="B48" t="s">
        <v>100</v>
      </c>
      <c r="C48" t="s">
        <v>48</v>
      </c>
      <c r="D48" s="7">
        <v>48975</v>
      </c>
      <c r="E48" s="7">
        <v>56181</v>
      </c>
      <c r="F48" s="7">
        <v>64455</v>
      </c>
      <c r="G48" s="7">
        <v>71442</v>
      </c>
      <c r="H48" s="7">
        <v>90729</v>
      </c>
      <c r="I48" s="7">
        <v>59585</v>
      </c>
      <c r="J48" s="7">
        <v>69916</v>
      </c>
      <c r="K48" s="7">
        <v>104837</v>
      </c>
      <c r="L48" s="7">
        <v>150965</v>
      </c>
      <c r="M48" s="7">
        <v>198704</v>
      </c>
      <c r="N48" s="7">
        <v>231730</v>
      </c>
      <c r="O48" s="7">
        <v>18563</v>
      </c>
      <c r="P48" s="7">
        <v>55138</v>
      </c>
      <c r="Q48" s="7">
        <v>109419</v>
      </c>
      <c r="R48" s="7">
        <v>116704</v>
      </c>
      <c r="S48" s="7">
        <f>SUM(Table1[[#This Row],[2009-2010]:[2023-2024]])</f>
        <v>1447343</v>
      </c>
    </row>
    <row r="49" spans="1:19" x14ac:dyDescent="0.25">
      <c r="A49" t="s">
        <v>101</v>
      </c>
      <c r="B49" t="s">
        <v>102</v>
      </c>
      <c r="C49" t="s">
        <v>48</v>
      </c>
      <c r="D49" s="7">
        <v>15885</v>
      </c>
      <c r="E49" s="7">
        <v>21501</v>
      </c>
      <c r="F49" s="7">
        <v>24364</v>
      </c>
      <c r="G49" s="7">
        <v>26875</v>
      </c>
      <c r="H49" s="7">
        <v>33933</v>
      </c>
      <c r="I49" s="7">
        <v>43596</v>
      </c>
      <c r="J49" s="7">
        <v>38475</v>
      </c>
      <c r="K49" s="7">
        <v>25444</v>
      </c>
      <c r="L49" s="7">
        <v>24563</v>
      </c>
      <c r="M49" s="7">
        <v>22681</v>
      </c>
      <c r="N49" s="7">
        <v>19472</v>
      </c>
      <c r="O49" s="7">
        <v>678</v>
      </c>
      <c r="P49" s="7">
        <v>546</v>
      </c>
      <c r="Q49" s="7">
        <v>11966</v>
      </c>
      <c r="R49" s="7">
        <v>21137</v>
      </c>
      <c r="S49" s="7">
        <f>SUM(Table1[[#This Row],[2009-2010]:[2023-2024]])</f>
        <v>331116</v>
      </c>
    </row>
    <row r="50" spans="1:19" x14ac:dyDescent="0.25">
      <c r="A50" t="s">
        <v>101</v>
      </c>
      <c r="B50" t="s">
        <v>103</v>
      </c>
      <c r="C50" t="s">
        <v>107</v>
      </c>
      <c r="D50" s="7">
        <v>0</v>
      </c>
      <c r="E50" s="7">
        <v>0</v>
      </c>
      <c r="F50" s="7">
        <v>0</v>
      </c>
      <c r="G50" s="7">
        <v>0</v>
      </c>
      <c r="H50" s="7">
        <v>0</v>
      </c>
      <c r="I50" s="7">
        <v>0</v>
      </c>
      <c r="J50" s="7">
        <v>0</v>
      </c>
      <c r="K50" s="7">
        <v>0</v>
      </c>
      <c r="L50" s="7">
        <v>0</v>
      </c>
      <c r="M50" s="7">
        <v>0</v>
      </c>
      <c r="N50" s="7">
        <v>0</v>
      </c>
      <c r="O50" s="7">
        <v>0</v>
      </c>
      <c r="P50" s="7">
        <v>0</v>
      </c>
      <c r="Q50" s="7">
        <v>0</v>
      </c>
      <c r="R50" s="7">
        <v>0</v>
      </c>
      <c r="S50" s="7">
        <f>SUM(Table1[[#This Row],[2009-2010]:[2023-2024]])</f>
        <v>0</v>
      </c>
    </row>
    <row r="51" spans="1:19" x14ac:dyDescent="0.25">
      <c r="A51" t="s">
        <v>101</v>
      </c>
      <c r="B51" t="s">
        <v>104</v>
      </c>
      <c r="C51" t="s">
        <v>23</v>
      </c>
      <c r="D51" s="7">
        <v>1187160</v>
      </c>
      <c r="E51" s="7">
        <v>1428086</v>
      </c>
      <c r="F51" s="7">
        <v>1566102</v>
      </c>
      <c r="G51" s="7">
        <v>1653162</v>
      </c>
      <c r="H51" s="7">
        <v>1765013</v>
      </c>
      <c r="I51" s="7">
        <v>1926562</v>
      </c>
      <c r="J51" s="7">
        <v>2154121</v>
      </c>
      <c r="K51" s="7">
        <v>2230071</v>
      </c>
      <c r="L51" s="7">
        <v>2586775</v>
      </c>
      <c r="M51" s="7">
        <v>2786805</v>
      </c>
      <c r="N51" s="7">
        <v>2939322</v>
      </c>
      <c r="O51" s="7">
        <v>143081</v>
      </c>
      <c r="P51" s="7">
        <v>342665</v>
      </c>
      <c r="Q51" s="7">
        <v>1965919</v>
      </c>
      <c r="R51" s="7">
        <v>2468601</v>
      </c>
      <c r="S51" s="7">
        <f>SUM(Table1[[#This Row],[2009-2010]:[2023-2024]])</f>
        <v>27143445</v>
      </c>
    </row>
    <row r="52" spans="1:19" x14ac:dyDescent="0.25">
      <c r="A52" t="s">
        <v>109</v>
      </c>
      <c r="B52" t="s">
        <v>109</v>
      </c>
      <c r="C52" t="s">
        <v>109</v>
      </c>
      <c r="D52" s="7">
        <f>SUM(D2:D51)</f>
        <v>34301770</v>
      </c>
      <c r="E52" s="7">
        <f t="shared" ref="E52:R52" si="0">SUM(E2:E51)</f>
        <v>37851200</v>
      </c>
      <c r="F52" s="7">
        <f t="shared" si="0"/>
        <v>40741408</v>
      </c>
      <c r="G52" s="7">
        <f t="shared" si="0"/>
        <v>42971083</v>
      </c>
      <c r="H52" s="7">
        <f t="shared" si="0"/>
        <v>46554044</v>
      </c>
      <c r="I52" s="7">
        <f t="shared" si="0"/>
        <v>50746059</v>
      </c>
      <c r="J52" s="7">
        <f t="shared" si="0"/>
        <v>54649459</v>
      </c>
      <c r="K52" s="7">
        <f t="shared" si="0"/>
        <v>59275057</v>
      </c>
      <c r="L52" s="7">
        <f t="shared" si="0"/>
        <v>65460522</v>
      </c>
      <c r="M52" s="7">
        <f t="shared" si="0"/>
        <v>69471509</v>
      </c>
      <c r="N52" s="7">
        <f t="shared" si="0"/>
        <v>66537969</v>
      </c>
      <c r="O52" s="7">
        <f t="shared" si="0"/>
        <v>10128271</v>
      </c>
      <c r="P52" s="7">
        <f t="shared" si="0"/>
        <v>22074241</v>
      </c>
      <c r="Q52" s="7">
        <f t="shared" si="0"/>
        <v>56903626</v>
      </c>
      <c r="R52" s="7">
        <f t="shared" si="0"/>
        <v>69552727</v>
      </c>
      <c r="S52" s="7">
        <f>SUM(Table1[[#This Row],[2009-2010]:[2023-2024]])</f>
        <v>727218945</v>
      </c>
    </row>
    <row r="53" spans="1:19" x14ac:dyDescent="0.25">
      <c r="D53" s="6"/>
      <c r="E53" s="6"/>
      <c r="F53" s="6"/>
      <c r="G53" s="6"/>
      <c r="H53" s="6"/>
      <c r="I53" s="6"/>
      <c r="J53" s="6"/>
      <c r="K53" s="6"/>
      <c r="L53" s="6"/>
      <c r="M53" s="6"/>
      <c r="N53" s="6"/>
      <c r="O53" s="6"/>
      <c r="P53" s="6"/>
      <c r="Q53" s="6"/>
      <c r="R53" s="7"/>
      <c r="S53" s="7">
        <f>SUM(Table1[[#This Row],[2009-2010]:[2023-2024]])</f>
        <v>0</v>
      </c>
    </row>
  </sheetData>
  <pageMargins left="0.75" right="0.75" top="1" bottom="1" header="0.5" footer="0.5"/>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64AEF-AB5C-495C-8FBA-2972D752675D}">
  <dimension ref="B11:AE56"/>
  <sheetViews>
    <sheetView workbookViewId="0">
      <selection activeCell="C6" sqref="C6"/>
    </sheetView>
  </sheetViews>
  <sheetFormatPr defaultRowHeight="15" x14ac:dyDescent="0.25"/>
  <cols>
    <col min="1" max="1" width="16.5703125" bestFit="1" customWidth="1"/>
    <col min="2" max="2" width="19" bestFit="1" customWidth="1"/>
    <col min="3" max="3" width="18" bestFit="1" customWidth="1"/>
    <col min="4" max="4" width="25.7109375" bestFit="1" customWidth="1"/>
    <col min="5" max="5" width="18" bestFit="1" customWidth="1"/>
    <col min="6" max="6" width="19" bestFit="1" customWidth="1"/>
    <col min="7" max="7" width="18.140625" bestFit="1" customWidth="1"/>
    <col min="8" max="8" width="19" bestFit="1" customWidth="1"/>
    <col min="9" max="9" width="18" bestFit="1" customWidth="1"/>
    <col min="10" max="10" width="19" bestFit="1" customWidth="1"/>
    <col min="11" max="11" width="18" bestFit="1" customWidth="1"/>
    <col min="12" max="12" width="19" bestFit="1" customWidth="1"/>
    <col min="13" max="13" width="18" bestFit="1" customWidth="1"/>
    <col min="14" max="14" width="19" bestFit="1" customWidth="1"/>
    <col min="15" max="15" width="18" bestFit="1" customWidth="1"/>
    <col min="16" max="16" width="19" bestFit="1" customWidth="1"/>
    <col min="17" max="17" width="18" bestFit="1" customWidth="1"/>
    <col min="18" max="18" width="19" bestFit="1" customWidth="1"/>
    <col min="19" max="19" width="19.5703125" bestFit="1" customWidth="1"/>
    <col min="20" max="20" width="19" bestFit="1" customWidth="1"/>
    <col min="21" max="21" width="19.5703125" bestFit="1" customWidth="1"/>
    <col min="22" max="22" width="19" bestFit="1" customWidth="1"/>
    <col min="23" max="23" width="19.5703125" bestFit="1" customWidth="1"/>
    <col min="24" max="24" width="19" bestFit="1" customWidth="1"/>
    <col min="25" max="25" width="16.85546875" bestFit="1" customWidth="1"/>
    <col min="26" max="26" width="19" bestFit="1" customWidth="1"/>
    <col min="27" max="27" width="18" bestFit="1" customWidth="1"/>
    <col min="28" max="28" width="19" bestFit="1" customWidth="1"/>
    <col min="29" max="29" width="18" bestFit="1" customWidth="1"/>
    <col min="30" max="30" width="19" bestFit="1" customWidth="1"/>
    <col min="31" max="31" width="19.5703125" bestFit="1" customWidth="1"/>
  </cols>
  <sheetData>
    <row r="11" spans="2:31" ht="15.75" thickBot="1" x14ac:dyDescent="0.3"/>
    <row r="12" spans="2:31" x14ac:dyDescent="0.25">
      <c r="B12" s="11" t="s">
        <v>3</v>
      </c>
      <c r="C12" s="12"/>
      <c r="D12" s="11" t="s">
        <v>4</v>
      </c>
      <c r="E12" s="12"/>
      <c r="F12" s="11" t="s">
        <v>5</v>
      </c>
      <c r="G12" s="12"/>
      <c r="H12" s="11" t="s">
        <v>6</v>
      </c>
      <c r="I12" s="12"/>
      <c r="J12" s="11" t="s">
        <v>7</v>
      </c>
      <c r="K12" s="12"/>
      <c r="L12" s="11" t="s">
        <v>8</v>
      </c>
      <c r="M12" s="12"/>
      <c r="N12" s="11" t="s">
        <v>9</v>
      </c>
      <c r="O12" s="12"/>
      <c r="P12" s="11" t="s">
        <v>10</v>
      </c>
      <c r="Q12" s="12"/>
      <c r="R12" s="11" t="s">
        <v>11</v>
      </c>
      <c r="S12" s="13"/>
      <c r="T12" s="11" t="s">
        <v>12</v>
      </c>
      <c r="U12" s="12"/>
      <c r="V12" s="11" t="s">
        <v>13</v>
      </c>
      <c r="W12" s="12"/>
      <c r="X12" s="11" t="s">
        <v>14</v>
      </c>
      <c r="Y12" s="12"/>
      <c r="Z12" s="11" t="s">
        <v>15</v>
      </c>
      <c r="AA12" s="12"/>
      <c r="AB12" s="11" t="s">
        <v>16</v>
      </c>
      <c r="AC12" s="12"/>
      <c r="AD12" s="11" t="s">
        <v>17</v>
      </c>
      <c r="AE12" s="12"/>
    </row>
    <row r="13" spans="2:31" x14ac:dyDescent="0.25">
      <c r="B13" s="20" t="s">
        <v>130</v>
      </c>
      <c r="C13" s="21">
        <v>686035.4</v>
      </c>
      <c r="D13" s="20" t="s">
        <v>130</v>
      </c>
      <c r="E13" s="21">
        <v>757024</v>
      </c>
      <c r="F13" s="20" t="s">
        <v>130</v>
      </c>
      <c r="G13" s="21">
        <v>814828.16</v>
      </c>
      <c r="H13" s="20" t="s">
        <v>130</v>
      </c>
      <c r="I13" s="21">
        <v>859421.66</v>
      </c>
      <c r="J13" s="20" t="s">
        <v>130</v>
      </c>
      <c r="K13" s="21">
        <v>931080.88</v>
      </c>
      <c r="L13" s="20" t="s">
        <v>130</v>
      </c>
      <c r="M13" s="21">
        <v>1014921.18</v>
      </c>
      <c r="N13" s="20" t="s">
        <v>130</v>
      </c>
      <c r="O13" s="21">
        <v>1092989.18</v>
      </c>
      <c r="P13" s="20" t="s">
        <v>130</v>
      </c>
      <c r="Q13" s="21">
        <v>1185501.1399999999</v>
      </c>
      <c r="R13" s="20" t="s">
        <v>130</v>
      </c>
      <c r="S13" s="22">
        <v>1309210.44</v>
      </c>
      <c r="T13" s="20" t="s">
        <v>130</v>
      </c>
      <c r="U13" s="21">
        <v>1389430.18</v>
      </c>
      <c r="V13" s="20" t="s">
        <v>130</v>
      </c>
      <c r="W13" s="21">
        <v>1330759.3799999999</v>
      </c>
      <c r="X13" s="20" t="s">
        <v>130</v>
      </c>
      <c r="Y13" s="21">
        <v>202565.42</v>
      </c>
      <c r="Z13" s="20" t="s">
        <v>130</v>
      </c>
      <c r="AA13" s="21">
        <v>441484.82</v>
      </c>
      <c r="AB13" s="20" t="s">
        <v>130</v>
      </c>
      <c r="AC13" s="21">
        <v>1138072.52</v>
      </c>
      <c r="AD13" s="20" t="s">
        <v>130</v>
      </c>
      <c r="AE13" s="21">
        <v>1391054.54</v>
      </c>
    </row>
    <row r="14" spans="2:31" x14ac:dyDescent="0.25">
      <c r="B14" s="14" t="s">
        <v>131</v>
      </c>
      <c r="C14" s="15">
        <v>246405.77091009694</v>
      </c>
      <c r="D14" s="14" t="s">
        <v>131</v>
      </c>
      <c r="E14" s="15">
        <v>273005.05976358452</v>
      </c>
      <c r="F14" s="14" t="s">
        <v>131</v>
      </c>
      <c r="G14" s="15">
        <v>301525.85404161754</v>
      </c>
      <c r="H14" s="14" t="s">
        <v>131</v>
      </c>
      <c r="I14" s="15">
        <v>317463.74617702904</v>
      </c>
      <c r="J14" s="14" t="s">
        <v>131</v>
      </c>
      <c r="K14" s="15">
        <v>340003.61664279288</v>
      </c>
      <c r="L14" s="14" t="s">
        <v>131</v>
      </c>
      <c r="M14" s="15">
        <v>368178.53830145235</v>
      </c>
      <c r="N14" s="14" t="s">
        <v>131</v>
      </c>
      <c r="O14" s="15">
        <v>384092.40692312538</v>
      </c>
      <c r="P14" s="14" t="s">
        <v>131</v>
      </c>
      <c r="Q14" s="15">
        <v>415632.15490740683</v>
      </c>
      <c r="R14" s="14" t="s">
        <v>131</v>
      </c>
      <c r="S14" s="16">
        <v>459836.3215849594</v>
      </c>
      <c r="T14" s="14" t="s">
        <v>131</v>
      </c>
      <c r="U14" s="15">
        <v>489885.83175015473</v>
      </c>
      <c r="V14" s="14" t="s">
        <v>131</v>
      </c>
      <c r="W14" s="15">
        <v>454065.97892422747</v>
      </c>
      <c r="X14" s="14" t="s">
        <v>131</v>
      </c>
      <c r="Y14" s="15">
        <v>71743.384641390614</v>
      </c>
      <c r="Z14" s="14" t="s">
        <v>131</v>
      </c>
      <c r="AA14" s="15">
        <v>154007.5154403722</v>
      </c>
      <c r="AB14" s="14" t="s">
        <v>131</v>
      </c>
      <c r="AC14" s="15">
        <v>400178.13637439039</v>
      </c>
      <c r="AD14" s="14" t="s">
        <v>131</v>
      </c>
      <c r="AE14" s="15">
        <v>499837.78768949542</v>
      </c>
    </row>
    <row r="15" spans="2:31" x14ac:dyDescent="0.25">
      <c r="B15" s="14" t="s">
        <v>132</v>
      </c>
      <c r="C15" s="15">
        <v>0</v>
      </c>
      <c r="D15" s="14" t="s">
        <v>132</v>
      </c>
      <c r="E15" s="15">
        <v>0</v>
      </c>
      <c r="F15" s="14" t="s">
        <v>132</v>
      </c>
      <c r="G15" s="15">
        <v>0</v>
      </c>
      <c r="H15" s="14" t="s">
        <v>132</v>
      </c>
      <c r="I15" s="15">
        <v>8734.5</v>
      </c>
      <c r="J15" s="14" t="s">
        <v>132</v>
      </c>
      <c r="K15" s="15">
        <v>8985</v>
      </c>
      <c r="L15" s="14" t="s">
        <v>132</v>
      </c>
      <c r="M15" s="15">
        <v>7588</v>
      </c>
      <c r="N15" s="14" t="s">
        <v>132</v>
      </c>
      <c r="O15" s="15">
        <v>24035</v>
      </c>
      <c r="P15" s="14" t="s">
        <v>132</v>
      </c>
      <c r="Q15" s="15">
        <v>29486</v>
      </c>
      <c r="R15" s="14" t="s">
        <v>132</v>
      </c>
      <c r="S15" s="16">
        <v>61584</v>
      </c>
      <c r="T15" s="14" t="s">
        <v>132</v>
      </c>
      <c r="U15" s="15">
        <v>91723.5</v>
      </c>
      <c r="V15" s="14" t="s">
        <v>132</v>
      </c>
      <c r="W15" s="15">
        <v>93031</v>
      </c>
      <c r="X15" s="14" t="s">
        <v>132</v>
      </c>
      <c r="Y15" s="15">
        <v>5577.5</v>
      </c>
      <c r="Z15" s="14" t="s">
        <v>132</v>
      </c>
      <c r="AA15" s="15">
        <v>7832</v>
      </c>
      <c r="AB15" s="14" t="s">
        <v>132</v>
      </c>
      <c r="AC15" s="15">
        <v>50976</v>
      </c>
      <c r="AD15" s="14" t="s">
        <v>132</v>
      </c>
      <c r="AE15" s="15">
        <v>97354</v>
      </c>
    </row>
    <row r="16" spans="2:31" x14ac:dyDescent="0.25">
      <c r="B16" s="14" t="s">
        <v>133</v>
      </c>
      <c r="C16" s="15">
        <v>0</v>
      </c>
      <c r="D16" s="14" t="s">
        <v>133</v>
      </c>
      <c r="E16" s="15">
        <v>0</v>
      </c>
      <c r="F16" s="14" t="s">
        <v>133</v>
      </c>
      <c r="G16" s="15">
        <v>0</v>
      </c>
      <c r="H16" s="14" t="s">
        <v>133</v>
      </c>
      <c r="I16" s="15">
        <v>0</v>
      </c>
      <c r="J16" s="14" t="s">
        <v>133</v>
      </c>
      <c r="K16" s="15">
        <v>0</v>
      </c>
      <c r="L16" s="14" t="s">
        <v>133</v>
      </c>
      <c r="M16" s="15">
        <v>0</v>
      </c>
      <c r="N16" s="14" t="s">
        <v>133</v>
      </c>
      <c r="O16" s="15">
        <v>0</v>
      </c>
      <c r="P16" s="14" t="s">
        <v>133</v>
      </c>
      <c r="Q16" s="15">
        <v>0</v>
      </c>
      <c r="R16" s="14" t="s">
        <v>133</v>
      </c>
      <c r="S16" s="16">
        <v>0</v>
      </c>
      <c r="T16" s="14" t="s">
        <v>133</v>
      </c>
      <c r="U16" s="15">
        <v>0</v>
      </c>
      <c r="V16" s="14" t="s">
        <v>133</v>
      </c>
      <c r="W16" s="15">
        <v>0</v>
      </c>
      <c r="X16" s="14" t="s">
        <v>133</v>
      </c>
      <c r="Y16" s="15">
        <v>0</v>
      </c>
      <c r="Z16" s="14" t="s">
        <v>133</v>
      </c>
      <c r="AA16" s="15">
        <v>0</v>
      </c>
      <c r="AB16" s="14" t="s">
        <v>133</v>
      </c>
      <c r="AC16" s="15">
        <v>0</v>
      </c>
      <c r="AD16" s="14" t="s">
        <v>133</v>
      </c>
      <c r="AE16" s="15">
        <v>0</v>
      </c>
    </row>
    <row r="17" spans="2:31" x14ac:dyDescent="0.25">
      <c r="B17" s="14" t="s">
        <v>134</v>
      </c>
      <c r="C17" s="15">
        <v>1742351.9153402848</v>
      </c>
      <c r="D17" s="14" t="s">
        <v>134</v>
      </c>
      <c r="E17" s="15">
        <v>1930437.2905706931</v>
      </c>
      <c r="F17" s="14" t="s">
        <v>134</v>
      </c>
      <c r="G17" s="15">
        <v>2132109.7609589291</v>
      </c>
      <c r="H17" s="14" t="s">
        <v>134</v>
      </c>
      <c r="I17" s="15">
        <v>2244807.6770266215</v>
      </c>
      <c r="J17" s="14" t="s">
        <v>134</v>
      </c>
      <c r="K17" s="15">
        <v>2404188.6295607015</v>
      </c>
      <c r="L17" s="14" t="s">
        <v>134</v>
      </c>
      <c r="M17" s="15">
        <v>2603415.4112030799</v>
      </c>
      <c r="N17" s="14" t="s">
        <v>134</v>
      </c>
      <c r="O17" s="15">
        <v>2715943.4553760481</v>
      </c>
      <c r="P17" s="14" t="s">
        <v>134</v>
      </c>
      <c r="Q17" s="15">
        <v>2938963.1521420497</v>
      </c>
      <c r="R17" s="14" t="s">
        <v>134</v>
      </c>
      <c r="S17" s="16">
        <v>3251533.8122860282</v>
      </c>
      <c r="T17" s="14" t="s">
        <v>134</v>
      </c>
      <c r="U17" s="15">
        <v>3464015.9363774653</v>
      </c>
      <c r="V17" s="14" t="s">
        <v>134</v>
      </c>
      <c r="W17" s="15">
        <v>3210731.3280342924</v>
      </c>
      <c r="X17" s="14" t="s">
        <v>134</v>
      </c>
      <c r="Y17" s="15">
        <v>507302.3378520211</v>
      </c>
      <c r="Z17" s="14" t="s">
        <v>134</v>
      </c>
      <c r="AA17" s="15">
        <v>1088997.5852157911</v>
      </c>
      <c r="AB17" s="14" t="s">
        <v>134</v>
      </c>
      <c r="AC17" s="15">
        <v>2829686.7391292644</v>
      </c>
      <c r="AD17" s="14" t="s">
        <v>134</v>
      </c>
      <c r="AE17" s="15">
        <v>3534386.8916852404</v>
      </c>
    </row>
    <row r="18" spans="2:31" x14ac:dyDescent="0.25">
      <c r="B18" s="14" t="s">
        <v>135</v>
      </c>
      <c r="C18" s="15">
        <v>3035790196889.959</v>
      </c>
      <c r="D18" s="14" t="s">
        <v>135</v>
      </c>
      <c r="E18" s="15">
        <v>3726588132825.9185</v>
      </c>
      <c r="F18" s="14" t="s">
        <v>135</v>
      </c>
      <c r="G18" s="15">
        <v>4545892032776.3408</v>
      </c>
      <c r="H18" s="14" t="s">
        <v>135</v>
      </c>
      <c r="I18" s="15">
        <v>5039161506837.6572</v>
      </c>
      <c r="J18" s="14" t="s">
        <v>135</v>
      </c>
      <c r="K18" s="15">
        <v>5780122966508.9639</v>
      </c>
      <c r="L18" s="14" t="s">
        <v>135</v>
      </c>
      <c r="M18" s="15">
        <v>6777771803289.7012</v>
      </c>
      <c r="N18" s="14" t="s">
        <v>135</v>
      </c>
      <c r="O18" s="15">
        <v>7376348852799.9873</v>
      </c>
      <c r="P18" s="14" t="s">
        <v>135</v>
      </c>
      <c r="Q18" s="15">
        <v>8637504409648.7344</v>
      </c>
      <c r="R18" s="14" t="s">
        <v>135</v>
      </c>
      <c r="S18" s="16">
        <v>10572472132439.313</v>
      </c>
      <c r="T18" s="14" t="s">
        <v>135</v>
      </c>
      <c r="U18" s="15">
        <v>11999406407477.049</v>
      </c>
      <c r="V18" s="14" t="s">
        <v>135</v>
      </c>
      <c r="W18" s="15">
        <v>10308795660820.852</v>
      </c>
      <c r="X18" s="14" t="s">
        <v>135</v>
      </c>
      <c r="Y18" s="15">
        <v>257355661990.12613</v>
      </c>
      <c r="Z18" s="14" t="s">
        <v>135</v>
      </c>
      <c r="AA18" s="15">
        <v>1185915740605.8242</v>
      </c>
      <c r="AB18" s="14" t="s">
        <v>135</v>
      </c>
      <c r="AC18" s="15">
        <v>8007127041604.0098</v>
      </c>
      <c r="AD18" s="14" t="s">
        <v>135</v>
      </c>
      <c r="AE18" s="15">
        <v>12491890700116.457</v>
      </c>
    </row>
    <row r="19" spans="2:31" x14ac:dyDescent="0.25">
      <c r="B19" s="14" t="s">
        <v>136</v>
      </c>
      <c r="C19" s="15">
        <v>13.709242119364273</v>
      </c>
      <c r="D19" s="14" t="s">
        <v>136</v>
      </c>
      <c r="E19" s="15">
        <v>13.80223095846625</v>
      </c>
      <c r="F19" s="14" t="s">
        <v>136</v>
      </c>
      <c r="G19" s="15">
        <v>14.858720656962166</v>
      </c>
      <c r="H19" s="14" t="s">
        <v>136</v>
      </c>
      <c r="I19" s="15">
        <v>15.092793287115509</v>
      </c>
      <c r="J19" s="14" t="s">
        <v>136</v>
      </c>
      <c r="K19" s="15">
        <v>15.548210547759584</v>
      </c>
      <c r="L19" s="14" t="s">
        <v>136</v>
      </c>
      <c r="M19" s="15">
        <v>15.203685951715787</v>
      </c>
      <c r="N19" s="14" t="s">
        <v>136</v>
      </c>
      <c r="O19" s="15">
        <v>14.54768452194342</v>
      </c>
      <c r="P19" s="14" t="s">
        <v>136</v>
      </c>
      <c r="Q19" s="15">
        <v>14.927443838516709</v>
      </c>
      <c r="R19" s="14" t="s">
        <v>136</v>
      </c>
      <c r="S19" s="16">
        <v>15.521935599533165</v>
      </c>
      <c r="T19" s="14" t="s">
        <v>136</v>
      </c>
      <c r="U19" s="15">
        <v>15.98003829110046</v>
      </c>
      <c r="V19" s="14" t="s">
        <v>136</v>
      </c>
      <c r="W19" s="15">
        <v>16.274161415660092</v>
      </c>
      <c r="X19" s="14" t="s">
        <v>136</v>
      </c>
      <c r="Y19" s="15">
        <v>25.712416948539786</v>
      </c>
      <c r="Z19" s="14" t="s">
        <v>136</v>
      </c>
      <c r="AA19" s="15">
        <v>20.395422989001233</v>
      </c>
      <c r="AB19" s="14" t="s">
        <v>136</v>
      </c>
      <c r="AC19" s="15">
        <v>16.619680177744247</v>
      </c>
      <c r="AD19" s="14" t="s">
        <v>136</v>
      </c>
      <c r="AE19" s="15">
        <v>16.855318597200775</v>
      </c>
    </row>
    <row r="20" spans="2:31" x14ac:dyDescent="0.25">
      <c r="B20" s="14" t="s">
        <v>137</v>
      </c>
      <c r="C20" s="15">
        <v>3.6329669009140559</v>
      </c>
      <c r="D20" s="14" t="s">
        <v>137</v>
      </c>
      <c r="E20" s="15">
        <v>3.6446767503257704</v>
      </c>
      <c r="F20" s="14" t="s">
        <v>137</v>
      </c>
      <c r="G20" s="15">
        <v>3.7750658773116128</v>
      </c>
      <c r="H20" s="14" t="s">
        <v>137</v>
      </c>
      <c r="I20" s="15">
        <v>3.7912988647863508</v>
      </c>
      <c r="J20" s="14" t="s">
        <v>137</v>
      </c>
      <c r="K20" s="15">
        <v>3.8252549154197077</v>
      </c>
      <c r="L20" s="14" t="s">
        <v>137</v>
      </c>
      <c r="M20" s="15">
        <v>3.7890081978410959</v>
      </c>
      <c r="N20" s="14" t="s">
        <v>137</v>
      </c>
      <c r="O20" s="15">
        <v>3.6891061808520256</v>
      </c>
      <c r="P20" s="14" t="s">
        <v>137</v>
      </c>
      <c r="Q20" s="15">
        <v>3.7297111807373251</v>
      </c>
      <c r="R20" s="14" t="s">
        <v>137</v>
      </c>
      <c r="S20" s="16">
        <v>3.7956021943944451</v>
      </c>
      <c r="T20" s="14" t="s">
        <v>137</v>
      </c>
      <c r="U20" s="15">
        <v>3.844880105837174</v>
      </c>
      <c r="V20" s="14" t="s">
        <v>137</v>
      </c>
      <c r="W20" s="15">
        <v>3.8199407557225773</v>
      </c>
      <c r="X20" s="14" t="s">
        <v>137</v>
      </c>
      <c r="Y20" s="15">
        <v>4.6503715189064412</v>
      </c>
      <c r="Z20" s="14" t="s">
        <v>137</v>
      </c>
      <c r="AA20" s="15">
        <v>4.1500553310255741</v>
      </c>
      <c r="AB20" s="14" t="s">
        <v>137</v>
      </c>
      <c r="AC20" s="15">
        <v>3.8896325175414259</v>
      </c>
      <c r="AD20" s="14" t="s">
        <v>137</v>
      </c>
      <c r="AE20" s="15">
        <v>3.939549663817274</v>
      </c>
    </row>
    <row r="21" spans="2:31" x14ac:dyDescent="0.25">
      <c r="B21" s="14" t="s">
        <v>138</v>
      </c>
      <c r="C21" s="15">
        <v>8314211</v>
      </c>
      <c r="D21" s="14" t="s">
        <v>138</v>
      </c>
      <c r="E21" s="15">
        <v>9275774</v>
      </c>
      <c r="F21" s="14" t="s">
        <v>138</v>
      </c>
      <c r="G21" s="15">
        <v>10750009</v>
      </c>
      <c r="H21" s="14" t="s">
        <v>138</v>
      </c>
      <c r="I21" s="15">
        <v>11566102</v>
      </c>
      <c r="J21" s="14" t="s">
        <v>138</v>
      </c>
      <c r="K21" s="15">
        <v>12681309</v>
      </c>
      <c r="L21" s="14" t="s">
        <v>138</v>
      </c>
      <c r="M21" s="15">
        <v>13534424</v>
      </c>
      <c r="N21" s="14" t="s">
        <v>138</v>
      </c>
      <c r="O21" s="15">
        <v>14152172</v>
      </c>
      <c r="P21" s="14" t="s">
        <v>138</v>
      </c>
      <c r="Q21" s="15">
        <v>15497384</v>
      </c>
      <c r="R21" s="14" t="s">
        <v>138</v>
      </c>
      <c r="S21" s="16">
        <v>17383460</v>
      </c>
      <c r="T21" s="14" t="s">
        <v>138</v>
      </c>
      <c r="U21" s="15">
        <v>18709097</v>
      </c>
      <c r="V21" s="14" t="s">
        <v>138</v>
      </c>
      <c r="W21" s="15">
        <v>17831081</v>
      </c>
      <c r="X21" s="14" t="s">
        <v>138</v>
      </c>
      <c r="Y21" s="15">
        <v>3207233</v>
      </c>
      <c r="Z21" s="14" t="s">
        <v>138</v>
      </c>
      <c r="AA21" s="15">
        <v>6521605</v>
      </c>
      <c r="AB21" s="14" t="s">
        <v>138</v>
      </c>
      <c r="AC21" s="15">
        <v>15652343</v>
      </c>
      <c r="AD21" s="14" t="s">
        <v>138</v>
      </c>
      <c r="AE21" s="15">
        <v>19470161</v>
      </c>
    </row>
    <row r="22" spans="2:31" x14ac:dyDescent="0.25">
      <c r="B22" s="14" t="s">
        <v>139</v>
      </c>
      <c r="C22" s="15">
        <v>0</v>
      </c>
      <c r="D22" s="14" t="s">
        <v>139</v>
      </c>
      <c r="E22" s="15">
        <v>0</v>
      </c>
      <c r="F22" s="14" t="s">
        <v>139</v>
      </c>
      <c r="G22" s="15">
        <v>0</v>
      </c>
      <c r="H22" s="14" t="s">
        <v>139</v>
      </c>
      <c r="I22" s="15">
        <v>0</v>
      </c>
      <c r="J22" s="14" t="s">
        <v>139</v>
      </c>
      <c r="K22" s="15">
        <v>0</v>
      </c>
      <c r="L22" s="14" t="s">
        <v>139</v>
      </c>
      <c r="M22" s="15">
        <v>0</v>
      </c>
      <c r="N22" s="14" t="s">
        <v>139</v>
      </c>
      <c r="O22" s="15">
        <v>0</v>
      </c>
      <c r="P22" s="14" t="s">
        <v>139</v>
      </c>
      <c r="Q22" s="15">
        <v>0</v>
      </c>
      <c r="R22" s="14" t="s">
        <v>139</v>
      </c>
      <c r="S22" s="16">
        <v>0</v>
      </c>
      <c r="T22" s="14" t="s">
        <v>139</v>
      </c>
      <c r="U22" s="15">
        <v>0</v>
      </c>
      <c r="V22" s="14" t="s">
        <v>139</v>
      </c>
      <c r="W22" s="15">
        <v>0</v>
      </c>
      <c r="X22" s="14" t="s">
        <v>139</v>
      </c>
      <c r="Y22" s="15">
        <v>0</v>
      </c>
      <c r="Z22" s="14" t="s">
        <v>139</v>
      </c>
      <c r="AA22" s="15">
        <v>0</v>
      </c>
      <c r="AB22" s="14" t="s">
        <v>139</v>
      </c>
      <c r="AC22" s="15">
        <v>0</v>
      </c>
      <c r="AD22" s="14" t="s">
        <v>139</v>
      </c>
      <c r="AE22" s="15">
        <v>0</v>
      </c>
    </row>
    <row r="23" spans="2:31" x14ac:dyDescent="0.25">
      <c r="B23" s="14" t="s">
        <v>140</v>
      </c>
      <c r="C23" s="15">
        <v>8314211</v>
      </c>
      <c r="D23" s="14" t="s">
        <v>140</v>
      </c>
      <c r="E23" s="15">
        <v>9275774</v>
      </c>
      <c r="F23" s="14" t="s">
        <v>140</v>
      </c>
      <c r="G23" s="15">
        <v>10750009</v>
      </c>
      <c r="H23" s="14" t="s">
        <v>140</v>
      </c>
      <c r="I23" s="15">
        <v>11566102</v>
      </c>
      <c r="J23" s="14" t="s">
        <v>140</v>
      </c>
      <c r="K23" s="15">
        <v>12681309</v>
      </c>
      <c r="L23" s="14" t="s">
        <v>140</v>
      </c>
      <c r="M23" s="15">
        <v>13534424</v>
      </c>
      <c r="N23" s="14" t="s">
        <v>140</v>
      </c>
      <c r="O23" s="15">
        <v>14152172</v>
      </c>
      <c r="P23" s="14" t="s">
        <v>140</v>
      </c>
      <c r="Q23" s="15">
        <v>15497384</v>
      </c>
      <c r="R23" s="14" t="s">
        <v>140</v>
      </c>
      <c r="S23" s="16">
        <v>17383460</v>
      </c>
      <c r="T23" s="14" t="s">
        <v>140</v>
      </c>
      <c r="U23" s="15">
        <v>18709097</v>
      </c>
      <c r="V23" s="14" t="s">
        <v>140</v>
      </c>
      <c r="W23" s="15">
        <v>17831081</v>
      </c>
      <c r="X23" s="14" t="s">
        <v>140</v>
      </c>
      <c r="Y23" s="15">
        <v>3207233</v>
      </c>
      <c r="Z23" s="14" t="s">
        <v>140</v>
      </c>
      <c r="AA23" s="15">
        <v>6521605</v>
      </c>
      <c r="AB23" s="14" t="s">
        <v>140</v>
      </c>
      <c r="AC23" s="15">
        <v>15652343</v>
      </c>
      <c r="AD23" s="14" t="s">
        <v>140</v>
      </c>
      <c r="AE23" s="15">
        <v>19470161</v>
      </c>
    </row>
    <row r="24" spans="2:31" x14ac:dyDescent="0.25">
      <c r="B24" s="20" t="s">
        <v>141</v>
      </c>
      <c r="C24" s="21">
        <v>34301770</v>
      </c>
      <c r="D24" s="20" t="s">
        <v>141</v>
      </c>
      <c r="E24" s="21">
        <v>37851200</v>
      </c>
      <c r="F24" s="20" t="s">
        <v>141</v>
      </c>
      <c r="G24" s="21">
        <v>40741408</v>
      </c>
      <c r="H24" s="20" t="s">
        <v>141</v>
      </c>
      <c r="I24" s="21">
        <v>42971083</v>
      </c>
      <c r="J24" s="20" t="s">
        <v>141</v>
      </c>
      <c r="K24" s="21">
        <v>46554044</v>
      </c>
      <c r="L24" s="20" t="s">
        <v>141</v>
      </c>
      <c r="M24" s="21">
        <v>50746059</v>
      </c>
      <c r="N24" s="20" t="s">
        <v>141</v>
      </c>
      <c r="O24" s="21">
        <v>54649459</v>
      </c>
      <c r="P24" s="20" t="s">
        <v>141</v>
      </c>
      <c r="Q24" s="21">
        <v>59275057</v>
      </c>
      <c r="R24" s="20" t="s">
        <v>141</v>
      </c>
      <c r="S24" s="22">
        <v>65460522</v>
      </c>
      <c r="T24" s="20" t="s">
        <v>141</v>
      </c>
      <c r="U24" s="21">
        <v>69471509</v>
      </c>
      <c r="V24" s="20" t="s">
        <v>141</v>
      </c>
      <c r="W24" s="21">
        <v>66537969</v>
      </c>
      <c r="X24" s="20" t="s">
        <v>141</v>
      </c>
      <c r="Y24" s="21">
        <v>10128271</v>
      </c>
      <c r="Z24" s="20" t="s">
        <v>141</v>
      </c>
      <c r="AA24" s="21">
        <v>22074241</v>
      </c>
      <c r="AB24" s="20" t="s">
        <v>141</v>
      </c>
      <c r="AC24" s="21">
        <v>56903626</v>
      </c>
      <c r="AD24" s="20" t="s">
        <v>141</v>
      </c>
      <c r="AE24" s="21">
        <v>69552727</v>
      </c>
    </row>
    <row r="25" spans="2:31" x14ac:dyDescent="0.25">
      <c r="B25" s="14" t="s">
        <v>142</v>
      </c>
      <c r="C25" s="15">
        <v>50</v>
      </c>
      <c r="D25" s="14" t="s">
        <v>142</v>
      </c>
      <c r="E25" s="15">
        <v>50</v>
      </c>
      <c r="F25" s="14" t="s">
        <v>142</v>
      </c>
      <c r="G25" s="15">
        <v>50</v>
      </c>
      <c r="H25" s="14" t="s">
        <v>142</v>
      </c>
      <c r="I25" s="15">
        <v>50</v>
      </c>
      <c r="J25" s="14" t="s">
        <v>142</v>
      </c>
      <c r="K25" s="15">
        <v>50</v>
      </c>
      <c r="L25" s="14" t="s">
        <v>142</v>
      </c>
      <c r="M25" s="15">
        <v>50</v>
      </c>
      <c r="N25" s="14" t="s">
        <v>142</v>
      </c>
      <c r="O25" s="15">
        <v>50</v>
      </c>
      <c r="P25" s="14" t="s">
        <v>142</v>
      </c>
      <c r="Q25" s="15">
        <v>50</v>
      </c>
      <c r="R25" s="14" t="s">
        <v>142</v>
      </c>
      <c r="S25" s="16">
        <v>50</v>
      </c>
      <c r="T25" s="14" t="s">
        <v>142</v>
      </c>
      <c r="U25" s="15">
        <v>50</v>
      </c>
      <c r="V25" s="14" t="s">
        <v>142</v>
      </c>
      <c r="W25" s="15">
        <v>50</v>
      </c>
      <c r="X25" s="14" t="s">
        <v>142</v>
      </c>
      <c r="Y25" s="15">
        <v>50</v>
      </c>
      <c r="Z25" s="14" t="s">
        <v>142</v>
      </c>
      <c r="AA25" s="15">
        <v>50</v>
      </c>
      <c r="AB25" s="14" t="s">
        <v>142</v>
      </c>
      <c r="AC25" s="15">
        <v>50</v>
      </c>
      <c r="AD25" s="14" t="s">
        <v>142</v>
      </c>
      <c r="AE25" s="15">
        <v>50</v>
      </c>
    </row>
    <row r="26" spans="2:31" x14ac:dyDescent="0.25">
      <c r="B26" s="14" t="s">
        <v>143</v>
      </c>
      <c r="C26" s="15">
        <v>8314211</v>
      </c>
      <c r="D26" s="14" t="s">
        <v>143</v>
      </c>
      <c r="E26" s="15">
        <v>9275774</v>
      </c>
      <c r="F26" s="14" t="s">
        <v>143</v>
      </c>
      <c r="G26" s="15">
        <v>10750009</v>
      </c>
      <c r="H26" s="14" t="s">
        <v>143</v>
      </c>
      <c r="I26" s="15">
        <v>11566102</v>
      </c>
      <c r="J26" s="14" t="s">
        <v>143</v>
      </c>
      <c r="K26" s="15">
        <v>12681309</v>
      </c>
      <c r="L26" s="14" t="s">
        <v>143</v>
      </c>
      <c r="M26" s="15">
        <v>13534424</v>
      </c>
      <c r="N26" s="14" t="s">
        <v>143</v>
      </c>
      <c r="O26" s="15">
        <v>14152172</v>
      </c>
      <c r="P26" s="14" t="s">
        <v>143</v>
      </c>
      <c r="Q26" s="15">
        <v>15497384</v>
      </c>
      <c r="R26" s="14" t="s">
        <v>143</v>
      </c>
      <c r="S26" s="16">
        <v>17383460</v>
      </c>
      <c r="T26" s="14" t="s">
        <v>143</v>
      </c>
      <c r="U26" s="15">
        <v>18709097</v>
      </c>
      <c r="V26" s="14" t="s">
        <v>143</v>
      </c>
      <c r="W26" s="15">
        <v>17831081</v>
      </c>
      <c r="X26" s="14" t="s">
        <v>143</v>
      </c>
      <c r="Y26" s="15">
        <v>3207233</v>
      </c>
      <c r="Z26" s="14" t="s">
        <v>143</v>
      </c>
      <c r="AA26" s="15">
        <v>6521605</v>
      </c>
      <c r="AB26" s="14" t="s">
        <v>143</v>
      </c>
      <c r="AC26" s="15">
        <v>15652343</v>
      </c>
      <c r="AD26" s="14" t="s">
        <v>143</v>
      </c>
      <c r="AE26" s="15">
        <v>19470161</v>
      </c>
    </row>
    <row r="27" spans="2:31" ht="15.75" thickBot="1" x14ac:dyDescent="0.3">
      <c r="B27" s="17" t="s">
        <v>144</v>
      </c>
      <c r="C27" s="18">
        <v>0</v>
      </c>
      <c r="D27" s="17" t="s">
        <v>144</v>
      </c>
      <c r="E27" s="18">
        <v>0</v>
      </c>
      <c r="F27" s="17" t="s">
        <v>144</v>
      </c>
      <c r="G27" s="18">
        <v>0</v>
      </c>
      <c r="H27" s="17" t="s">
        <v>144</v>
      </c>
      <c r="I27" s="18">
        <v>0</v>
      </c>
      <c r="J27" s="17" t="s">
        <v>144</v>
      </c>
      <c r="K27" s="18">
        <v>0</v>
      </c>
      <c r="L27" s="17" t="s">
        <v>144</v>
      </c>
      <c r="M27" s="18">
        <v>0</v>
      </c>
      <c r="N27" s="17" t="s">
        <v>144</v>
      </c>
      <c r="O27" s="18">
        <v>0</v>
      </c>
      <c r="P27" s="17" t="s">
        <v>144</v>
      </c>
      <c r="Q27" s="18">
        <v>0</v>
      </c>
      <c r="R27" s="17" t="s">
        <v>144</v>
      </c>
      <c r="S27" s="19">
        <v>0</v>
      </c>
      <c r="T27" s="17" t="s">
        <v>144</v>
      </c>
      <c r="U27" s="18">
        <v>0</v>
      </c>
      <c r="V27" s="17" t="s">
        <v>144</v>
      </c>
      <c r="W27" s="18">
        <v>0</v>
      </c>
      <c r="X27" s="17" t="s">
        <v>144</v>
      </c>
      <c r="Y27" s="18">
        <v>0</v>
      </c>
      <c r="Z27" s="17" t="s">
        <v>144</v>
      </c>
      <c r="AA27" s="18">
        <v>0</v>
      </c>
      <c r="AB27" s="17" t="s">
        <v>144</v>
      </c>
      <c r="AC27" s="18">
        <v>0</v>
      </c>
      <c r="AD27" s="17" t="s">
        <v>144</v>
      </c>
      <c r="AE27" s="18">
        <v>0</v>
      </c>
    </row>
    <row r="32" spans="2:31" ht="15.75" thickBot="1" x14ac:dyDescent="0.3"/>
    <row r="33" spans="4:8" x14ac:dyDescent="0.25">
      <c r="D33" t="s">
        <v>145</v>
      </c>
      <c r="E33" t="s">
        <v>146</v>
      </c>
      <c r="G33" s="10" t="s">
        <v>146</v>
      </c>
      <c r="H33" s="10"/>
    </row>
    <row r="34" spans="4:8" x14ac:dyDescent="0.25">
      <c r="D34" t="str" cm="1">
        <f t="array" ref="D34:D55">_xlfn.UNIQUE('Cleaned Data'!A2:A51)</f>
        <v>Andaman &amp; Nicobar Islands</v>
      </c>
      <c r="E34">
        <f>COUNTIFS('Cleaned Data'!A2:A51,'Descriptive Statistics'!D34,'Cleaned Data'!B2:B51,"*")</f>
        <v>1</v>
      </c>
    </row>
    <row r="35" spans="4:8" x14ac:dyDescent="0.25">
      <c r="D35" t="str">
        <v>Andhra Pradesh</v>
      </c>
      <c r="E35">
        <f>COUNTIFS('Cleaned Data'!A3:A52,'Descriptive Statistics'!D35,'Cleaned Data'!B3:B52,"*")</f>
        <v>3</v>
      </c>
      <c r="G35" t="s">
        <v>130</v>
      </c>
      <c r="H35">
        <v>2.2727272727272729</v>
      </c>
    </row>
    <row r="36" spans="4:8" x14ac:dyDescent="0.25">
      <c r="D36" t="str">
        <v>Assam</v>
      </c>
      <c r="E36">
        <f>COUNTIFS('Cleaned Data'!A4:A53,'Descriptive Statistics'!D36,'Cleaned Data'!B4:B53,"*")</f>
        <v>1</v>
      </c>
      <c r="G36" t="s">
        <v>131</v>
      </c>
      <c r="H36">
        <v>0.36146538086836544</v>
      </c>
    </row>
    <row r="37" spans="4:8" x14ac:dyDescent="0.25">
      <c r="D37" t="str">
        <v>Bihar</v>
      </c>
      <c r="E37">
        <f>COUNTIFS('Cleaned Data'!A5:A54,'Descriptive Statistics'!D37,'Cleaned Data'!B5:B54,"*")</f>
        <v>2</v>
      </c>
      <c r="G37" t="s">
        <v>132</v>
      </c>
      <c r="H37">
        <v>1.5</v>
      </c>
    </row>
    <row r="38" spans="4:8" x14ac:dyDescent="0.25">
      <c r="D38" t="str">
        <v>Chandigarh</v>
      </c>
      <c r="E38">
        <f>COUNTIFS('Cleaned Data'!A6:A55,'Descriptive Statistics'!D38,'Cleaned Data'!B6:B55,"*")</f>
        <v>1</v>
      </c>
      <c r="G38" t="s">
        <v>133</v>
      </c>
      <c r="H38">
        <v>1</v>
      </c>
    </row>
    <row r="39" spans="4:8" x14ac:dyDescent="0.25">
      <c r="D39" t="str">
        <v>Delhi</v>
      </c>
      <c r="E39">
        <f>COUNTIFS('Cleaned Data'!A7:A56,'Descriptive Statistics'!D39,'Cleaned Data'!B7:B56,"*")</f>
        <v>1</v>
      </c>
      <c r="G39" t="s">
        <v>134</v>
      </c>
      <c r="H39">
        <v>1.6954229190555596</v>
      </c>
    </row>
    <row r="40" spans="4:8" x14ac:dyDescent="0.25">
      <c r="D40" t="str">
        <v>Goa</v>
      </c>
      <c r="E40">
        <f>COUNTIFS('Cleaned Data'!A8:A57,'Descriptive Statistics'!D40,'Cleaned Data'!B8:B57,"*")</f>
        <v>2</v>
      </c>
      <c r="G40" t="s">
        <v>135</v>
      </c>
      <c r="H40">
        <v>2.8744588744588744</v>
      </c>
    </row>
    <row r="41" spans="4:8" x14ac:dyDescent="0.25">
      <c r="D41" t="str">
        <v>Gujarat</v>
      </c>
      <c r="E41">
        <f>COUNTIFS('Cleaned Data'!A9:A58,'Descriptive Statistics'!D41,'Cleaned Data'!B9:B58,"*")</f>
        <v>6</v>
      </c>
      <c r="G41" t="s">
        <v>136</v>
      </c>
      <c r="H41">
        <v>0.26787871205812497</v>
      </c>
    </row>
    <row r="42" spans="4:8" x14ac:dyDescent="0.25">
      <c r="D42" t="str">
        <v>Jammu &amp; Kashmir</v>
      </c>
      <c r="E42">
        <f>COUNTIFS('Cleaned Data'!A10:A59,'Descriptive Statistics'!D42,'Cleaned Data'!B10:B59,"*")</f>
        <v>1</v>
      </c>
      <c r="G42" t="s">
        <v>137</v>
      </c>
      <c r="H42">
        <v>1.2055846837042052</v>
      </c>
    </row>
    <row r="43" spans="4:8" x14ac:dyDescent="0.25">
      <c r="D43" t="str">
        <v>Karnataka</v>
      </c>
      <c r="E43">
        <f>COUNTIFS('Cleaned Data'!A11:A60,'Descriptive Statistics'!D43,'Cleaned Data'!B11:B60,"*")</f>
        <v>2</v>
      </c>
      <c r="G43" t="s">
        <v>138</v>
      </c>
      <c r="H43">
        <v>5</v>
      </c>
    </row>
    <row r="44" spans="4:8" x14ac:dyDescent="0.25">
      <c r="D44" t="str">
        <v>Kerala</v>
      </c>
      <c r="E44">
        <f>COUNTIFS('Cleaned Data'!A12:A61,'Descriptive Statistics'!D44,'Cleaned Data'!B12:B61,"*")</f>
        <v>4</v>
      </c>
      <c r="G44" t="s">
        <v>139</v>
      </c>
      <c r="H44">
        <v>1</v>
      </c>
    </row>
    <row r="45" spans="4:8" x14ac:dyDescent="0.25">
      <c r="D45" t="str">
        <v>Madhya Pradesh</v>
      </c>
      <c r="E45">
        <f>COUNTIFS('Cleaned Data'!A13:A62,'Descriptive Statistics'!D45,'Cleaned Data'!B13:B62,"*")</f>
        <v>2</v>
      </c>
      <c r="G45" t="s">
        <v>140</v>
      </c>
      <c r="H45">
        <v>6</v>
      </c>
    </row>
    <row r="46" spans="4:8" x14ac:dyDescent="0.25">
      <c r="D46" t="str">
        <v>Maharashtra</v>
      </c>
      <c r="E46">
        <f>COUNTIFS('Cleaned Data'!A14:A63,'Descriptive Statistics'!D46,'Cleaned Data'!B14:B63,"*")</f>
        <v>6</v>
      </c>
      <c r="G46" t="s">
        <v>141</v>
      </c>
      <c r="H46">
        <v>50</v>
      </c>
    </row>
    <row r="47" spans="4:8" x14ac:dyDescent="0.25">
      <c r="D47" t="str">
        <v>Manipur</v>
      </c>
      <c r="E47">
        <f>COUNTIFS('Cleaned Data'!A15:A64,'Descriptive Statistics'!D47,'Cleaned Data'!B15:B64,"*")</f>
        <v>1</v>
      </c>
      <c r="G47" t="s">
        <v>142</v>
      </c>
      <c r="H47">
        <v>22</v>
      </c>
    </row>
    <row r="48" spans="4:8" x14ac:dyDescent="0.25">
      <c r="D48" t="str">
        <v>Odisha</v>
      </c>
      <c r="E48">
        <f>COUNTIFS('Cleaned Data'!A16:A65,'Descriptive Statistics'!D48,'Cleaned Data'!B16:B65,"*")</f>
        <v>1</v>
      </c>
      <c r="G48" t="s">
        <v>143</v>
      </c>
      <c r="H48">
        <v>6</v>
      </c>
    </row>
    <row r="49" spans="4:8" ht="15.75" thickBot="1" x14ac:dyDescent="0.3">
      <c r="D49" t="str">
        <v>Punjab</v>
      </c>
      <c r="E49">
        <f>COUNTIFS('Cleaned Data'!A17:A66,'Descriptive Statistics'!D49,'Cleaned Data'!B17:B66,"*")</f>
        <v>1</v>
      </c>
      <c r="G49" s="9" t="s">
        <v>144</v>
      </c>
      <c r="H49" s="9">
        <v>1</v>
      </c>
    </row>
    <row r="50" spans="4:8" x14ac:dyDescent="0.25">
      <c r="D50" t="str">
        <v>Rajasthan</v>
      </c>
      <c r="E50">
        <f>COUNTIFS('Cleaned Data'!A18:A67,'Descriptive Statistics'!D50,'Cleaned Data'!B18:B67,"*")</f>
        <v>1</v>
      </c>
    </row>
    <row r="51" spans="4:8" x14ac:dyDescent="0.25">
      <c r="D51" t="str">
        <v>Tamil Nadu</v>
      </c>
      <c r="E51">
        <f>COUNTIFS('Cleaned Data'!A19:A68,'Descriptive Statistics'!D51,'Cleaned Data'!B19:B68,"*")</f>
        <v>4</v>
      </c>
    </row>
    <row r="52" spans="4:8" x14ac:dyDescent="0.25">
      <c r="D52" t="str">
        <v>Telangana</v>
      </c>
      <c r="E52">
        <f>COUNTIFS('Cleaned Data'!A20:A69,'Descriptive Statistics'!D52,'Cleaned Data'!B20:B69,"*")</f>
        <v>1</v>
      </c>
    </row>
    <row r="53" spans="4:8" x14ac:dyDescent="0.25">
      <c r="D53" t="str">
        <v>Tripura</v>
      </c>
      <c r="E53">
        <f>COUNTIFS('Cleaned Data'!A21:A70,'Descriptive Statistics'!D53,'Cleaned Data'!B21:B70,"*")</f>
        <v>1</v>
      </c>
    </row>
    <row r="54" spans="4:8" x14ac:dyDescent="0.25">
      <c r="D54" t="str">
        <v>Uttar Pradesh</v>
      </c>
      <c r="E54">
        <f>COUNTIFS('Cleaned Data'!A22:A71,'Descriptive Statistics'!D54,'Cleaned Data'!B22:B71,"*")</f>
        <v>5</v>
      </c>
    </row>
    <row r="55" spans="4:8" x14ac:dyDescent="0.25">
      <c r="D55" t="str">
        <v>West Bengal</v>
      </c>
      <c r="E55">
        <f>COUNTIFS('Cleaned Data'!A23:A72,'Descriptive Statistics'!D55,'Cleaned Data'!B23:B72,"*")</f>
        <v>3</v>
      </c>
    </row>
    <row r="56" spans="4:8" x14ac:dyDescent="0.25">
      <c r="D56">
        <f>COUNTA(_xlfn.ANCHORARRAY(D34))</f>
        <v>22</v>
      </c>
    </row>
  </sheetData>
  <conditionalFormatting sqref="E34:E55">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77E1A-8399-4712-AE86-8FBCE6B1A184}">
  <dimension ref="C5:AA21"/>
  <sheetViews>
    <sheetView topLeftCell="E22" zoomScale="85" zoomScaleNormal="85" workbookViewId="0">
      <selection activeCell="K11" sqref="K11"/>
    </sheetView>
  </sheetViews>
  <sheetFormatPr defaultRowHeight="15" x14ac:dyDescent="0.25"/>
  <cols>
    <col min="3" max="3" width="16.28515625" bestFit="1" customWidth="1"/>
    <col min="4" max="4" width="26" bestFit="1" customWidth="1"/>
    <col min="5" max="5" width="15.42578125" bestFit="1" customWidth="1"/>
    <col min="6" max="6" width="7.7109375" bestFit="1" customWidth="1"/>
    <col min="7" max="7" width="9.28515625" bestFit="1" customWidth="1"/>
    <col min="8" max="8" width="11.140625" bestFit="1" customWidth="1"/>
    <col min="9" max="9" width="11.85546875" bestFit="1" customWidth="1"/>
    <col min="10" max="10" width="9.28515625" bestFit="1" customWidth="1"/>
    <col min="11" max="11" width="10.28515625" bestFit="1" customWidth="1"/>
    <col min="12" max="12" width="17" bestFit="1" customWidth="1"/>
    <col min="13" max="13" width="10.28515625" bestFit="1" customWidth="1"/>
    <col min="14" max="14" width="11.85546875" bestFit="1" customWidth="1"/>
    <col min="15" max="15" width="16.140625" bestFit="1" customWidth="1"/>
    <col min="16" max="16" width="12.42578125" bestFit="1" customWidth="1"/>
    <col min="17" max="17" width="8.5703125" bestFit="1" customWidth="1"/>
    <col min="18" max="18" width="7.7109375" bestFit="1" customWidth="1"/>
    <col min="19" max="19" width="9.28515625" bestFit="1" customWidth="1"/>
    <col min="20" max="20" width="9.7109375" bestFit="1" customWidth="1"/>
    <col min="21" max="21" width="11.140625" bestFit="1" customWidth="1"/>
    <col min="22" max="22" width="10.28515625" bestFit="1" customWidth="1"/>
    <col min="23" max="23" width="7.42578125" bestFit="1" customWidth="1"/>
    <col min="24" max="24" width="13.28515625" bestFit="1" customWidth="1"/>
    <col min="25" max="25" width="12" bestFit="1" customWidth="1"/>
    <col min="26" max="26" width="7.28515625" bestFit="1" customWidth="1"/>
    <col min="27" max="27" width="11.85546875" bestFit="1" customWidth="1"/>
    <col min="28" max="28" width="12.85546875" bestFit="1" customWidth="1"/>
    <col min="29" max="354" width="24.7109375" bestFit="1" customWidth="1"/>
    <col min="355" max="369" width="21" bestFit="1" customWidth="1"/>
    <col min="370" max="370" width="25.42578125" bestFit="1" customWidth="1"/>
  </cols>
  <sheetData>
    <row r="5" spans="3:27" x14ac:dyDescent="0.25">
      <c r="D5" s="4" t="s">
        <v>145</v>
      </c>
    </row>
    <row r="6" spans="3:27" x14ac:dyDescent="0.25">
      <c r="C6" s="4" t="s">
        <v>149</v>
      </c>
      <c r="D6" t="s">
        <v>18</v>
      </c>
      <c r="E6" t="s">
        <v>21</v>
      </c>
      <c r="F6" t="s">
        <v>27</v>
      </c>
      <c r="G6" t="s">
        <v>30</v>
      </c>
      <c r="H6" t="s">
        <v>33</v>
      </c>
      <c r="I6" t="s">
        <v>34</v>
      </c>
      <c r="J6" t="s">
        <v>37</v>
      </c>
      <c r="K6" t="s">
        <v>40</v>
      </c>
      <c r="L6" t="s">
        <v>49</v>
      </c>
      <c r="M6" t="s">
        <v>51</v>
      </c>
      <c r="N6" t="s">
        <v>55</v>
      </c>
      <c r="O6" t="s">
        <v>65</v>
      </c>
      <c r="P6" t="s">
        <v>68</v>
      </c>
      <c r="Q6" t="s">
        <v>76</v>
      </c>
      <c r="R6" t="s">
        <v>78</v>
      </c>
      <c r="S6" t="s">
        <v>80</v>
      </c>
      <c r="T6" t="s">
        <v>82</v>
      </c>
      <c r="U6" t="s">
        <v>84</v>
      </c>
      <c r="V6" t="s">
        <v>91</v>
      </c>
      <c r="W6" t="s">
        <v>93</v>
      </c>
      <c r="X6" t="s">
        <v>95</v>
      </c>
      <c r="Y6" t="s">
        <v>101</v>
      </c>
      <c r="Z6" t="s">
        <v>126</v>
      </c>
      <c r="AA6" t="s">
        <v>125</v>
      </c>
    </row>
    <row r="7" spans="3:27" x14ac:dyDescent="0.25">
      <c r="C7" s="5" t="s">
        <v>110</v>
      </c>
      <c r="D7" s="8">
        <v>29</v>
      </c>
      <c r="E7" s="8">
        <v>0</v>
      </c>
      <c r="F7" s="8">
        <v>5421</v>
      </c>
      <c r="G7" s="8">
        <v>61955</v>
      </c>
      <c r="H7" s="8">
        <v>0</v>
      </c>
      <c r="I7" s="8">
        <v>8314211</v>
      </c>
      <c r="J7" s="8">
        <v>430903</v>
      </c>
      <c r="K7" s="8">
        <v>847241</v>
      </c>
      <c r="L7" s="8">
        <v>19696</v>
      </c>
      <c r="M7" s="8">
        <v>2218810</v>
      </c>
      <c r="N7" s="8">
        <v>5580701</v>
      </c>
      <c r="O7" s="8">
        <v>0</v>
      </c>
      <c r="P7" s="8">
        <v>8275766</v>
      </c>
      <c r="Q7" s="8">
        <v>0</v>
      </c>
      <c r="R7" s="8">
        <v>0</v>
      </c>
      <c r="S7" s="8">
        <v>499271</v>
      </c>
      <c r="T7" s="8">
        <v>255704</v>
      </c>
      <c r="U7" s="8">
        <v>4549043</v>
      </c>
      <c r="V7" s="8">
        <v>1715808</v>
      </c>
      <c r="W7" s="8">
        <v>0</v>
      </c>
      <c r="X7" s="8">
        <v>324166</v>
      </c>
      <c r="Y7" s="8">
        <v>1203045</v>
      </c>
      <c r="Z7" s="8"/>
      <c r="AA7" s="8">
        <v>34301770</v>
      </c>
    </row>
    <row r="8" spans="3:27" x14ac:dyDescent="0.25">
      <c r="C8" s="5" t="s">
        <v>111</v>
      </c>
      <c r="D8" s="8">
        <v>45</v>
      </c>
      <c r="E8" s="8">
        <v>0</v>
      </c>
      <c r="F8" s="8">
        <v>14523</v>
      </c>
      <c r="G8" s="8">
        <v>50550</v>
      </c>
      <c r="H8" s="8">
        <v>190</v>
      </c>
      <c r="I8" s="8">
        <v>9275774</v>
      </c>
      <c r="J8" s="8">
        <v>575887</v>
      </c>
      <c r="K8" s="8">
        <v>826931</v>
      </c>
      <c r="L8" s="8">
        <v>0</v>
      </c>
      <c r="M8" s="8">
        <v>2478095</v>
      </c>
      <c r="N8" s="8">
        <v>6031155</v>
      </c>
      <c r="O8" s="8">
        <v>0</v>
      </c>
      <c r="P8" s="8">
        <v>9132599</v>
      </c>
      <c r="Q8" s="8">
        <v>0</v>
      </c>
      <c r="R8" s="8">
        <v>0</v>
      </c>
      <c r="S8" s="8">
        <v>468726</v>
      </c>
      <c r="T8" s="8">
        <v>247374</v>
      </c>
      <c r="U8" s="8">
        <v>5015427</v>
      </c>
      <c r="V8" s="8">
        <v>1890892</v>
      </c>
      <c r="W8" s="8">
        <v>0</v>
      </c>
      <c r="X8" s="8">
        <v>393445</v>
      </c>
      <c r="Y8" s="8">
        <v>1449587</v>
      </c>
      <c r="Z8" s="8"/>
      <c r="AA8" s="8">
        <v>37851200</v>
      </c>
    </row>
    <row r="9" spans="3:27" x14ac:dyDescent="0.25">
      <c r="C9" s="5" t="s">
        <v>112</v>
      </c>
      <c r="D9" s="8">
        <v>151</v>
      </c>
      <c r="E9" s="8">
        <v>530</v>
      </c>
      <c r="F9" s="8">
        <v>26864</v>
      </c>
      <c r="G9" s="8">
        <v>82120</v>
      </c>
      <c r="H9" s="8">
        <v>0</v>
      </c>
      <c r="I9" s="8">
        <v>10750009</v>
      </c>
      <c r="J9" s="8">
        <v>578256</v>
      </c>
      <c r="K9" s="8">
        <v>744946</v>
      </c>
      <c r="L9" s="8">
        <v>0</v>
      </c>
      <c r="M9" s="8">
        <v>2618443</v>
      </c>
      <c r="N9" s="8">
        <v>6405565</v>
      </c>
      <c r="O9" s="8">
        <v>0</v>
      </c>
      <c r="P9" s="8">
        <v>9768028</v>
      </c>
      <c r="Q9" s="8">
        <v>0</v>
      </c>
      <c r="R9" s="8">
        <v>0</v>
      </c>
      <c r="S9" s="8">
        <v>398207</v>
      </c>
      <c r="T9" s="8">
        <v>232649</v>
      </c>
      <c r="U9" s="8">
        <v>5196156</v>
      </c>
      <c r="V9" s="8">
        <v>1929429</v>
      </c>
      <c r="W9" s="8">
        <v>0</v>
      </c>
      <c r="X9" s="8">
        <v>419589</v>
      </c>
      <c r="Y9" s="8">
        <v>1590466</v>
      </c>
      <c r="Z9" s="8"/>
      <c r="AA9" s="8">
        <v>40741408</v>
      </c>
    </row>
    <row r="10" spans="3:27" x14ac:dyDescent="0.25">
      <c r="C10" s="5" t="s">
        <v>113</v>
      </c>
      <c r="D10" s="8">
        <v>0</v>
      </c>
      <c r="E10" s="8">
        <v>54552</v>
      </c>
      <c r="F10" s="8">
        <v>21810</v>
      </c>
      <c r="G10" s="8">
        <v>99768</v>
      </c>
      <c r="H10" s="8">
        <v>0</v>
      </c>
      <c r="I10" s="8">
        <v>11566102</v>
      </c>
      <c r="J10" s="8">
        <v>656325</v>
      </c>
      <c r="K10" s="8">
        <v>818209</v>
      </c>
      <c r="L10" s="8">
        <v>17469</v>
      </c>
      <c r="M10" s="8">
        <v>2783728</v>
      </c>
      <c r="N10" s="8">
        <v>6732492</v>
      </c>
      <c r="O10" s="8">
        <v>0</v>
      </c>
      <c r="P10" s="8">
        <v>9990843</v>
      </c>
      <c r="Q10" s="8">
        <v>0</v>
      </c>
      <c r="R10" s="8">
        <v>0</v>
      </c>
      <c r="S10" s="8">
        <v>342906</v>
      </c>
      <c r="T10" s="8">
        <v>227678</v>
      </c>
      <c r="U10" s="8">
        <v>5377600</v>
      </c>
      <c r="V10" s="8">
        <v>2147136</v>
      </c>
      <c r="W10" s="8">
        <v>0</v>
      </c>
      <c r="X10" s="8">
        <v>454428</v>
      </c>
      <c r="Y10" s="8">
        <v>1680037</v>
      </c>
      <c r="Z10" s="8"/>
      <c r="AA10" s="8">
        <v>42971083</v>
      </c>
    </row>
    <row r="11" spans="3:27" x14ac:dyDescent="0.25">
      <c r="C11" s="5" t="s">
        <v>114</v>
      </c>
      <c r="D11" s="8">
        <v>0</v>
      </c>
      <c r="E11" s="8">
        <v>72074</v>
      </c>
      <c r="F11" s="8">
        <v>25721</v>
      </c>
      <c r="G11" s="8">
        <v>77290</v>
      </c>
      <c r="H11" s="8">
        <v>0</v>
      </c>
      <c r="I11" s="8">
        <v>12681309</v>
      </c>
      <c r="J11" s="8">
        <v>736340</v>
      </c>
      <c r="K11" s="8">
        <v>997771</v>
      </c>
      <c r="L11" s="8">
        <v>17380</v>
      </c>
      <c r="M11" s="8">
        <v>3077017</v>
      </c>
      <c r="N11" s="8">
        <v>7400099</v>
      </c>
      <c r="O11" s="8">
        <v>0</v>
      </c>
      <c r="P11" s="8">
        <v>10441850</v>
      </c>
      <c r="Q11" s="8">
        <v>590</v>
      </c>
      <c r="R11" s="8">
        <v>0</v>
      </c>
      <c r="S11" s="8">
        <v>307481</v>
      </c>
      <c r="T11" s="8">
        <v>258876</v>
      </c>
      <c r="U11" s="8">
        <v>5687443</v>
      </c>
      <c r="V11" s="8">
        <v>2442980</v>
      </c>
      <c r="W11" s="8">
        <v>0</v>
      </c>
      <c r="X11" s="8">
        <v>530877</v>
      </c>
      <c r="Y11" s="8">
        <v>1798946</v>
      </c>
      <c r="Z11" s="8"/>
      <c r="AA11" s="8">
        <v>46554044</v>
      </c>
    </row>
    <row r="12" spans="3:27" x14ac:dyDescent="0.25">
      <c r="C12" s="5" t="s">
        <v>115</v>
      </c>
      <c r="D12" s="8">
        <v>0</v>
      </c>
      <c r="E12" s="8">
        <v>59995</v>
      </c>
      <c r="F12" s="8">
        <v>27564</v>
      </c>
      <c r="G12" s="8">
        <v>93632</v>
      </c>
      <c r="H12" s="8">
        <v>0</v>
      </c>
      <c r="I12" s="8">
        <v>13534424</v>
      </c>
      <c r="J12" s="8">
        <v>613110</v>
      </c>
      <c r="K12" s="8">
        <v>1216236</v>
      </c>
      <c r="L12" s="8">
        <v>15052</v>
      </c>
      <c r="M12" s="8">
        <v>3410528</v>
      </c>
      <c r="N12" s="8">
        <v>8131079</v>
      </c>
      <c r="O12" s="8">
        <v>0</v>
      </c>
      <c r="P12" s="8">
        <v>11552366</v>
      </c>
      <c r="Q12" s="8">
        <v>124</v>
      </c>
      <c r="R12" s="8">
        <v>17</v>
      </c>
      <c r="S12" s="8">
        <v>334252</v>
      </c>
      <c r="T12" s="8">
        <v>334503</v>
      </c>
      <c r="U12" s="8">
        <v>6120007</v>
      </c>
      <c r="V12" s="8">
        <v>2798751</v>
      </c>
      <c r="W12" s="8">
        <v>0</v>
      </c>
      <c r="X12" s="8">
        <v>534261</v>
      </c>
      <c r="Y12" s="8">
        <v>1970158</v>
      </c>
      <c r="Z12" s="8"/>
      <c r="AA12" s="8">
        <v>50746059</v>
      </c>
    </row>
    <row r="13" spans="3:27" x14ac:dyDescent="0.25">
      <c r="C13" s="5" t="s">
        <v>116</v>
      </c>
      <c r="D13" s="8">
        <v>361</v>
      </c>
      <c r="E13" s="8">
        <v>121616</v>
      </c>
      <c r="F13" s="8">
        <v>31897</v>
      </c>
      <c r="G13" s="8">
        <v>110192</v>
      </c>
      <c r="H13" s="8">
        <v>0</v>
      </c>
      <c r="I13" s="8">
        <v>14152172</v>
      </c>
      <c r="J13" s="8">
        <v>645845</v>
      </c>
      <c r="K13" s="8">
        <v>1568535</v>
      </c>
      <c r="L13" s="8">
        <v>6630</v>
      </c>
      <c r="M13" s="8">
        <v>4033030</v>
      </c>
      <c r="N13" s="8">
        <v>8867625</v>
      </c>
      <c r="O13" s="8">
        <v>0</v>
      </c>
      <c r="P13" s="8">
        <v>11942090</v>
      </c>
      <c r="Q13" s="8">
        <v>78</v>
      </c>
      <c r="R13" s="8">
        <v>16173</v>
      </c>
      <c r="S13" s="8">
        <v>357385</v>
      </c>
      <c r="T13" s="8">
        <v>363371</v>
      </c>
      <c r="U13" s="8">
        <v>6419304</v>
      </c>
      <c r="V13" s="8">
        <v>3157897</v>
      </c>
      <c r="W13" s="8">
        <v>0</v>
      </c>
      <c r="X13" s="8">
        <v>662662</v>
      </c>
      <c r="Y13" s="8">
        <v>2192596</v>
      </c>
      <c r="Z13" s="8"/>
      <c r="AA13" s="8">
        <v>54649459</v>
      </c>
    </row>
    <row r="14" spans="3:27" x14ac:dyDescent="0.25">
      <c r="C14" s="5" t="s">
        <v>120</v>
      </c>
      <c r="D14" s="8">
        <v>507</v>
      </c>
      <c r="E14" s="8">
        <v>97849</v>
      </c>
      <c r="F14" s="8">
        <v>30162</v>
      </c>
      <c r="G14" s="8">
        <v>113015</v>
      </c>
      <c r="H14" s="8">
        <v>76634</v>
      </c>
      <c r="I14" s="8">
        <v>15497384</v>
      </c>
      <c r="J14" s="8">
        <v>804760</v>
      </c>
      <c r="K14" s="8">
        <v>1785909</v>
      </c>
      <c r="L14" s="8">
        <v>12891</v>
      </c>
      <c r="M14" s="8">
        <v>4307339</v>
      </c>
      <c r="N14" s="8">
        <v>9521374</v>
      </c>
      <c r="O14" s="8">
        <v>0</v>
      </c>
      <c r="P14" s="8">
        <v>12810397</v>
      </c>
      <c r="Q14" s="8">
        <v>157</v>
      </c>
      <c r="R14" s="8">
        <v>28810</v>
      </c>
      <c r="S14" s="8">
        <v>538090</v>
      </c>
      <c r="T14" s="8">
        <v>450962</v>
      </c>
      <c r="U14" s="8">
        <v>6806805</v>
      </c>
      <c r="V14" s="8">
        <v>3370061</v>
      </c>
      <c r="W14" s="8">
        <v>0</v>
      </c>
      <c r="X14" s="8">
        <v>766436</v>
      </c>
      <c r="Y14" s="8">
        <v>2255515</v>
      </c>
      <c r="Z14" s="8"/>
      <c r="AA14" s="8">
        <v>59275057</v>
      </c>
    </row>
    <row r="15" spans="3:27" x14ac:dyDescent="0.25">
      <c r="C15" s="5" t="s">
        <v>121</v>
      </c>
      <c r="D15" s="8">
        <v>22</v>
      </c>
      <c r="E15" s="8">
        <v>133805</v>
      </c>
      <c r="F15" s="8">
        <v>31449</v>
      </c>
      <c r="G15" s="8">
        <v>128461</v>
      </c>
      <c r="H15" s="8">
        <v>148048</v>
      </c>
      <c r="I15" s="8">
        <v>17383460</v>
      </c>
      <c r="J15" s="8">
        <v>835264</v>
      </c>
      <c r="K15" s="8">
        <v>1850954</v>
      </c>
      <c r="L15" s="8">
        <v>15719</v>
      </c>
      <c r="M15" s="8">
        <v>4583998</v>
      </c>
      <c r="N15" s="8">
        <v>10475574</v>
      </c>
      <c r="O15" s="8">
        <v>0</v>
      </c>
      <c r="P15" s="8">
        <v>14029963</v>
      </c>
      <c r="Q15" s="8">
        <v>0</v>
      </c>
      <c r="R15" s="8">
        <v>91719</v>
      </c>
      <c r="S15" s="8">
        <v>634072</v>
      </c>
      <c r="T15" s="8">
        <v>527217</v>
      </c>
      <c r="U15" s="8">
        <v>7403748</v>
      </c>
      <c r="V15" s="8">
        <v>3685716</v>
      </c>
      <c r="W15" s="8">
        <v>0</v>
      </c>
      <c r="X15" s="8">
        <v>889995</v>
      </c>
      <c r="Y15" s="8">
        <v>2611338</v>
      </c>
      <c r="Z15" s="8"/>
      <c r="AA15" s="8">
        <v>65460522</v>
      </c>
    </row>
    <row r="16" spans="3:27" x14ac:dyDescent="0.25">
      <c r="C16" s="5" t="s">
        <v>122</v>
      </c>
      <c r="D16" s="8">
        <v>0</v>
      </c>
      <c r="E16" s="8">
        <v>156664</v>
      </c>
      <c r="F16" s="8">
        <v>31067</v>
      </c>
      <c r="G16" s="8">
        <v>148305</v>
      </c>
      <c r="H16" s="8">
        <v>126500</v>
      </c>
      <c r="I16" s="8">
        <v>18709097</v>
      </c>
      <c r="J16" s="8">
        <v>781745</v>
      </c>
      <c r="K16" s="8">
        <v>2146047</v>
      </c>
      <c r="L16" s="8">
        <v>12909</v>
      </c>
      <c r="M16" s="8">
        <v>5205014</v>
      </c>
      <c r="N16" s="8">
        <v>10274786</v>
      </c>
      <c r="O16" s="8">
        <v>0</v>
      </c>
      <c r="P16" s="8">
        <v>14780978</v>
      </c>
      <c r="Q16" s="8">
        <v>2</v>
      </c>
      <c r="R16" s="8">
        <v>94320</v>
      </c>
      <c r="S16" s="8">
        <v>798501</v>
      </c>
      <c r="T16" s="8">
        <v>604481</v>
      </c>
      <c r="U16" s="8">
        <v>7772154</v>
      </c>
      <c r="V16" s="8">
        <v>3985051</v>
      </c>
      <c r="W16" s="8">
        <v>0</v>
      </c>
      <c r="X16" s="8">
        <v>1034402</v>
      </c>
      <c r="Y16" s="8">
        <v>2809486</v>
      </c>
      <c r="Z16" s="8"/>
      <c r="AA16" s="8">
        <v>69471509</v>
      </c>
    </row>
    <row r="17" spans="3:27" x14ac:dyDescent="0.25">
      <c r="C17" s="5" t="s">
        <v>123</v>
      </c>
      <c r="D17" s="8">
        <v>3</v>
      </c>
      <c r="E17" s="8">
        <v>148590</v>
      </c>
      <c r="F17" s="8">
        <v>35160</v>
      </c>
      <c r="G17" s="8">
        <v>139952</v>
      </c>
      <c r="H17" s="8">
        <v>121495</v>
      </c>
      <c r="I17" s="8">
        <v>17831081</v>
      </c>
      <c r="J17" s="8">
        <v>704878</v>
      </c>
      <c r="K17" s="8">
        <v>2365455</v>
      </c>
      <c r="L17" s="8">
        <v>21770</v>
      </c>
      <c r="M17" s="8">
        <v>5149757</v>
      </c>
      <c r="N17" s="8">
        <v>10392774</v>
      </c>
      <c r="O17" s="8">
        <v>25522</v>
      </c>
      <c r="P17" s="8">
        <v>12630968</v>
      </c>
      <c r="Q17" s="8">
        <v>102</v>
      </c>
      <c r="R17" s="8">
        <v>70887</v>
      </c>
      <c r="S17" s="8">
        <v>819243</v>
      </c>
      <c r="T17" s="8">
        <v>528992</v>
      </c>
      <c r="U17" s="8">
        <v>7703854</v>
      </c>
      <c r="V17" s="8">
        <v>3919874</v>
      </c>
      <c r="W17" s="8">
        <v>0</v>
      </c>
      <c r="X17" s="8">
        <v>968818</v>
      </c>
      <c r="Y17" s="8">
        <v>2958794</v>
      </c>
      <c r="Z17" s="8"/>
      <c r="AA17" s="8">
        <v>66537969</v>
      </c>
    </row>
    <row r="18" spans="3:27" x14ac:dyDescent="0.25">
      <c r="C18" s="5" t="s">
        <v>124</v>
      </c>
      <c r="D18" s="8">
        <v>26</v>
      </c>
      <c r="E18" s="8">
        <v>80059</v>
      </c>
      <c r="F18" s="8">
        <v>368</v>
      </c>
      <c r="G18" s="8">
        <v>13083</v>
      </c>
      <c r="H18" s="8">
        <v>11245</v>
      </c>
      <c r="I18" s="8">
        <v>3207233</v>
      </c>
      <c r="J18" s="8">
        <v>39866</v>
      </c>
      <c r="K18" s="8">
        <v>204491</v>
      </c>
      <c r="L18" s="8">
        <v>3156</v>
      </c>
      <c r="M18" s="8">
        <v>617820</v>
      </c>
      <c r="N18" s="8">
        <v>2377393</v>
      </c>
      <c r="O18" s="8">
        <v>913</v>
      </c>
      <c r="P18" s="8">
        <v>1223761</v>
      </c>
      <c r="Q18" s="8">
        <v>31</v>
      </c>
      <c r="R18" s="8">
        <v>6277</v>
      </c>
      <c r="S18" s="8">
        <v>193022</v>
      </c>
      <c r="T18" s="8">
        <v>130250</v>
      </c>
      <c r="U18" s="8">
        <v>867197</v>
      </c>
      <c r="V18" s="8">
        <v>575329</v>
      </c>
      <c r="W18" s="8">
        <v>0</v>
      </c>
      <c r="X18" s="8">
        <v>432992</v>
      </c>
      <c r="Y18" s="8">
        <v>143759</v>
      </c>
      <c r="Z18" s="8"/>
      <c r="AA18" s="8">
        <v>10128271</v>
      </c>
    </row>
    <row r="19" spans="3:27" x14ac:dyDescent="0.25">
      <c r="C19" s="5" t="s">
        <v>119</v>
      </c>
      <c r="D19" s="8">
        <v>0</v>
      </c>
      <c r="E19" s="8">
        <v>49026</v>
      </c>
      <c r="F19" s="8">
        <v>16</v>
      </c>
      <c r="G19" s="8">
        <v>1022</v>
      </c>
      <c r="H19" s="8">
        <v>17936</v>
      </c>
      <c r="I19" s="8">
        <v>6521605</v>
      </c>
      <c r="J19" s="8">
        <v>104200</v>
      </c>
      <c r="K19" s="8">
        <v>625423</v>
      </c>
      <c r="L19" s="8">
        <v>8678</v>
      </c>
      <c r="M19" s="8">
        <v>1344953</v>
      </c>
      <c r="N19" s="8">
        <v>5036095</v>
      </c>
      <c r="O19" s="8">
        <v>6986</v>
      </c>
      <c r="P19" s="8">
        <v>3212712</v>
      </c>
      <c r="Q19" s="8">
        <v>0</v>
      </c>
      <c r="R19" s="8">
        <v>16</v>
      </c>
      <c r="S19" s="8">
        <v>341121</v>
      </c>
      <c r="T19" s="8">
        <v>175004</v>
      </c>
      <c r="U19" s="8">
        <v>2207980</v>
      </c>
      <c r="V19" s="8">
        <v>1430140</v>
      </c>
      <c r="W19" s="8">
        <v>0</v>
      </c>
      <c r="X19" s="8">
        <v>648117</v>
      </c>
      <c r="Y19" s="8">
        <v>343211</v>
      </c>
      <c r="Z19" s="8"/>
      <c r="AA19" s="8">
        <v>22074241</v>
      </c>
    </row>
    <row r="20" spans="3:27" x14ac:dyDescent="0.25">
      <c r="C20" s="5" t="s">
        <v>118</v>
      </c>
      <c r="D20" s="8">
        <v>0</v>
      </c>
      <c r="E20" s="8">
        <v>101952</v>
      </c>
      <c r="F20" s="8">
        <v>12165</v>
      </c>
      <c r="G20" s="8">
        <v>71004</v>
      </c>
      <c r="H20" s="8">
        <v>145323</v>
      </c>
      <c r="I20" s="8">
        <v>15652343</v>
      </c>
      <c r="J20" s="8">
        <v>467410</v>
      </c>
      <c r="K20" s="8">
        <v>1539374</v>
      </c>
      <c r="L20" s="8">
        <v>11591</v>
      </c>
      <c r="M20" s="8">
        <v>4317056</v>
      </c>
      <c r="N20" s="8">
        <v>9231552</v>
      </c>
      <c r="O20" s="8">
        <v>15443</v>
      </c>
      <c r="P20" s="8">
        <v>11414249</v>
      </c>
      <c r="Q20" s="8">
        <v>0</v>
      </c>
      <c r="R20" s="8">
        <v>36</v>
      </c>
      <c r="S20" s="8">
        <v>755134</v>
      </c>
      <c r="T20" s="8">
        <v>405388</v>
      </c>
      <c r="U20" s="8">
        <v>6382986</v>
      </c>
      <c r="V20" s="8">
        <v>3420785</v>
      </c>
      <c r="W20" s="8">
        <v>0</v>
      </c>
      <c r="X20" s="8">
        <v>981950</v>
      </c>
      <c r="Y20" s="8">
        <v>1977885</v>
      </c>
      <c r="Z20" s="8"/>
      <c r="AA20" s="8">
        <v>56903626</v>
      </c>
    </row>
    <row r="21" spans="3:27" x14ac:dyDescent="0.25">
      <c r="C21" s="5" t="s">
        <v>117</v>
      </c>
      <c r="D21" s="8">
        <v>0</v>
      </c>
      <c r="E21" s="8">
        <v>102895</v>
      </c>
      <c r="F21" s="8">
        <v>30321</v>
      </c>
      <c r="G21" s="8">
        <v>104789</v>
      </c>
      <c r="H21" s="8">
        <v>150561</v>
      </c>
      <c r="I21" s="8">
        <v>19470161</v>
      </c>
      <c r="J21" s="8">
        <v>542377</v>
      </c>
      <c r="K21" s="8">
        <v>1977965</v>
      </c>
      <c r="L21" s="8">
        <v>23711</v>
      </c>
      <c r="M21" s="8">
        <v>5188129</v>
      </c>
      <c r="N21" s="8">
        <v>10411881</v>
      </c>
      <c r="O21" s="8">
        <v>42440</v>
      </c>
      <c r="P21" s="8">
        <v>14602836</v>
      </c>
      <c r="Q21" s="8">
        <v>0</v>
      </c>
      <c r="R21" s="8">
        <v>89919</v>
      </c>
      <c r="S21" s="8">
        <v>981405</v>
      </c>
      <c r="T21" s="8">
        <v>413871</v>
      </c>
      <c r="U21" s="8">
        <v>7622390</v>
      </c>
      <c r="V21" s="8">
        <v>4214573</v>
      </c>
      <c r="W21" s="8">
        <v>0</v>
      </c>
      <c r="X21" s="8">
        <v>1092765</v>
      </c>
      <c r="Y21" s="8">
        <v>2489738</v>
      </c>
      <c r="Z21" s="8"/>
      <c r="AA21" s="8">
        <v>69552727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D6FD-4FE7-4D13-ACC9-CD5B2444EA3F}">
  <dimension ref="C5:BC21"/>
  <sheetViews>
    <sheetView topLeftCell="C13" zoomScale="85" zoomScaleNormal="85" workbookViewId="0">
      <selection activeCell="C7" sqref="C7"/>
    </sheetView>
  </sheetViews>
  <sheetFormatPr defaultRowHeight="15" x14ac:dyDescent="0.25"/>
  <cols>
    <col min="3" max="3" width="16.28515625" bestFit="1" customWidth="1"/>
    <col min="4" max="4" width="16.42578125" bestFit="1" customWidth="1"/>
    <col min="5" max="5" width="5.140625" bestFit="1" customWidth="1"/>
    <col min="6" max="6" width="11.7109375" bestFit="1" customWidth="1"/>
    <col min="7" max="7" width="9.28515625" bestFit="1" customWidth="1"/>
    <col min="8" max="8" width="11.85546875" bestFit="1" customWidth="1"/>
    <col min="9" max="9" width="8.85546875" bestFit="1" customWidth="1"/>
    <col min="10" max="10" width="9.42578125" bestFit="1" customWidth="1"/>
    <col min="11" max="11" width="15.7109375" bestFit="1" customWidth="1"/>
    <col min="12" max="12" width="10.42578125" bestFit="1" customWidth="1"/>
    <col min="13" max="13" width="7.28515625" bestFit="1" customWidth="1"/>
    <col min="14" max="14" width="13" bestFit="1" customWidth="1"/>
    <col min="15" max="15" width="10.28515625" bestFit="1" customWidth="1"/>
    <col min="16" max="16" width="11.140625" bestFit="1" customWidth="1"/>
    <col min="17" max="17" width="10.28515625" bestFit="1" customWidth="1"/>
    <col min="18" max="18" width="12.5703125" bestFit="1" customWidth="1"/>
    <col min="19" max="19" width="11.28515625" bestFit="1" customWidth="1"/>
    <col min="20" max="20" width="11.85546875" bestFit="1" customWidth="1"/>
    <col min="21" max="21" width="9.42578125" bestFit="1" customWidth="1"/>
    <col min="22" max="23" width="9.28515625" bestFit="1" customWidth="1"/>
    <col min="24" max="24" width="12" bestFit="1" customWidth="1"/>
    <col min="25" max="25" width="9.5703125" bestFit="1" customWidth="1"/>
    <col min="26" max="26" width="18.140625" bestFit="1" customWidth="1"/>
    <col min="27" max="27" width="7" bestFit="1" customWidth="1"/>
    <col min="28" max="28" width="7.7109375" bestFit="1" customWidth="1"/>
    <col min="29" max="29" width="9.28515625" bestFit="1" customWidth="1"/>
    <col min="30" max="30" width="9.42578125" bestFit="1" customWidth="1"/>
    <col min="31" max="31" width="13.28515625" bestFit="1" customWidth="1"/>
    <col min="32" max="32" width="10.28515625" bestFit="1" customWidth="1"/>
    <col min="33" max="33" width="10.7109375" bestFit="1" customWidth="1"/>
    <col min="34" max="35" width="9.28515625" bestFit="1" customWidth="1"/>
    <col min="36" max="36" width="10.5703125" bestFit="1" customWidth="1"/>
    <col min="37" max="37" width="14.85546875" bestFit="1" customWidth="1"/>
    <col min="38" max="38" width="14" bestFit="1" customWidth="1"/>
    <col min="39" max="39" width="15.7109375" bestFit="1" customWidth="1"/>
    <col min="40" max="40" width="6.140625" bestFit="1" customWidth="1"/>
    <col min="41" max="41" width="8.85546875" bestFit="1" customWidth="1"/>
    <col min="42" max="42" width="9.28515625" bestFit="1" customWidth="1"/>
    <col min="43" max="43" width="14.85546875" bestFit="1" customWidth="1"/>
    <col min="44" max="44" width="6.140625" bestFit="1" customWidth="1"/>
    <col min="45" max="45" width="8.28515625" bestFit="1" customWidth="1"/>
    <col min="46" max="46" width="7.7109375" bestFit="1" customWidth="1"/>
    <col min="47" max="47" width="20.28515625" bestFit="1" customWidth="1"/>
    <col min="48" max="48" width="21.42578125" bestFit="1" customWidth="1"/>
    <col min="49" max="49" width="8" bestFit="1" customWidth="1"/>
    <col min="50" max="50" width="9.5703125" bestFit="1" customWidth="1"/>
    <col min="51" max="51" width="9.28515625" bestFit="1" customWidth="1"/>
    <col min="52" max="52" width="11.140625" bestFit="1" customWidth="1"/>
    <col min="53" max="53" width="14.7109375" bestFit="1" customWidth="1"/>
    <col min="54" max="54" width="7.28515625" bestFit="1" customWidth="1"/>
    <col min="55" max="55" width="11.85546875" bestFit="1" customWidth="1"/>
    <col min="56" max="354" width="24.7109375" bestFit="1" customWidth="1"/>
    <col min="355" max="369" width="21" bestFit="1" customWidth="1"/>
    <col min="370" max="370" width="25.42578125" bestFit="1" customWidth="1"/>
  </cols>
  <sheetData>
    <row r="5" spans="3:55" x14ac:dyDescent="0.25">
      <c r="D5" s="4" t="s">
        <v>150</v>
      </c>
    </row>
    <row r="6" spans="3:55" x14ac:dyDescent="0.25">
      <c r="C6" s="4" t="s">
        <v>149</v>
      </c>
      <c r="D6" t="s">
        <v>94</v>
      </c>
      <c r="E6" t="s">
        <v>96</v>
      </c>
      <c r="F6" t="s">
        <v>41</v>
      </c>
      <c r="G6" t="s">
        <v>81</v>
      </c>
      <c r="H6" t="s">
        <v>69</v>
      </c>
      <c r="I6" t="s">
        <v>97</v>
      </c>
      <c r="J6" t="s">
        <v>102</v>
      </c>
      <c r="K6" t="s">
        <v>52</v>
      </c>
      <c r="L6" t="s">
        <v>42</v>
      </c>
      <c r="M6" t="s">
        <v>66</v>
      </c>
      <c r="N6" t="s">
        <v>79</v>
      </c>
      <c r="O6" t="s">
        <v>56</v>
      </c>
      <c r="P6" t="s">
        <v>33</v>
      </c>
      <c r="Q6" t="s">
        <v>85</v>
      </c>
      <c r="R6" t="s">
        <v>59</v>
      </c>
      <c r="S6" t="s">
        <v>86</v>
      </c>
      <c r="T6" t="s">
        <v>35</v>
      </c>
      <c r="U6" t="s">
        <v>103</v>
      </c>
      <c r="V6" t="s">
        <v>31</v>
      </c>
      <c r="W6" t="s">
        <v>37</v>
      </c>
      <c r="X6" t="s">
        <v>38</v>
      </c>
      <c r="Y6" t="s">
        <v>28</v>
      </c>
      <c r="Z6" t="s">
        <v>92</v>
      </c>
      <c r="AA6" t="s">
        <v>77</v>
      </c>
      <c r="AB6" t="s">
        <v>67</v>
      </c>
      <c r="AC6" t="s">
        <v>83</v>
      </c>
      <c r="AD6" t="s">
        <v>44</v>
      </c>
      <c r="AE6" t="s">
        <v>60</v>
      </c>
      <c r="AF6" t="s">
        <v>104</v>
      </c>
      <c r="AG6" t="s">
        <v>98</v>
      </c>
      <c r="AH6" t="s">
        <v>99</v>
      </c>
      <c r="AI6" t="s">
        <v>88</v>
      </c>
      <c r="AJ6" t="s">
        <v>53</v>
      </c>
      <c r="AK6" t="s">
        <v>70</v>
      </c>
      <c r="AL6" t="s">
        <v>71</v>
      </c>
      <c r="AM6" t="s">
        <v>72</v>
      </c>
      <c r="AN6" t="s">
        <v>32</v>
      </c>
      <c r="AO6" t="s">
        <v>19</v>
      </c>
      <c r="AP6" t="s">
        <v>74</v>
      </c>
      <c r="AQ6" t="s">
        <v>45</v>
      </c>
      <c r="AR6" t="s">
        <v>75</v>
      </c>
      <c r="AS6" t="s">
        <v>50</v>
      </c>
      <c r="AT6" t="s">
        <v>46</v>
      </c>
      <c r="AU6" t="s">
        <v>62</v>
      </c>
      <c r="AV6" t="s">
        <v>89</v>
      </c>
      <c r="AW6" t="s">
        <v>22</v>
      </c>
      <c r="AX6" t="s">
        <v>47</v>
      </c>
      <c r="AY6" t="s">
        <v>100</v>
      </c>
      <c r="AZ6" t="s">
        <v>24</v>
      </c>
      <c r="BA6" t="s">
        <v>25</v>
      </c>
      <c r="BB6" t="s">
        <v>126</v>
      </c>
      <c r="BC6" t="s">
        <v>125</v>
      </c>
    </row>
    <row r="7" spans="3:55" x14ac:dyDescent="0.25">
      <c r="C7" s="5" t="s">
        <v>110</v>
      </c>
      <c r="D7" s="8">
        <v>0</v>
      </c>
      <c r="E7" s="8">
        <v>0</v>
      </c>
      <c r="F7" s="8">
        <v>847241</v>
      </c>
      <c r="G7" s="8">
        <v>499271</v>
      </c>
      <c r="H7" s="8">
        <v>0</v>
      </c>
      <c r="I7" s="8">
        <v>0</v>
      </c>
      <c r="J7" s="8">
        <v>15885</v>
      </c>
      <c r="K7" s="8">
        <v>1942151</v>
      </c>
      <c r="L7" s="8">
        <v>0</v>
      </c>
      <c r="M7" s="8">
        <v>0</v>
      </c>
      <c r="N7" s="8">
        <v>0</v>
      </c>
      <c r="O7" s="8">
        <v>1657929</v>
      </c>
      <c r="P7" s="8">
        <v>0</v>
      </c>
      <c r="Q7" s="8">
        <v>3860410</v>
      </c>
      <c r="R7" s="8">
        <v>2226860</v>
      </c>
      <c r="S7" s="8">
        <v>94546</v>
      </c>
      <c r="T7" s="8">
        <v>8314211</v>
      </c>
      <c r="U7" s="8">
        <v>0</v>
      </c>
      <c r="V7" s="8">
        <v>61955</v>
      </c>
      <c r="W7" s="8">
        <v>430903</v>
      </c>
      <c r="X7" s="8">
        <v>0</v>
      </c>
      <c r="Y7" s="8">
        <v>5421</v>
      </c>
      <c r="Z7" s="8">
        <v>1715808</v>
      </c>
      <c r="AA7" s="8">
        <v>0</v>
      </c>
      <c r="AB7" s="8">
        <v>0</v>
      </c>
      <c r="AC7" s="8">
        <v>255704</v>
      </c>
      <c r="AD7" s="8">
        <v>0</v>
      </c>
      <c r="AE7" s="8">
        <v>0</v>
      </c>
      <c r="AF7" s="8">
        <v>1187160</v>
      </c>
      <c r="AG7" s="8">
        <v>0</v>
      </c>
      <c r="AH7" s="8">
        <v>275191</v>
      </c>
      <c r="AI7" s="8">
        <v>0</v>
      </c>
      <c r="AJ7" s="8">
        <v>276659</v>
      </c>
      <c r="AK7" s="8">
        <v>8234508</v>
      </c>
      <c r="AL7" s="8">
        <v>0</v>
      </c>
      <c r="AM7" s="8">
        <v>0</v>
      </c>
      <c r="AN7" s="8">
        <v>0</v>
      </c>
      <c r="AO7" s="8">
        <v>29</v>
      </c>
      <c r="AP7" s="8">
        <v>41258</v>
      </c>
      <c r="AQ7" s="8">
        <v>0</v>
      </c>
      <c r="AR7" s="8">
        <v>0</v>
      </c>
      <c r="AS7" s="8">
        <v>19696</v>
      </c>
      <c r="AT7" s="8">
        <v>0</v>
      </c>
      <c r="AU7" s="8">
        <v>1695912</v>
      </c>
      <c r="AV7" s="8">
        <v>594087</v>
      </c>
      <c r="AW7" s="8">
        <v>0</v>
      </c>
      <c r="AX7" s="8">
        <v>0</v>
      </c>
      <c r="AY7" s="8">
        <v>48975</v>
      </c>
      <c r="AZ7" s="8">
        <v>0</v>
      </c>
      <c r="BA7" s="8">
        <v>0</v>
      </c>
      <c r="BB7" s="8"/>
      <c r="BC7" s="8">
        <v>34301770</v>
      </c>
    </row>
    <row r="8" spans="3:55" x14ac:dyDescent="0.25">
      <c r="C8" s="5" t="s">
        <v>111</v>
      </c>
      <c r="D8" s="8">
        <v>0</v>
      </c>
      <c r="E8" s="8">
        <v>0</v>
      </c>
      <c r="F8" s="8">
        <v>826931</v>
      </c>
      <c r="G8" s="8">
        <v>468726</v>
      </c>
      <c r="H8" s="8">
        <v>0</v>
      </c>
      <c r="I8" s="8">
        <v>0</v>
      </c>
      <c r="J8" s="8">
        <v>21501</v>
      </c>
      <c r="K8" s="8">
        <v>2223424</v>
      </c>
      <c r="L8" s="8">
        <v>0</v>
      </c>
      <c r="M8" s="8">
        <v>0</v>
      </c>
      <c r="N8" s="8">
        <v>0</v>
      </c>
      <c r="O8" s="8">
        <v>1829752</v>
      </c>
      <c r="P8" s="8">
        <v>190</v>
      </c>
      <c r="Q8" s="8">
        <v>4245836</v>
      </c>
      <c r="R8" s="8">
        <v>2358579</v>
      </c>
      <c r="S8" s="8">
        <v>100354</v>
      </c>
      <c r="T8" s="8">
        <v>9275774</v>
      </c>
      <c r="U8" s="8">
        <v>0</v>
      </c>
      <c r="V8" s="8">
        <v>50550</v>
      </c>
      <c r="W8" s="8">
        <v>575887</v>
      </c>
      <c r="X8" s="8">
        <v>0</v>
      </c>
      <c r="Y8" s="8">
        <v>14523</v>
      </c>
      <c r="Z8" s="8">
        <v>1890892</v>
      </c>
      <c r="AA8" s="8">
        <v>0</v>
      </c>
      <c r="AB8" s="8">
        <v>0</v>
      </c>
      <c r="AC8" s="8">
        <v>247374</v>
      </c>
      <c r="AD8" s="8">
        <v>0</v>
      </c>
      <c r="AE8" s="8">
        <v>0</v>
      </c>
      <c r="AF8" s="8">
        <v>1428086</v>
      </c>
      <c r="AG8" s="8">
        <v>0</v>
      </c>
      <c r="AH8" s="8">
        <v>337264</v>
      </c>
      <c r="AI8" s="8">
        <v>0</v>
      </c>
      <c r="AJ8" s="8">
        <v>254671</v>
      </c>
      <c r="AK8" s="8">
        <v>9076460</v>
      </c>
      <c r="AL8" s="8">
        <v>0</v>
      </c>
      <c r="AM8" s="8">
        <v>0</v>
      </c>
      <c r="AN8" s="8">
        <v>0</v>
      </c>
      <c r="AO8" s="8">
        <v>45</v>
      </c>
      <c r="AP8" s="8">
        <v>56139</v>
      </c>
      <c r="AQ8" s="8">
        <v>0</v>
      </c>
      <c r="AR8" s="8">
        <v>0</v>
      </c>
      <c r="AS8" s="8">
        <v>0</v>
      </c>
      <c r="AT8" s="8">
        <v>0</v>
      </c>
      <c r="AU8" s="8">
        <v>1842824</v>
      </c>
      <c r="AV8" s="8">
        <v>669237</v>
      </c>
      <c r="AW8" s="8">
        <v>0</v>
      </c>
      <c r="AX8" s="8">
        <v>0</v>
      </c>
      <c r="AY8" s="8">
        <v>56181</v>
      </c>
      <c r="AZ8" s="8">
        <v>0</v>
      </c>
      <c r="BA8" s="8">
        <v>0</v>
      </c>
      <c r="BB8" s="8"/>
      <c r="BC8" s="8">
        <v>37851200</v>
      </c>
    </row>
    <row r="9" spans="3:55" x14ac:dyDescent="0.25">
      <c r="C9" s="5" t="s">
        <v>112</v>
      </c>
      <c r="D9" s="8">
        <v>0</v>
      </c>
      <c r="E9" s="8">
        <v>0</v>
      </c>
      <c r="F9" s="8">
        <v>744946</v>
      </c>
      <c r="G9" s="8">
        <v>398207</v>
      </c>
      <c r="H9" s="8">
        <v>0</v>
      </c>
      <c r="I9" s="8">
        <v>0</v>
      </c>
      <c r="J9" s="8">
        <v>24364</v>
      </c>
      <c r="K9" s="8">
        <v>2353821</v>
      </c>
      <c r="L9" s="8">
        <v>0</v>
      </c>
      <c r="M9" s="8">
        <v>0</v>
      </c>
      <c r="N9" s="8">
        <v>0</v>
      </c>
      <c r="O9" s="8">
        <v>1982955</v>
      </c>
      <c r="P9" s="8">
        <v>0</v>
      </c>
      <c r="Q9" s="8">
        <v>4308038</v>
      </c>
      <c r="R9" s="8">
        <v>2586658</v>
      </c>
      <c r="S9" s="8">
        <v>102274</v>
      </c>
      <c r="T9" s="8">
        <v>10750009</v>
      </c>
      <c r="U9" s="8">
        <v>0</v>
      </c>
      <c r="V9" s="8">
        <v>82120</v>
      </c>
      <c r="W9" s="8">
        <v>578256</v>
      </c>
      <c r="X9" s="8">
        <v>0</v>
      </c>
      <c r="Y9" s="8">
        <v>26864</v>
      </c>
      <c r="Z9" s="8">
        <v>1929429</v>
      </c>
      <c r="AA9" s="8">
        <v>0</v>
      </c>
      <c r="AB9" s="8">
        <v>0</v>
      </c>
      <c r="AC9" s="8">
        <v>232649</v>
      </c>
      <c r="AD9" s="8">
        <v>0</v>
      </c>
      <c r="AE9" s="8">
        <v>0</v>
      </c>
      <c r="AF9" s="8">
        <v>1566102</v>
      </c>
      <c r="AG9" s="8">
        <v>0</v>
      </c>
      <c r="AH9" s="8">
        <v>355134</v>
      </c>
      <c r="AI9" s="8">
        <v>0</v>
      </c>
      <c r="AJ9" s="8">
        <v>264622</v>
      </c>
      <c r="AK9" s="8">
        <v>9704233</v>
      </c>
      <c r="AL9" s="8">
        <v>0</v>
      </c>
      <c r="AM9" s="8">
        <v>0</v>
      </c>
      <c r="AN9" s="8">
        <v>0</v>
      </c>
      <c r="AO9" s="8">
        <v>151</v>
      </c>
      <c r="AP9" s="8">
        <v>63795</v>
      </c>
      <c r="AQ9" s="8">
        <v>0</v>
      </c>
      <c r="AR9" s="8">
        <v>0</v>
      </c>
      <c r="AS9" s="8">
        <v>0</v>
      </c>
      <c r="AT9" s="8">
        <v>0</v>
      </c>
      <c r="AU9" s="8">
        <v>1835952</v>
      </c>
      <c r="AV9" s="8">
        <v>785844</v>
      </c>
      <c r="AW9" s="8">
        <v>0</v>
      </c>
      <c r="AX9" s="8">
        <v>0</v>
      </c>
      <c r="AY9" s="8">
        <v>64455</v>
      </c>
      <c r="AZ9" s="8">
        <v>0</v>
      </c>
      <c r="BA9" s="8">
        <v>530</v>
      </c>
      <c r="BB9" s="8"/>
      <c r="BC9" s="8">
        <v>40741408</v>
      </c>
    </row>
    <row r="10" spans="3:55" x14ac:dyDescent="0.25">
      <c r="C10" s="5" t="s">
        <v>113</v>
      </c>
      <c r="D10" s="8">
        <v>0</v>
      </c>
      <c r="E10" s="8">
        <v>0</v>
      </c>
      <c r="F10" s="8">
        <v>818209</v>
      </c>
      <c r="G10" s="8">
        <v>342906</v>
      </c>
      <c r="H10" s="8">
        <v>0</v>
      </c>
      <c r="I10" s="8">
        <v>0</v>
      </c>
      <c r="J10" s="8">
        <v>26875</v>
      </c>
      <c r="K10" s="8">
        <v>2504680</v>
      </c>
      <c r="L10" s="8">
        <v>0</v>
      </c>
      <c r="M10" s="8">
        <v>0</v>
      </c>
      <c r="N10" s="8">
        <v>0</v>
      </c>
      <c r="O10" s="8">
        <v>1962316</v>
      </c>
      <c r="P10" s="8">
        <v>0</v>
      </c>
      <c r="Q10" s="8">
        <v>4462419</v>
      </c>
      <c r="R10" s="8">
        <v>2919707</v>
      </c>
      <c r="S10" s="8">
        <v>112397</v>
      </c>
      <c r="T10" s="8">
        <v>11566102</v>
      </c>
      <c r="U10" s="8">
        <v>0</v>
      </c>
      <c r="V10" s="8">
        <v>99768</v>
      </c>
      <c r="W10" s="8">
        <v>656325</v>
      </c>
      <c r="X10" s="8">
        <v>0</v>
      </c>
      <c r="Y10" s="8">
        <v>21810</v>
      </c>
      <c r="Z10" s="8">
        <v>2147136</v>
      </c>
      <c r="AA10" s="8">
        <v>0</v>
      </c>
      <c r="AB10" s="8">
        <v>0</v>
      </c>
      <c r="AC10" s="8">
        <v>227678</v>
      </c>
      <c r="AD10" s="8">
        <v>0</v>
      </c>
      <c r="AE10" s="8">
        <v>0</v>
      </c>
      <c r="AF10" s="8">
        <v>1653162</v>
      </c>
      <c r="AG10" s="8">
        <v>0</v>
      </c>
      <c r="AH10" s="8">
        <v>382986</v>
      </c>
      <c r="AI10" s="8">
        <v>29361</v>
      </c>
      <c r="AJ10" s="8">
        <v>279048</v>
      </c>
      <c r="AK10" s="8">
        <v>9930563</v>
      </c>
      <c r="AL10" s="8">
        <v>0</v>
      </c>
      <c r="AM10" s="8">
        <v>0</v>
      </c>
      <c r="AN10" s="8">
        <v>0</v>
      </c>
      <c r="AO10" s="8">
        <v>0</v>
      </c>
      <c r="AP10" s="8">
        <v>60280</v>
      </c>
      <c r="AQ10" s="8">
        <v>0</v>
      </c>
      <c r="AR10" s="8">
        <v>0</v>
      </c>
      <c r="AS10" s="8">
        <v>17469</v>
      </c>
      <c r="AT10" s="8">
        <v>0</v>
      </c>
      <c r="AU10" s="8">
        <v>1850469</v>
      </c>
      <c r="AV10" s="8">
        <v>773423</v>
      </c>
      <c r="AW10" s="8">
        <v>0</v>
      </c>
      <c r="AX10" s="8">
        <v>0</v>
      </c>
      <c r="AY10" s="8">
        <v>71442</v>
      </c>
      <c r="AZ10" s="8">
        <v>0</v>
      </c>
      <c r="BA10" s="8">
        <v>54552</v>
      </c>
      <c r="BB10" s="8"/>
      <c r="BC10" s="8">
        <v>42971083</v>
      </c>
    </row>
    <row r="11" spans="3:55" x14ac:dyDescent="0.25">
      <c r="C11" s="5" t="s">
        <v>114</v>
      </c>
      <c r="D11" s="8">
        <v>0</v>
      </c>
      <c r="E11" s="8">
        <v>0</v>
      </c>
      <c r="F11" s="8">
        <v>997771</v>
      </c>
      <c r="G11" s="8">
        <v>307481</v>
      </c>
      <c r="H11" s="8">
        <v>0</v>
      </c>
      <c r="I11" s="8">
        <v>0</v>
      </c>
      <c r="J11" s="8">
        <v>33933</v>
      </c>
      <c r="K11" s="8">
        <v>2634726</v>
      </c>
      <c r="L11" s="8">
        <v>0</v>
      </c>
      <c r="M11" s="8">
        <v>0</v>
      </c>
      <c r="N11" s="8">
        <v>0</v>
      </c>
      <c r="O11" s="8">
        <v>2179200</v>
      </c>
      <c r="P11" s="8">
        <v>0</v>
      </c>
      <c r="Q11" s="8">
        <v>4537677</v>
      </c>
      <c r="R11" s="8">
        <v>3272350</v>
      </c>
      <c r="S11" s="8">
        <v>119565</v>
      </c>
      <c r="T11" s="8">
        <v>12681309</v>
      </c>
      <c r="U11" s="8">
        <v>0</v>
      </c>
      <c r="V11" s="8">
        <v>77290</v>
      </c>
      <c r="W11" s="8">
        <v>736340</v>
      </c>
      <c r="X11" s="8">
        <v>0</v>
      </c>
      <c r="Y11" s="8">
        <v>25721</v>
      </c>
      <c r="Z11" s="8">
        <v>2442980</v>
      </c>
      <c r="AA11" s="8">
        <v>590</v>
      </c>
      <c r="AB11" s="8">
        <v>0</v>
      </c>
      <c r="AC11" s="8">
        <v>258876</v>
      </c>
      <c r="AD11" s="8">
        <v>0</v>
      </c>
      <c r="AE11" s="8">
        <v>0</v>
      </c>
      <c r="AF11" s="8">
        <v>1765013</v>
      </c>
      <c r="AG11" s="8">
        <v>0</v>
      </c>
      <c r="AH11" s="8">
        <v>440148</v>
      </c>
      <c r="AI11" s="8">
        <v>133889</v>
      </c>
      <c r="AJ11" s="8">
        <v>442291</v>
      </c>
      <c r="AK11" s="8">
        <v>10340709</v>
      </c>
      <c r="AL11" s="8">
        <v>0</v>
      </c>
      <c r="AM11" s="8">
        <v>0</v>
      </c>
      <c r="AN11" s="8">
        <v>0</v>
      </c>
      <c r="AO11" s="8">
        <v>0</v>
      </c>
      <c r="AP11" s="8">
        <v>101141</v>
      </c>
      <c r="AQ11" s="8">
        <v>0</v>
      </c>
      <c r="AR11" s="8">
        <v>0</v>
      </c>
      <c r="AS11" s="8">
        <v>17380</v>
      </c>
      <c r="AT11" s="8">
        <v>0</v>
      </c>
      <c r="AU11" s="8">
        <v>1948549</v>
      </c>
      <c r="AV11" s="8">
        <v>896312</v>
      </c>
      <c r="AW11" s="8">
        <v>0</v>
      </c>
      <c r="AX11" s="8">
        <v>0</v>
      </c>
      <c r="AY11" s="8">
        <v>90729</v>
      </c>
      <c r="AZ11" s="8">
        <v>0</v>
      </c>
      <c r="BA11" s="8">
        <v>72074</v>
      </c>
      <c r="BB11" s="8"/>
      <c r="BC11" s="8">
        <v>46554044</v>
      </c>
    </row>
    <row r="12" spans="3:55" x14ac:dyDescent="0.25">
      <c r="C12" s="5" t="s">
        <v>115</v>
      </c>
      <c r="D12" s="8">
        <v>0</v>
      </c>
      <c r="E12" s="8">
        <v>0</v>
      </c>
      <c r="F12" s="8">
        <v>1216236</v>
      </c>
      <c r="G12" s="8">
        <v>334252</v>
      </c>
      <c r="H12" s="8">
        <v>0</v>
      </c>
      <c r="I12" s="8">
        <v>0</v>
      </c>
      <c r="J12" s="8">
        <v>43596</v>
      </c>
      <c r="K12" s="8">
        <v>2932812</v>
      </c>
      <c r="L12" s="8">
        <v>0</v>
      </c>
      <c r="M12" s="8">
        <v>0</v>
      </c>
      <c r="N12" s="8">
        <v>17</v>
      </c>
      <c r="O12" s="8">
        <v>2286829</v>
      </c>
      <c r="P12" s="8">
        <v>0</v>
      </c>
      <c r="Q12" s="8">
        <v>4707145</v>
      </c>
      <c r="R12" s="8">
        <v>3751225</v>
      </c>
      <c r="S12" s="8">
        <v>123250</v>
      </c>
      <c r="T12" s="8">
        <v>13534424</v>
      </c>
      <c r="U12" s="8">
        <v>0</v>
      </c>
      <c r="V12" s="8">
        <v>93632</v>
      </c>
      <c r="W12" s="8">
        <v>613110</v>
      </c>
      <c r="X12" s="8">
        <v>0</v>
      </c>
      <c r="Y12" s="8">
        <v>27564</v>
      </c>
      <c r="Z12" s="8">
        <v>2798751</v>
      </c>
      <c r="AA12" s="8">
        <v>124</v>
      </c>
      <c r="AB12" s="8">
        <v>0</v>
      </c>
      <c r="AC12" s="8">
        <v>334503</v>
      </c>
      <c r="AD12" s="8">
        <v>0</v>
      </c>
      <c r="AE12" s="8">
        <v>0</v>
      </c>
      <c r="AF12" s="8">
        <v>1926562</v>
      </c>
      <c r="AG12" s="8">
        <v>0</v>
      </c>
      <c r="AH12" s="8">
        <v>474676</v>
      </c>
      <c r="AI12" s="8">
        <v>197338</v>
      </c>
      <c r="AJ12" s="8">
        <v>477716</v>
      </c>
      <c r="AK12" s="8">
        <v>11429558</v>
      </c>
      <c r="AL12" s="8">
        <v>0</v>
      </c>
      <c r="AM12" s="8">
        <v>0</v>
      </c>
      <c r="AN12" s="8">
        <v>0</v>
      </c>
      <c r="AO12" s="8">
        <v>0</v>
      </c>
      <c r="AP12" s="8">
        <v>122808</v>
      </c>
      <c r="AQ12" s="8">
        <v>0</v>
      </c>
      <c r="AR12" s="8">
        <v>0</v>
      </c>
      <c r="AS12" s="8">
        <v>15052</v>
      </c>
      <c r="AT12" s="8">
        <v>0</v>
      </c>
      <c r="AU12" s="8">
        <v>2093025</v>
      </c>
      <c r="AV12" s="8">
        <v>1092274</v>
      </c>
      <c r="AW12" s="8">
        <v>0</v>
      </c>
      <c r="AX12" s="8">
        <v>0</v>
      </c>
      <c r="AY12" s="8">
        <v>59585</v>
      </c>
      <c r="AZ12" s="8">
        <v>0</v>
      </c>
      <c r="BA12" s="8">
        <v>59995</v>
      </c>
      <c r="BB12" s="8"/>
      <c r="BC12" s="8">
        <v>50746059</v>
      </c>
    </row>
    <row r="13" spans="3:55" x14ac:dyDescent="0.25">
      <c r="C13" s="5" t="s">
        <v>116</v>
      </c>
      <c r="D13" s="8">
        <v>0</v>
      </c>
      <c r="E13" s="8">
        <v>0</v>
      </c>
      <c r="F13" s="8">
        <v>1568535</v>
      </c>
      <c r="G13" s="8">
        <v>357385</v>
      </c>
      <c r="H13" s="8">
        <v>2437</v>
      </c>
      <c r="I13" s="8">
        <v>0</v>
      </c>
      <c r="J13" s="8">
        <v>38475</v>
      </c>
      <c r="K13" s="8">
        <v>3366170</v>
      </c>
      <c r="L13" s="8">
        <v>0</v>
      </c>
      <c r="M13" s="8">
        <v>0</v>
      </c>
      <c r="N13" s="8">
        <v>16173</v>
      </c>
      <c r="O13" s="8">
        <v>1939134</v>
      </c>
      <c r="P13" s="8">
        <v>0</v>
      </c>
      <c r="Q13" s="8">
        <v>4877069</v>
      </c>
      <c r="R13" s="8">
        <v>4653948</v>
      </c>
      <c r="S13" s="8">
        <v>131461</v>
      </c>
      <c r="T13" s="8">
        <v>14152172</v>
      </c>
      <c r="U13" s="8">
        <v>0</v>
      </c>
      <c r="V13" s="8">
        <v>110192</v>
      </c>
      <c r="W13" s="8">
        <v>645845</v>
      </c>
      <c r="X13" s="8">
        <v>0</v>
      </c>
      <c r="Y13" s="8">
        <v>31897</v>
      </c>
      <c r="Z13" s="8">
        <v>3157897</v>
      </c>
      <c r="AA13" s="8">
        <v>78</v>
      </c>
      <c r="AB13" s="8">
        <v>0</v>
      </c>
      <c r="AC13" s="8">
        <v>363371</v>
      </c>
      <c r="AD13" s="8">
        <v>0</v>
      </c>
      <c r="AE13" s="8">
        <v>0</v>
      </c>
      <c r="AF13" s="8">
        <v>2154121</v>
      </c>
      <c r="AG13" s="8">
        <v>0</v>
      </c>
      <c r="AH13" s="8">
        <v>592746</v>
      </c>
      <c r="AI13" s="8">
        <v>260999</v>
      </c>
      <c r="AJ13" s="8">
        <v>666860</v>
      </c>
      <c r="AK13" s="8">
        <v>11624418</v>
      </c>
      <c r="AL13" s="8">
        <v>74278</v>
      </c>
      <c r="AM13" s="8">
        <v>0</v>
      </c>
      <c r="AN13" s="8">
        <v>0</v>
      </c>
      <c r="AO13" s="8">
        <v>361</v>
      </c>
      <c r="AP13" s="8">
        <v>240957</v>
      </c>
      <c r="AQ13" s="8">
        <v>0</v>
      </c>
      <c r="AR13" s="8">
        <v>0</v>
      </c>
      <c r="AS13" s="8">
        <v>6630</v>
      </c>
      <c r="AT13" s="8">
        <v>0</v>
      </c>
      <c r="AU13" s="8">
        <v>2274543</v>
      </c>
      <c r="AV13" s="8">
        <v>1149775</v>
      </c>
      <c r="AW13" s="8">
        <v>0</v>
      </c>
      <c r="AX13" s="8">
        <v>0</v>
      </c>
      <c r="AY13" s="8">
        <v>69916</v>
      </c>
      <c r="AZ13" s="8">
        <v>0</v>
      </c>
      <c r="BA13" s="8">
        <v>121616</v>
      </c>
      <c r="BB13" s="8"/>
      <c r="BC13" s="8">
        <v>54649459</v>
      </c>
    </row>
    <row r="14" spans="3:55" x14ac:dyDescent="0.25">
      <c r="C14" s="5" t="s">
        <v>120</v>
      </c>
      <c r="D14" s="8">
        <v>0</v>
      </c>
      <c r="E14" s="8">
        <v>0</v>
      </c>
      <c r="F14" s="8">
        <v>1785909</v>
      </c>
      <c r="G14" s="8">
        <v>538090</v>
      </c>
      <c r="H14" s="8">
        <v>2395</v>
      </c>
      <c r="I14" s="8">
        <v>0</v>
      </c>
      <c r="J14" s="8">
        <v>25444</v>
      </c>
      <c r="K14" s="8">
        <v>3599426</v>
      </c>
      <c r="L14" s="8">
        <v>0</v>
      </c>
      <c r="M14" s="8">
        <v>0</v>
      </c>
      <c r="N14" s="8">
        <v>28810</v>
      </c>
      <c r="O14" s="8">
        <v>2211108</v>
      </c>
      <c r="P14" s="8">
        <v>76634</v>
      </c>
      <c r="Q14" s="8">
        <v>5208248</v>
      </c>
      <c r="R14" s="8">
        <v>5000524</v>
      </c>
      <c r="S14" s="8">
        <v>140195</v>
      </c>
      <c r="T14" s="8">
        <v>15497384</v>
      </c>
      <c r="U14" s="8">
        <v>0</v>
      </c>
      <c r="V14" s="8">
        <v>113015</v>
      </c>
      <c r="W14" s="8">
        <v>804760</v>
      </c>
      <c r="X14" s="8">
        <v>0</v>
      </c>
      <c r="Y14" s="8">
        <v>30162</v>
      </c>
      <c r="Z14" s="8">
        <v>3370061</v>
      </c>
      <c r="AA14" s="8">
        <v>157</v>
      </c>
      <c r="AB14" s="8">
        <v>0</v>
      </c>
      <c r="AC14" s="8">
        <v>450962</v>
      </c>
      <c r="AD14" s="8">
        <v>0</v>
      </c>
      <c r="AE14" s="8">
        <v>0</v>
      </c>
      <c r="AF14" s="8">
        <v>2230071</v>
      </c>
      <c r="AG14" s="8">
        <v>0</v>
      </c>
      <c r="AH14" s="8">
        <v>661599</v>
      </c>
      <c r="AI14" s="8">
        <v>267785</v>
      </c>
      <c r="AJ14" s="8">
        <v>707913</v>
      </c>
      <c r="AK14" s="8">
        <v>12441892</v>
      </c>
      <c r="AL14" s="8">
        <v>109263</v>
      </c>
      <c r="AM14" s="8">
        <v>0</v>
      </c>
      <c r="AN14" s="8">
        <v>0</v>
      </c>
      <c r="AO14" s="8">
        <v>507</v>
      </c>
      <c r="AP14" s="8">
        <v>256847</v>
      </c>
      <c r="AQ14" s="8">
        <v>0</v>
      </c>
      <c r="AR14" s="8">
        <v>0</v>
      </c>
      <c r="AS14" s="8">
        <v>12891</v>
      </c>
      <c r="AT14" s="8">
        <v>0</v>
      </c>
      <c r="AU14" s="8">
        <v>2309742</v>
      </c>
      <c r="AV14" s="8">
        <v>1190577</v>
      </c>
      <c r="AW14" s="8">
        <v>0</v>
      </c>
      <c r="AX14" s="8">
        <v>0</v>
      </c>
      <c r="AY14" s="8">
        <v>104837</v>
      </c>
      <c r="AZ14" s="8">
        <v>0</v>
      </c>
      <c r="BA14" s="8">
        <v>97849</v>
      </c>
      <c r="BB14" s="8"/>
      <c r="BC14" s="8">
        <v>59275057</v>
      </c>
    </row>
    <row r="15" spans="3:55" x14ac:dyDescent="0.25">
      <c r="C15" s="5" t="s">
        <v>121</v>
      </c>
      <c r="D15" s="8">
        <v>0</v>
      </c>
      <c r="E15" s="8">
        <v>0</v>
      </c>
      <c r="F15" s="8">
        <v>1850954</v>
      </c>
      <c r="G15" s="8">
        <v>634072</v>
      </c>
      <c r="H15" s="8">
        <v>4081</v>
      </c>
      <c r="I15" s="8">
        <v>0</v>
      </c>
      <c r="J15" s="8">
        <v>24563</v>
      </c>
      <c r="K15" s="8">
        <v>3814051</v>
      </c>
      <c r="L15" s="8">
        <v>0</v>
      </c>
      <c r="M15" s="8">
        <v>0</v>
      </c>
      <c r="N15" s="8">
        <v>91719</v>
      </c>
      <c r="O15" s="8">
        <v>2628460</v>
      </c>
      <c r="P15" s="8">
        <v>148048</v>
      </c>
      <c r="Q15" s="8">
        <v>5521665</v>
      </c>
      <c r="R15" s="8">
        <v>5369772</v>
      </c>
      <c r="S15" s="8">
        <v>203741</v>
      </c>
      <c r="T15" s="8">
        <v>17383460</v>
      </c>
      <c r="U15" s="8">
        <v>0</v>
      </c>
      <c r="V15" s="8">
        <v>128461</v>
      </c>
      <c r="W15" s="8">
        <v>835264</v>
      </c>
      <c r="X15" s="8">
        <v>0</v>
      </c>
      <c r="Y15" s="8">
        <v>31449</v>
      </c>
      <c r="Z15" s="8">
        <v>3685716</v>
      </c>
      <c r="AA15" s="8">
        <v>0</v>
      </c>
      <c r="AB15" s="8">
        <v>0</v>
      </c>
      <c r="AC15" s="8">
        <v>527217</v>
      </c>
      <c r="AD15" s="8">
        <v>0</v>
      </c>
      <c r="AE15" s="8">
        <v>0</v>
      </c>
      <c r="AF15" s="8">
        <v>2586775</v>
      </c>
      <c r="AG15" s="8">
        <v>0</v>
      </c>
      <c r="AH15" s="8">
        <v>739030</v>
      </c>
      <c r="AI15" s="8">
        <v>302088</v>
      </c>
      <c r="AJ15" s="8">
        <v>769947</v>
      </c>
      <c r="AK15" s="8">
        <v>13646653</v>
      </c>
      <c r="AL15" s="8">
        <v>106123</v>
      </c>
      <c r="AM15" s="8">
        <v>0</v>
      </c>
      <c r="AN15" s="8">
        <v>0</v>
      </c>
      <c r="AO15" s="8">
        <v>22</v>
      </c>
      <c r="AP15" s="8">
        <v>273106</v>
      </c>
      <c r="AQ15" s="8">
        <v>0</v>
      </c>
      <c r="AR15" s="8">
        <v>0</v>
      </c>
      <c r="AS15" s="8">
        <v>15719</v>
      </c>
      <c r="AT15" s="8">
        <v>0</v>
      </c>
      <c r="AU15" s="8">
        <v>2477342</v>
      </c>
      <c r="AV15" s="8">
        <v>1376254</v>
      </c>
      <c r="AW15" s="8">
        <v>0</v>
      </c>
      <c r="AX15" s="8">
        <v>0</v>
      </c>
      <c r="AY15" s="8">
        <v>150965</v>
      </c>
      <c r="AZ15" s="8">
        <v>0</v>
      </c>
      <c r="BA15" s="8">
        <v>133805</v>
      </c>
      <c r="BB15" s="8"/>
      <c r="BC15" s="8">
        <v>65460522</v>
      </c>
    </row>
    <row r="16" spans="3:55" x14ac:dyDescent="0.25">
      <c r="C16" s="5" t="s">
        <v>122</v>
      </c>
      <c r="D16" s="8">
        <v>0</v>
      </c>
      <c r="E16" s="8">
        <v>0</v>
      </c>
      <c r="F16" s="8">
        <v>2146047</v>
      </c>
      <c r="G16" s="8">
        <v>798501</v>
      </c>
      <c r="H16" s="8">
        <v>1062</v>
      </c>
      <c r="I16" s="8">
        <v>0</v>
      </c>
      <c r="J16" s="8">
        <v>22681</v>
      </c>
      <c r="K16" s="8">
        <v>4482761</v>
      </c>
      <c r="L16" s="8">
        <v>0</v>
      </c>
      <c r="M16" s="8">
        <v>0</v>
      </c>
      <c r="N16" s="8">
        <v>94320</v>
      </c>
      <c r="O16" s="8">
        <v>2748275</v>
      </c>
      <c r="P16" s="8">
        <v>126500</v>
      </c>
      <c r="Q16" s="8">
        <v>5942492</v>
      </c>
      <c r="R16" s="8">
        <v>4907833</v>
      </c>
      <c r="S16" s="8">
        <v>237210</v>
      </c>
      <c r="T16" s="8">
        <v>18709097</v>
      </c>
      <c r="U16" s="8">
        <v>0</v>
      </c>
      <c r="V16" s="8">
        <v>148305</v>
      </c>
      <c r="W16" s="8">
        <v>781745</v>
      </c>
      <c r="X16" s="8">
        <v>0</v>
      </c>
      <c r="Y16" s="8">
        <v>31067</v>
      </c>
      <c r="Z16" s="8">
        <v>3985051</v>
      </c>
      <c r="AA16" s="8">
        <v>2</v>
      </c>
      <c r="AB16" s="8">
        <v>0</v>
      </c>
      <c r="AC16" s="8">
        <v>604481</v>
      </c>
      <c r="AD16" s="8">
        <v>0</v>
      </c>
      <c r="AE16" s="8">
        <v>89127</v>
      </c>
      <c r="AF16" s="8">
        <v>2786805</v>
      </c>
      <c r="AG16" s="8">
        <v>0</v>
      </c>
      <c r="AH16" s="8">
        <v>835698</v>
      </c>
      <c r="AI16" s="8">
        <v>341679</v>
      </c>
      <c r="AJ16" s="8">
        <v>722253</v>
      </c>
      <c r="AK16" s="8">
        <v>14422284</v>
      </c>
      <c r="AL16" s="8">
        <v>105671</v>
      </c>
      <c r="AM16" s="8">
        <v>0</v>
      </c>
      <c r="AN16" s="8">
        <v>0</v>
      </c>
      <c r="AO16" s="8">
        <v>0</v>
      </c>
      <c r="AP16" s="8">
        <v>251961</v>
      </c>
      <c r="AQ16" s="8">
        <v>0</v>
      </c>
      <c r="AR16" s="8">
        <v>0</v>
      </c>
      <c r="AS16" s="8">
        <v>12909</v>
      </c>
      <c r="AT16" s="8">
        <v>0</v>
      </c>
      <c r="AU16" s="8">
        <v>2529551</v>
      </c>
      <c r="AV16" s="8">
        <v>1250773</v>
      </c>
      <c r="AW16" s="8">
        <v>0</v>
      </c>
      <c r="AX16" s="8">
        <v>0</v>
      </c>
      <c r="AY16" s="8">
        <v>198704</v>
      </c>
      <c r="AZ16" s="8">
        <v>6294</v>
      </c>
      <c r="BA16" s="8">
        <v>150370</v>
      </c>
      <c r="BB16" s="8"/>
      <c r="BC16" s="8">
        <v>69471509</v>
      </c>
    </row>
    <row r="17" spans="3:55" x14ac:dyDescent="0.25">
      <c r="C17" s="5" t="s">
        <v>123</v>
      </c>
      <c r="D17" s="8">
        <v>0</v>
      </c>
      <c r="E17" s="8">
        <v>0</v>
      </c>
      <c r="F17" s="8">
        <v>2321304</v>
      </c>
      <c r="G17" s="8">
        <v>819243</v>
      </c>
      <c r="H17" s="8">
        <v>2116</v>
      </c>
      <c r="I17" s="8">
        <v>0</v>
      </c>
      <c r="J17" s="8">
        <v>19472</v>
      </c>
      <c r="K17" s="8">
        <v>4578531</v>
      </c>
      <c r="L17" s="8">
        <v>0</v>
      </c>
      <c r="M17" s="8">
        <v>0</v>
      </c>
      <c r="N17" s="8">
        <v>70887</v>
      </c>
      <c r="O17" s="8">
        <v>2700556</v>
      </c>
      <c r="P17" s="8">
        <v>121495</v>
      </c>
      <c r="Q17" s="8">
        <v>5799387</v>
      </c>
      <c r="R17" s="8">
        <v>4676314</v>
      </c>
      <c r="S17" s="8">
        <v>238232</v>
      </c>
      <c r="T17" s="8">
        <v>17831081</v>
      </c>
      <c r="U17" s="8">
        <v>0</v>
      </c>
      <c r="V17" s="8">
        <v>139952</v>
      </c>
      <c r="W17" s="8">
        <v>704878</v>
      </c>
      <c r="X17" s="8">
        <v>0</v>
      </c>
      <c r="Y17" s="8">
        <v>35160</v>
      </c>
      <c r="Z17" s="8">
        <v>3919874</v>
      </c>
      <c r="AA17" s="8">
        <v>102</v>
      </c>
      <c r="AB17" s="8">
        <v>25522</v>
      </c>
      <c r="AC17" s="8">
        <v>528992</v>
      </c>
      <c r="AD17" s="8">
        <v>0</v>
      </c>
      <c r="AE17" s="8">
        <v>805940</v>
      </c>
      <c r="AF17" s="8">
        <v>2939322</v>
      </c>
      <c r="AG17" s="8">
        <v>0</v>
      </c>
      <c r="AH17" s="8">
        <v>737088</v>
      </c>
      <c r="AI17" s="8">
        <v>349816</v>
      </c>
      <c r="AJ17" s="8">
        <v>571226</v>
      </c>
      <c r="AK17" s="8">
        <v>12355552</v>
      </c>
      <c r="AL17" s="8">
        <v>115175</v>
      </c>
      <c r="AM17" s="8">
        <v>0</v>
      </c>
      <c r="AN17" s="8">
        <v>0</v>
      </c>
      <c r="AO17" s="8">
        <v>3</v>
      </c>
      <c r="AP17" s="8">
        <v>158125</v>
      </c>
      <c r="AQ17" s="8">
        <v>0</v>
      </c>
      <c r="AR17" s="8">
        <v>0</v>
      </c>
      <c r="AS17" s="8">
        <v>21770</v>
      </c>
      <c r="AT17" s="8">
        <v>44151</v>
      </c>
      <c r="AU17" s="8">
        <v>2209964</v>
      </c>
      <c r="AV17" s="8">
        <v>1316419</v>
      </c>
      <c r="AW17" s="8">
        <v>23</v>
      </c>
      <c r="AX17" s="8">
        <v>0</v>
      </c>
      <c r="AY17" s="8">
        <v>231730</v>
      </c>
      <c r="AZ17" s="8">
        <v>5032</v>
      </c>
      <c r="BA17" s="8">
        <v>143535</v>
      </c>
      <c r="BB17" s="8"/>
      <c r="BC17" s="8">
        <v>66537969</v>
      </c>
    </row>
    <row r="18" spans="3:55" x14ac:dyDescent="0.25">
      <c r="C18" s="5" t="s">
        <v>124</v>
      </c>
      <c r="D18" s="8">
        <v>0</v>
      </c>
      <c r="E18" s="8">
        <v>0</v>
      </c>
      <c r="F18" s="8">
        <v>204491</v>
      </c>
      <c r="G18" s="8">
        <v>193022</v>
      </c>
      <c r="H18" s="8">
        <v>0</v>
      </c>
      <c r="I18" s="8">
        <v>0</v>
      </c>
      <c r="J18" s="8">
        <v>678</v>
      </c>
      <c r="K18" s="8">
        <v>465386</v>
      </c>
      <c r="L18" s="8">
        <v>0</v>
      </c>
      <c r="M18" s="8">
        <v>0</v>
      </c>
      <c r="N18" s="8">
        <v>6277</v>
      </c>
      <c r="O18" s="8">
        <v>712872</v>
      </c>
      <c r="P18" s="8">
        <v>11245</v>
      </c>
      <c r="Q18" s="8">
        <v>591571</v>
      </c>
      <c r="R18" s="8">
        <v>909551</v>
      </c>
      <c r="S18" s="8">
        <v>26495</v>
      </c>
      <c r="T18" s="8">
        <v>3207233</v>
      </c>
      <c r="U18" s="8">
        <v>0</v>
      </c>
      <c r="V18" s="8">
        <v>13083</v>
      </c>
      <c r="W18" s="8">
        <v>39866</v>
      </c>
      <c r="X18" s="8">
        <v>0</v>
      </c>
      <c r="Y18" s="8">
        <v>368</v>
      </c>
      <c r="Z18" s="8">
        <v>575329</v>
      </c>
      <c r="AA18" s="8">
        <v>31</v>
      </c>
      <c r="AB18" s="8">
        <v>913</v>
      </c>
      <c r="AC18" s="8">
        <v>130250</v>
      </c>
      <c r="AD18" s="8">
        <v>0</v>
      </c>
      <c r="AE18" s="8">
        <v>296094</v>
      </c>
      <c r="AF18" s="8">
        <v>143081</v>
      </c>
      <c r="AG18" s="8">
        <v>0</v>
      </c>
      <c r="AH18" s="8">
        <v>414429</v>
      </c>
      <c r="AI18" s="8">
        <v>58056</v>
      </c>
      <c r="AJ18" s="8">
        <v>152434</v>
      </c>
      <c r="AK18" s="8">
        <v>1218512</v>
      </c>
      <c r="AL18" s="8">
        <v>371</v>
      </c>
      <c r="AM18" s="8">
        <v>0</v>
      </c>
      <c r="AN18" s="8">
        <v>0</v>
      </c>
      <c r="AO18" s="8">
        <v>26</v>
      </c>
      <c r="AP18" s="8">
        <v>4878</v>
      </c>
      <c r="AQ18" s="8">
        <v>0</v>
      </c>
      <c r="AR18" s="8">
        <v>0</v>
      </c>
      <c r="AS18" s="8">
        <v>3156</v>
      </c>
      <c r="AT18" s="8">
        <v>0</v>
      </c>
      <c r="AU18" s="8">
        <v>458876</v>
      </c>
      <c r="AV18" s="8">
        <v>191075</v>
      </c>
      <c r="AW18" s="8">
        <v>0</v>
      </c>
      <c r="AX18" s="8">
        <v>0</v>
      </c>
      <c r="AY18" s="8">
        <v>18563</v>
      </c>
      <c r="AZ18" s="8">
        <v>72478</v>
      </c>
      <c r="BA18" s="8">
        <v>7581</v>
      </c>
      <c r="BB18" s="8"/>
      <c r="BC18" s="8">
        <v>10128271</v>
      </c>
    </row>
    <row r="19" spans="3:55" x14ac:dyDescent="0.25">
      <c r="C19" s="5" t="s">
        <v>119</v>
      </c>
      <c r="D19" s="8">
        <v>0</v>
      </c>
      <c r="E19" s="8">
        <v>0</v>
      </c>
      <c r="F19" s="8">
        <v>625423</v>
      </c>
      <c r="G19" s="8">
        <v>341121</v>
      </c>
      <c r="H19" s="8">
        <v>0</v>
      </c>
      <c r="I19" s="8">
        <v>0</v>
      </c>
      <c r="J19" s="8">
        <v>546</v>
      </c>
      <c r="K19" s="8">
        <v>1101152</v>
      </c>
      <c r="L19" s="8">
        <v>0</v>
      </c>
      <c r="M19" s="8">
        <v>0</v>
      </c>
      <c r="N19" s="8">
        <v>16</v>
      </c>
      <c r="O19" s="8">
        <v>1355424</v>
      </c>
      <c r="P19" s="8">
        <v>17936</v>
      </c>
      <c r="Q19" s="8">
        <v>1674644</v>
      </c>
      <c r="R19" s="8">
        <v>2201982</v>
      </c>
      <c r="S19" s="8">
        <v>65382</v>
      </c>
      <c r="T19" s="8">
        <v>6521605</v>
      </c>
      <c r="U19" s="8">
        <v>0</v>
      </c>
      <c r="V19" s="8">
        <v>1022</v>
      </c>
      <c r="W19" s="8">
        <v>104200</v>
      </c>
      <c r="X19" s="8">
        <v>0</v>
      </c>
      <c r="Y19" s="8">
        <v>16</v>
      </c>
      <c r="Z19" s="8">
        <v>1430140</v>
      </c>
      <c r="AA19" s="8">
        <v>0</v>
      </c>
      <c r="AB19" s="8">
        <v>6986</v>
      </c>
      <c r="AC19" s="8">
        <v>175004</v>
      </c>
      <c r="AD19" s="8">
        <v>0</v>
      </c>
      <c r="AE19" s="8">
        <v>522630</v>
      </c>
      <c r="AF19" s="8">
        <v>342665</v>
      </c>
      <c r="AG19" s="8">
        <v>257</v>
      </c>
      <c r="AH19" s="8">
        <v>592722</v>
      </c>
      <c r="AI19" s="8">
        <v>60524</v>
      </c>
      <c r="AJ19" s="8">
        <v>243801</v>
      </c>
      <c r="AK19" s="8">
        <v>3182990</v>
      </c>
      <c r="AL19" s="8">
        <v>11267</v>
      </c>
      <c r="AM19" s="8">
        <v>0</v>
      </c>
      <c r="AN19" s="8">
        <v>0</v>
      </c>
      <c r="AO19" s="8">
        <v>0</v>
      </c>
      <c r="AP19" s="8">
        <v>18455</v>
      </c>
      <c r="AQ19" s="8">
        <v>0</v>
      </c>
      <c r="AR19" s="8">
        <v>0</v>
      </c>
      <c r="AS19" s="8">
        <v>8678</v>
      </c>
      <c r="AT19" s="8">
        <v>0</v>
      </c>
      <c r="AU19" s="8">
        <v>956059</v>
      </c>
      <c r="AV19" s="8">
        <v>407430</v>
      </c>
      <c r="AW19" s="8">
        <v>27</v>
      </c>
      <c r="AX19" s="8">
        <v>0</v>
      </c>
      <c r="AY19" s="8">
        <v>55138</v>
      </c>
      <c r="AZ19" s="8">
        <v>46020</v>
      </c>
      <c r="BA19" s="8">
        <v>2979</v>
      </c>
      <c r="BB19" s="8"/>
      <c r="BC19" s="8">
        <v>22074241</v>
      </c>
    </row>
    <row r="20" spans="3:55" x14ac:dyDescent="0.25">
      <c r="C20" s="5" t="s">
        <v>118</v>
      </c>
      <c r="D20" s="8">
        <v>0</v>
      </c>
      <c r="E20" s="8">
        <v>0</v>
      </c>
      <c r="F20" s="8">
        <v>1539374</v>
      </c>
      <c r="G20" s="8">
        <v>755134</v>
      </c>
      <c r="H20" s="8">
        <v>0</v>
      </c>
      <c r="I20" s="8">
        <v>0</v>
      </c>
      <c r="J20" s="8">
        <v>11966</v>
      </c>
      <c r="K20" s="8">
        <v>3785264</v>
      </c>
      <c r="L20" s="8">
        <v>0</v>
      </c>
      <c r="M20" s="8">
        <v>0</v>
      </c>
      <c r="N20" s="8">
        <v>36</v>
      </c>
      <c r="O20" s="8">
        <v>2405011</v>
      </c>
      <c r="P20" s="8">
        <v>145323</v>
      </c>
      <c r="Q20" s="8">
        <v>4862634</v>
      </c>
      <c r="R20" s="8">
        <v>4174768</v>
      </c>
      <c r="S20" s="8">
        <v>194817</v>
      </c>
      <c r="T20" s="8">
        <v>15652343</v>
      </c>
      <c r="U20" s="8">
        <v>0</v>
      </c>
      <c r="V20" s="8">
        <v>71004</v>
      </c>
      <c r="W20" s="8">
        <v>467410</v>
      </c>
      <c r="X20" s="8">
        <v>0</v>
      </c>
      <c r="Y20" s="8">
        <v>12165</v>
      </c>
      <c r="Z20" s="8">
        <v>3420785</v>
      </c>
      <c r="AA20" s="8">
        <v>0</v>
      </c>
      <c r="AB20" s="8">
        <v>15443</v>
      </c>
      <c r="AC20" s="8">
        <v>405388</v>
      </c>
      <c r="AD20" s="8">
        <v>0</v>
      </c>
      <c r="AE20" s="8">
        <v>853091</v>
      </c>
      <c r="AF20" s="8">
        <v>1965919</v>
      </c>
      <c r="AG20" s="8">
        <v>0</v>
      </c>
      <c r="AH20" s="8">
        <v>872531</v>
      </c>
      <c r="AI20" s="8">
        <v>191502</v>
      </c>
      <c r="AJ20" s="8">
        <v>531792</v>
      </c>
      <c r="AK20" s="8">
        <v>11207221</v>
      </c>
      <c r="AL20" s="8">
        <v>65512</v>
      </c>
      <c r="AM20" s="8">
        <v>0</v>
      </c>
      <c r="AN20" s="8">
        <v>0</v>
      </c>
      <c r="AO20" s="8">
        <v>0</v>
      </c>
      <c r="AP20" s="8">
        <v>141516</v>
      </c>
      <c r="AQ20" s="8">
        <v>0</v>
      </c>
      <c r="AR20" s="8">
        <v>0</v>
      </c>
      <c r="AS20" s="8">
        <v>11591</v>
      </c>
      <c r="AT20" s="8">
        <v>0</v>
      </c>
      <c r="AU20" s="8">
        <v>1798682</v>
      </c>
      <c r="AV20" s="8">
        <v>1134033</v>
      </c>
      <c r="AW20" s="8">
        <v>0</v>
      </c>
      <c r="AX20" s="8">
        <v>0</v>
      </c>
      <c r="AY20" s="8">
        <v>109419</v>
      </c>
      <c r="AZ20" s="8">
        <v>36618</v>
      </c>
      <c r="BA20" s="8">
        <v>65334</v>
      </c>
      <c r="BB20" s="8"/>
      <c r="BC20" s="8">
        <v>56903626</v>
      </c>
    </row>
    <row r="21" spans="3:55" x14ac:dyDescent="0.25">
      <c r="C21" s="5" t="s">
        <v>117</v>
      </c>
      <c r="D21" s="8">
        <v>0</v>
      </c>
      <c r="E21" s="8">
        <v>0</v>
      </c>
      <c r="F21" s="8">
        <v>1977965</v>
      </c>
      <c r="G21" s="8">
        <v>981405</v>
      </c>
      <c r="H21" s="8">
        <v>3715</v>
      </c>
      <c r="I21" s="8">
        <v>0</v>
      </c>
      <c r="J21" s="8">
        <v>21137</v>
      </c>
      <c r="K21" s="8">
        <v>4667631</v>
      </c>
      <c r="L21" s="8">
        <v>0</v>
      </c>
      <c r="M21" s="8">
        <v>0</v>
      </c>
      <c r="N21" s="8">
        <v>89919</v>
      </c>
      <c r="O21" s="8">
        <v>2676932</v>
      </c>
      <c r="P21" s="8">
        <v>150561</v>
      </c>
      <c r="Q21" s="8">
        <v>5879078</v>
      </c>
      <c r="R21" s="8">
        <v>4920194</v>
      </c>
      <c r="S21" s="8">
        <v>211087</v>
      </c>
      <c r="T21" s="8">
        <v>19470161</v>
      </c>
      <c r="U21" s="8">
        <v>0</v>
      </c>
      <c r="V21" s="8">
        <v>104789</v>
      </c>
      <c r="W21" s="8">
        <v>427089</v>
      </c>
      <c r="X21" s="8">
        <v>115288</v>
      </c>
      <c r="Y21" s="8">
        <v>30321</v>
      </c>
      <c r="Z21" s="8">
        <v>4214573</v>
      </c>
      <c r="AA21" s="8">
        <v>0</v>
      </c>
      <c r="AB21" s="8">
        <v>42440</v>
      </c>
      <c r="AC21" s="8">
        <v>413871</v>
      </c>
      <c r="AD21" s="8">
        <v>0</v>
      </c>
      <c r="AE21" s="8">
        <v>764537</v>
      </c>
      <c r="AF21" s="8">
        <v>2468601</v>
      </c>
      <c r="AG21" s="8">
        <v>0</v>
      </c>
      <c r="AH21" s="8">
        <v>976061</v>
      </c>
      <c r="AI21" s="8">
        <v>227039</v>
      </c>
      <c r="AJ21" s="8">
        <v>520498</v>
      </c>
      <c r="AK21" s="8">
        <v>14318743</v>
      </c>
      <c r="AL21" s="8">
        <v>110730</v>
      </c>
      <c r="AM21" s="8">
        <v>0</v>
      </c>
      <c r="AN21" s="8">
        <v>0</v>
      </c>
      <c r="AO21" s="8">
        <v>0</v>
      </c>
      <c r="AP21" s="8">
        <v>169628</v>
      </c>
      <c r="AQ21" s="8">
        <v>0</v>
      </c>
      <c r="AR21" s="8">
        <v>20</v>
      </c>
      <c r="AS21" s="8">
        <v>23711</v>
      </c>
      <c r="AT21" s="8">
        <v>0</v>
      </c>
      <c r="AU21" s="8">
        <v>2050218</v>
      </c>
      <c r="AV21" s="8">
        <v>1305186</v>
      </c>
      <c r="AW21" s="8">
        <v>0</v>
      </c>
      <c r="AX21" s="8">
        <v>0</v>
      </c>
      <c r="AY21" s="8">
        <v>116704</v>
      </c>
      <c r="AZ21" s="8">
        <v>36772</v>
      </c>
      <c r="BA21" s="8">
        <v>66123</v>
      </c>
      <c r="BB21" s="8"/>
      <c r="BC21" s="8">
        <v>69552727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939B-799B-492F-8FD1-8172C7AD939D}">
  <dimension ref="C5:D15"/>
  <sheetViews>
    <sheetView topLeftCell="A7" zoomScaleNormal="100" workbookViewId="0">
      <selection activeCell="C6" sqref="C6:C15"/>
    </sheetView>
  </sheetViews>
  <sheetFormatPr defaultRowHeight="15" x14ac:dyDescent="0.25"/>
  <cols>
    <col min="3" max="3" width="18.140625" bestFit="1" customWidth="1"/>
    <col min="4" max="4" width="30.7109375" bestFit="1" customWidth="1"/>
    <col min="5" max="5" width="5.140625" bestFit="1" customWidth="1"/>
    <col min="6" max="6" width="11.85546875" bestFit="1" customWidth="1"/>
    <col min="7" max="7" width="10.28515625" bestFit="1" customWidth="1"/>
    <col min="8" max="8" width="11.85546875" bestFit="1" customWidth="1"/>
    <col min="9" max="9" width="8.85546875" bestFit="1" customWidth="1"/>
    <col min="10" max="10" width="9.42578125" bestFit="1" customWidth="1"/>
    <col min="11" max="11" width="15.7109375" bestFit="1" customWidth="1"/>
    <col min="12" max="12" width="10.42578125" bestFit="1" customWidth="1"/>
    <col min="13" max="13" width="7.28515625" bestFit="1" customWidth="1"/>
    <col min="14" max="14" width="13" bestFit="1" customWidth="1"/>
    <col min="15" max="15" width="11.85546875" bestFit="1" customWidth="1"/>
    <col min="16" max="16" width="11.140625" bestFit="1" customWidth="1"/>
    <col min="17" max="17" width="11.85546875" bestFit="1" customWidth="1"/>
    <col min="18" max="18" width="12.5703125" bestFit="1" customWidth="1"/>
    <col min="19" max="19" width="11.28515625" bestFit="1" customWidth="1"/>
    <col min="20" max="20" width="12.85546875" bestFit="1" customWidth="1"/>
    <col min="21" max="21" width="9.42578125" bestFit="1" customWidth="1"/>
    <col min="22" max="23" width="10.28515625" bestFit="1" customWidth="1"/>
    <col min="24" max="24" width="12" bestFit="1" customWidth="1"/>
    <col min="25" max="25" width="9.5703125" bestFit="1" customWidth="1"/>
    <col min="26" max="26" width="18.140625" bestFit="1" customWidth="1"/>
    <col min="27" max="27" width="7" bestFit="1" customWidth="1"/>
    <col min="28" max="28" width="7.7109375" bestFit="1" customWidth="1"/>
    <col min="29" max="29" width="10.28515625" bestFit="1" customWidth="1"/>
    <col min="30" max="30" width="9.42578125" bestFit="1" customWidth="1"/>
    <col min="31" max="31" width="13.28515625" bestFit="1" customWidth="1"/>
    <col min="32" max="32" width="11.85546875" bestFit="1" customWidth="1"/>
    <col min="33" max="33" width="10.7109375" bestFit="1" customWidth="1"/>
    <col min="34" max="35" width="10.28515625" bestFit="1" customWidth="1"/>
    <col min="36" max="36" width="10.5703125" bestFit="1" customWidth="1"/>
    <col min="37" max="37" width="14.85546875" bestFit="1" customWidth="1"/>
    <col min="38" max="38" width="14" bestFit="1" customWidth="1"/>
    <col min="39" max="39" width="15.7109375" bestFit="1" customWidth="1"/>
    <col min="40" max="40" width="6.140625" bestFit="1" customWidth="1"/>
    <col min="41" max="41" width="8.85546875" bestFit="1" customWidth="1"/>
    <col min="42" max="42" width="10.28515625" bestFit="1" customWidth="1"/>
    <col min="43" max="43" width="14.85546875" bestFit="1" customWidth="1"/>
    <col min="44" max="44" width="6.140625" bestFit="1" customWidth="1"/>
    <col min="45" max="45" width="9.28515625" bestFit="1" customWidth="1"/>
    <col min="46" max="46" width="7.7109375" bestFit="1" customWidth="1"/>
    <col min="47" max="47" width="20.28515625" bestFit="1" customWidth="1"/>
    <col min="48" max="48" width="21.42578125" bestFit="1" customWidth="1"/>
    <col min="49" max="49" width="8" bestFit="1" customWidth="1"/>
    <col min="50" max="50" width="9.5703125" bestFit="1" customWidth="1"/>
    <col min="51" max="51" width="10.28515625" bestFit="1" customWidth="1"/>
    <col min="52" max="52" width="11.140625" bestFit="1" customWidth="1"/>
    <col min="53" max="53" width="14.7109375" bestFit="1" customWidth="1"/>
    <col min="54" max="54" width="7.28515625" bestFit="1" customWidth="1"/>
    <col min="55" max="55" width="11.85546875" bestFit="1" customWidth="1"/>
    <col min="56" max="354" width="24.7109375" bestFit="1" customWidth="1"/>
    <col min="355" max="369" width="21" bestFit="1" customWidth="1"/>
    <col min="370" max="370" width="25.42578125" bestFit="1" customWidth="1"/>
  </cols>
  <sheetData>
    <row r="5" spans="3:4" x14ac:dyDescent="0.25">
      <c r="C5" s="4" t="s">
        <v>150</v>
      </c>
      <c r="D5" t="s">
        <v>148</v>
      </c>
    </row>
    <row r="6" spans="3:4" x14ac:dyDescent="0.25">
      <c r="C6" s="5" t="s">
        <v>35</v>
      </c>
      <c r="D6" s="8">
        <v>194546365</v>
      </c>
    </row>
    <row r="7" spans="3:4" x14ac:dyDescent="0.25">
      <c r="C7" s="5" t="s">
        <v>70</v>
      </c>
      <c r="D7" s="8">
        <v>153134296</v>
      </c>
    </row>
    <row r="8" spans="3:4" x14ac:dyDescent="0.25">
      <c r="C8" s="5" t="s">
        <v>85</v>
      </c>
      <c r="D8" s="8">
        <v>66478313</v>
      </c>
    </row>
    <row r="9" spans="3:4" x14ac:dyDescent="0.25">
      <c r="C9" s="5" t="s">
        <v>59</v>
      </c>
      <c r="D9" s="8">
        <v>53930265</v>
      </c>
    </row>
    <row r="10" spans="3:4" x14ac:dyDescent="0.25">
      <c r="C10" s="5" t="s">
        <v>52</v>
      </c>
      <c r="D10" s="8">
        <v>44451986</v>
      </c>
    </row>
    <row r="11" spans="3:4" x14ac:dyDescent="0.25">
      <c r="C11" s="5" t="s">
        <v>92</v>
      </c>
      <c r="D11" s="8">
        <v>40684422</v>
      </c>
    </row>
    <row r="12" spans="3:4" x14ac:dyDescent="0.25">
      <c r="C12" s="5" t="s">
        <v>56</v>
      </c>
      <c r="D12" s="8">
        <v>31276753</v>
      </c>
    </row>
    <row r="13" spans="3:4" x14ac:dyDescent="0.25">
      <c r="C13" s="5" t="s">
        <v>62</v>
      </c>
      <c r="D13" s="8">
        <v>28331708</v>
      </c>
    </row>
    <row r="14" spans="3:4" x14ac:dyDescent="0.25">
      <c r="C14" s="5" t="s">
        <v>104</v>
      </c>
      <c r="D14" s="8">
        <v>27143445</v>
      </c>
    </row>
    <row r="15" spans="3:4" x14ac:dyDescent="0.25">
      <c r="C15" s="5" t="s">
        <v>41</v>
      </c>
      <c r="D15" s="8">
        <v>19471336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07300-E258-407B-8479-9024B7B33851}">
  <dimension ref="C5:D27"/>
  <sheetViews>
    <sheetView topLeftCell="A37" zoomScaleNormal="100" workbookViewId="0">
      <selection activeCell="C6" sqref="C6:C15"/>
    </sheetView>
  </sheetViews>
  <sheetFormatPr defaultRowHeight="15" x14ac:dyDescent="0.25"/>
  <cols>
    <col min="3" max="3" width="14.5703125" bestFit="1" customWidth="1"/>
    <col min="4" max="4" width="30.7109375" bestFit="1" customWidth="1"/>
    <col min="5" max="5" width="5.140625" bestFit="1" customWidth="1"/>
    <col min="6" max="6" width="11.85546875" bestFit="1" customWidth="1"/>
    <col min="7" max="7" width="10.28515625" bestFit="1" customWidth="1"/>
    <col min="8" max="8" width="11.85546875" bestFit="1" customWidth="1"/>
    <col min="9" max="9" width="8.85546875" bestFit="1" customWidth="1"/>
    <col min="10" max="10" width="9.42578125" bestFit="1" customWidth="1"/>
    <col min="11" max="11" width="15.7109375" bestFit="1" customWidth="1"/>
    <col min="12" max="12" width="10.42578125" bestFit="1" customWidth="1"/>
    <col min="13" max="13" width="7.28515625" bestFit="1" customWidth="1"/>
    <col min="14" max="14" width="13" bestFit="1" customWidth="1"/>
    <col min="15" max="15" width="11.85546875" bestFit="1" customWidth="1"/>
    <col min="16" max="16" width="11.140625" bestFit="1" customWidth="1"/>
    <col min="17" max="17" width="11.85546875" bestFit="1" customWidth="1"/>
    <col min="18" max="18" width="12.5703125" bestFit="1" customWidth="1"/>
    <col min="19" max="19" width="11.28515625" bestFit="1" customWidth="1"/>
    <col min="20" max="20" width="12.85546875" bestFit="1" customWidth="1"/>
    <col min="21" max="21" width="9.42578125" bestFit="1" customWidth="1"/>
    <col min="22" max="23" width="10.28515625" bestFit="1" customWidth="1"/>
    <col min="24" max="24" width="12" bestFit="1" customWidth="1"/>
    <col min="25" max="25" width="9.5703125" bestFit="1" customWidth="1"/>
    <col min="26" max="26" width="18.140625" bestFit="1" customWidth="1"/>
    <col min="27" max="27" width="7" bestFit="1" customWidth="1"/>
    <col min="28" max="28" width="7.7109375" bestFit="1" customWidth="1"/>
    <col min="29" max="29" width="10.28515625" bestFit="1" customWidth="1"/>
    <col min="30" max="30" width="9.42578125" bestFit="1" customWidth="1"/>
    <col min="31" max="31" width="13.28515625" bestFit="1" customWidth="1"/>
    <col min="32" max="32" width="11.85546875" bestFit="1" customWidth="1"/>
    <col min="33" max="33" width="10.7109375" bestFit="1" customWidth="1"/>
    <col min="34" max="35" width="10.28515625" bestFit="1" customWidth="1"/>
    <col min="36" max="36" width="10.5703125" bestFit="1" customWidth="1"/>
    <col min="37" max="37" width="14.85546875" bestFit="1" customWidth="1"/>
    <col min="38" max="38" width="14" bestFit="1" customWidth="1"/>
    <col min="39" max="39" width="15.7109375" bestFit="1" customWidth="1"/>
    <col min="40" max="40" width="6.140625" bestFit="1" customWidth="1"/>
    <col min="41" max="41" width="8.85546875" bestFit="1" customWidth="1"/>
    <col min="42" max="42" width="10.28515625" bestFit="1" customWidth="1"/>
    <col min="43" max="43" width="14.85546875" bestFit="1" customWidth="1"/>
    <col min="44" max="44" width="6.140625" bestFit="1" customWidth="1"/>
    <col min="45" max="45" width="9.28515625" bestFit="1" customWidth="1"/>
    <col min="46" max="46" width="7.7109375" bestFit="1" customWidth="1"/>
    <col min="47" max="47" width="20.28515625" bestFit="1" customWidth="1"/>
    <col min="48" max="48" width="21.42578125" bestFit="1" customWidth="1"/>
    <col min="49" max="49" width="8" bestFit="1" customWidth="1"/>
    <col min="50" max="50" width="9.5703125" bestFit="1" customWidth="1"/>
    <col min="51" max="51" width="10.28515625" bestFit="1" customWidth="1"/>
    <col min="52" max="52" width="11.140625" bestFit="1" customWidth="1"/>
    <col min="53" max="53" width="14.7109375" bestFit="1" customWidth="1"/>
    <col min="54" max="54" width="7.28515625" bestFit="1" customWidth="1"/>
    <col min="55" max="55" width="11.85546875" bestFit="1" customWidth="1"/>
    <col min="56" max="354" width="24.7109375" bestFit="1" customWidth="1"/>
    <col min="355" max="369" width="21" bestFit="1" customWidth="1"/>
    <col min="370" max="370" width="25.42578125" bestFit="1" customWidth="1"/>
  </cols>
  <sheetData>
    <row r="5" spans="3:4" x14ac:dyDescent="0.25">
      <c r="C5" s="4" t="s">
        <v>150</v>
      </c>
      <c r="D5" t="s">
        <v>148</v>
      </c>
    </row>
    <row r="6" spans="3:4" x14ac:dyDescent="0.25">
      <c r="C6" s="5" t="s">
        <v>50</v>
      </c>
      <c r="D6" s="8">
        <v>186652</v>
      </c>
    </row>
    <row r="7" spans="3:4" x14ac:dyDescent="0.25">
      <c r="C7" s="5" t="s">
        <v>38</v>
      </c>
      <c r="D7" s="8">
        <v>115288</v>
      </c>
    </row>
    <row r="8" spans="3:4" x14ac:dyDescent="0.25">
      <c r="C8" s="5" t="s">
        <v>67</v>
      </c>
      <c r="D8" s="8">
        <v>91304</v>
      </c>
    </row>
    <row r="9" spans="3:4" x14ac:dyDescent="0.25">
      <c r="C9" s="5" t="s">
        <v>46</v>
      </c>
      <c r="D9" s="8">
        <v>44151</v>
      </c>
    </row>
    <row r="10" spans="3:4" x14ac:dyDescent="0.25">
      <c r="C10" s="5" t="s">
        <v>69</v>
      </c>
      <c r="D10" s="8">
        <v>15806</v>
      </c>
    </row>
    <row r="11" spans="3:4" x14ac:dyDescent="0.25">
      <c r="C11" s="5" t="s">
        <v>19</v>
      </c>
      <c r="D11" s="8">
        <v>1144</v>
      </c>
    </row>
    <row r="12" spans="3:4" x14ac:dyDescent="0.25">
      <c r="C12" s="5" t="s">
        <v>77</v>
      </c>
      <c r="D12" s="8">
        <v>1084</v>
      </c>
    </row>
    <row r="13" spans="3:4" x14ac:dyDescent="0.25">
      <c r="C13" s="5" t="s">
        <v>98</v>
      </c>
      <c r="D13" s="8">
        <v>257</v>
      </c>
    </row>
    <row r="14" spans="3:4" x14ac:dyDescent="0.25">
      <c r="C14" s="5" t="s">
        <v>22</v>
      </c>
      <c r="D14" s="8">
        <v>50</v>
      </c>
    </row>
    <row r="15" spans="3:4" x14ac:dyDescent="0.25">
      <c r="C15" s="5" t="s">
        <v>75</v>
      </c>
      <c r="D15" s="8">
        <v>20</v>
      </c>
    </row>
    <row r="16" spans="3:4" x14ac:dyDescent="0.25">
      <c r="C16" s="5" t="s">
        <v>47</v>
      </c>
      <c r="D16" s="8">
        <v>0</v>
      </c>
    </row>
    <row r="17" spans="3:4" x14ac:dyDescent="0.25">
      <c r="C17" s="5" t="s">
        <v>126</v>
      </c>
      <c r="D17" s="8">
        <v>0</v>
      </c>
    </row>
    <row r="18" spans="3:4" x14ac:dyDescent="0.25">
      <c r="C18" s="5" t="s">
        <v>66</v>
      </c>
      <c r="D18" s="8">
        <v>0</v>
      </c>
    </row>
    <row r="19" spans="3:4" x14ac:dyDescent="0.25">
      <c r="C19" s="5" t="s">
        <v>45</v>
      </c>
      <c r="D19" s="8">
        <v>0</v>
      </c>
    </row>
    <row r="20" spans="3:4" x14ac:dyDescent="0.25">
      <c r="C20" s="5" t="s">
        <v>103</v>
      </c>
      <c r="D20" s="8">
        <v>0</v>
      </c>
    </row>
    <row r="21" spans="3:4" x14ac:dyDescent="0.25">
      <c r="C21" s="5" t="s">
        <v>97</v>
      </c>
      <c r="D21" s="8">
        <v>0</v>
      </c>
    </row>
    <row r="22" spans="3:4" x14ac:dyDescent="0.25">
      <c r="C22" s="5" t="s">
        <v>96</v>
      </c>
      <c r="D22" s="8">
        <v>0</v>
      </c>
    </row>
    <row r="23" spans="3:4" x14ac:dyDescent="0.25">
      <c r="C23" s="5" t="s">
        <v>72</v>
      </c>
      <c r="D23" s="8">
        <v>0</v>
      </c>
    </row>
    <row r="24" spans="3:4" x14ac:dyDescent="0.25">
      <c r="C24" s="5" t="s">
        <v>42</v>
      </c>
      <c r="D24" s="8">
        <v>0</v>
      </c>
    </row>
    <row r="25" spans="3:4" x14ac:dyDescent="0.25">
      <c r="C25" s="5" t="s">
        <v>32</v>
      </c>
      <c r="D25" s="8">
        <v>0</v>
      </c>
    </row>
    <row r="26" spans="3:4" x14ac:dyDescent="0.25">
      <c r="C26" s="5" t="s">
        <v>94</v>
      </c>
      <c r="D26" s="8">
        <v>0</v>
      </c>
    </row>
    <row r="27" spans="3:4" x14ac:dyDescent="0.25">
      <c r="C27" s="5" t="s">
        <v>44</v>
      </c>
      <c r="D27" s="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68C77-0547-4976-8170-2FB2939ADF34}">
  <dimension ref="C5:J21"/>
  <sheetViews>
    <sheetView topLeftCell="D21" zoomScale="85" zoomScaleNormal="85" workbookViewId="0">
      <selection activeCell="U50" sqref="U50"/>
    </sheetView>
  </sheetViews>
  <sheetFormatPr defaultRowHeight="15" x14ac:dyDescent="0.25"/>
  <cols>
    <col min="3" max="3" width="16.28515625" bestFit="1" customWidth="1"/>
    <col min="4" max="4" width="18.7109375" bestFit="1" customWidth="1"/>
    <col min="5" max="5" width="17.140625" bestFit="1" customWidth="1"/>
    <col min="6" max="6" width="20.7109375" bestFit="1" customWidth="1"/>
    <col min="7" max="7" width="23.28515625" bestFit="1" customWidth="1"/>
    <col min="8" max="8" width="25.5703125" bestFit="1" customWidth="1"/>
    <col min="9" max="9" width="7.28515625" bestFit="1" customWidth="1"/>
    <col min="10" max="10" width="11.85546875" bestFit="1" customWidth="1"/>
    <col min="11" max="11" width="12.85546875" bestFit="1" customWidth="1"/>
    <col min="12" max="12" width="11.85546875" bestFit="1" customWidth="1"/>
    <col min="13" max="13" width="17" bestFit="1" customWidth="1"/>
    <col min="14" max="14" width="10.28515625" bestFit="1" customWidth="1"/>
    <col min="15" max="15" width="11.85546875" bestFit="1" customWidth="1"/>
    <col min="16" max="16" width="16.140625" bestFit="1" customWidth="1"/>
    <col min="17" max="17" width="12.42578125" bestFit="1" customWidth="1"/>
    <col min="18" max="18" width="8.5703125" bestFit="1" customWidth="1"/>
    <col min="19" max="19" width="7.7109375" bestFit="1" customWidth="1"/>
    <col min="20" max="20" width="9.28515625" bestFit="1" customWidth="1"/>
    <col min="21" max="21" width="9.7109375" bestFit="1" customWidth="1"/>
    <col min="22" max="22" width="11.140625" bestFit="1" customWidth="1"/>
    <col min="23" max="23" width="10.28515625" bestFit="1" customWidth="1"/>
    <col min="24" max="24" width="7.42578125" bestFit="1" customWidth="1"/>
    <col min="25" max="25" width="13.28515625" bestFit="1" customWidth="1"/>
    <col min="26" max="26" width="12" bestFit="1" customWidth="1"/>
    <col min="27" max="27" width="7.28515625" bestFit="1" customWidth="1"/>
    <col min="28" max="28" width="12.85546875" bestFit="1" customWidth="1"/>
    <col min="29" max="354" width="24.7109375" bestFit="1" customWidth="1"/>
    <col min="355" max="369" width="21" bestFit="1" customWidth="1"/>
    <col min="370" max="370" width="25.42578125" bestFit="1" customWidth="1"/>
  </cols>
  <sheetData>
    <row r="5" spans="3:10" x14ac:dyDescent="0.25">
      <c r="D5" s="4" t="s">
        <v>151</v>
      </c>
    </row>
    <row r="6" spans="3:10" x14ac:dyDescent="0.25">
      <c r="C6" s="4" t="s">
        <v>149</v>
      </c>
      <c r="D6" t="s">
        <v>48</v>
      </c>
      <c r="E6" t="s">
        <v>43</v>
      </c>
      <c r="F6" t="s">
        <v>23</v>
      </c>
      <c r="G6" t="s">
        <v>108</v>
      </c>
      <c r="H6" t="s">
        <v>107</v>
      </c>
      <c r="I6" t="s">
        <v>126</v>
      </c>
      <c r="J6" t="s">
        <v>125</v>
      </c>
    </row>
    <row r="7" spans="3:10" x14ac:dyDescent="0.25">
      <c r="C7" s="5" t="s">
        <v>110</v>
      </c>
      <c r="D7" s="8">
        <v>814469</v>
      </c>
      <c r="E7" s="8">
        <v>0</v>
      </c>
      <c r="F7" s="8">
        <v>9357851</v>
      </c>
      <c r="G7" s="8">
        <v>24129450</v>
      </c>
      <c r="H7" s="8">
        <v>0</v>
      </c>
      <c r="I7" s="8"/>
      <c r="J7" s="8">
        <v>34301770</v>
      </c>
    </row>
    <row r="8" spans="3:10" x14ac:dyDescent="0.25">
      <c r="C8" s="5" t="s">
        <v>111</v>
      </c>
      <c r="D8" s="8">
        <v>876850</v>
      </c>
      <c r="E8" s="8">
        <v>0</v>
      </c>
      <c r="F8" s="8">
        <v>10306397</v>
      </c>
      <c r="G8" s="8">
        <v>26667953</v>
      </c>
      <c r="H8" s="8">
        <v>0</v>
      </c>
      <c r="I8" s="8"/>
      <c r="J8" s="8">
        <v>37851200</v>
      </c>
    </row>
    <row r="9" spans="3:10" x14ac:dyDescent="0.25">
      <c r="C9" s="5" t="s">
        <v>112</v>
      </c>
      <c r="D9" s="8">
        <v>957294</v>
      </c>
      <c r="E9" s="8">
        <v>0</v>
      </c>
      <c r="F9" s="8">
        <v>10624012</v>
      </c>
      <c r="G9" s="8">
        <v>29160102</v>
      </c>
      <c r="H9" s="8">
        <v>0</v>
      </c>
      <c r="I9" s="8"/>
      <c r="J9" s="8">
        <v>40741408</v>
      </c>
    </row>
    <row r="10" spans="3:10" x14ac:dyDescent="0.25">
      <c r="C10" s="5" t="s">
        <v>113</v>
      </c>
      <c r="D10" s="8">
        <v>1116709</v>
      </c>
      <c r="E10" s="8">
        <v>0</v>
      </c>
      <c r="F10" s="8">
        <v>10935717</v>
      </c>
      <c r="G10" s="8">
        <v>30918657</v>
      </c>
      <c r="H10" s="8">
        <v>0</v>
      </c>
      <c r="I10" s="8"/>
      <c r="J10" s="8">
        <v>42971083</v>
      </c>
    </row>
    <row r="11" spans="3:10" x14ac:dyDescent="0.25">
      <c r="C11" s="5" t="s">
        <v>114</v>
      </c>
      <c r="D11" s="8">
        <v>1511060</v>
      </c>
      <c r="E11" s="8">
        <v>0</v>
      </c>
      <c r="F11" s="8">
        <v>11722361</v>
      </c>
      <c r="G11" s="8">
        <v>33320623</v>
      </c>
      <c r="H11" s="8">
        <v>0</v>
      </c>
      <c r="I11" s="8"/>
      <c r="J11" s="8">
        <v>46554044</v>
      </c>
    </row>
    <row r="12" spans="3:10" x14ac:dyDescent="0.25">
      <c r="C12" s="5" t="s">
        <v>115</v>
      </c>
      <c r="D12" s="8">
        <v>1652596</v>
      </c>
      <c r="E12" s="8">
        <v>0</v>
      </c>
      <c r="F12" s="8">
        <v>12553668</v>
      </c>
      <c r="G12" s="8">
        <v>36539795</v>
      </c>
      <c r="H12" s="8">
        <v>0</v>
      </c>
      <c r="I12" s="8"/>
      <c r="J12" s="8">
        <v>50746059</v>
      </c>
    </row>
    <row r="13" spans="3:10" x14ac:dyDescent="0.25">
      <c r="C13" s="5" t="s">
        <v>116</v>
      </c>
      <c r="D13" s="8">
        <v>2235659</v>
      </c>
      <c r="E13" s="8">
        <v>0</v>
      </c>
      <c r="F13" s="8">
        <v>13110374</v>
      </c>
      <c r="G13" s="8">
        <v>39303426</v>
      </c>
      <c r="H13" s="8">
        <v>0</v>
      </c>
      <c r="I13" s="8"/>
      <c r="J13" s="8">
        <v>54649459</v>
      </c>
    </row>
    <row r="14" spans="3:10" x14ac:dyDescent="0.25">
      <c r="C14" s="5" t="s">
        <v>120</v>
      </c>
      <c r="D14" s="8">
        <v>2454513</v>
      </c>
      <c r="E14" s="8">
        <v>0</v>
      </c>
      <c r="F14" s="8">
        <v>14492252</v>
      </c>
      <c r="G14" s="8">
        <v>42328292</v>
      </c>
      <c r="H14" s="8">
        <v>0</v>
      </c>
      <c r="I14" s="8"/>
      <c r="J14" s="8">
        <v>59275057</v>
      </c>
    </row>
    <row r="15" spans="3:10" x14ac:dyDescent="0.25">
      <c r="C15" s="5" t="s">
        <v>121</v>
      </c>
      <c r="D15" s="8">
        <v>2877835</v>
      </c>
      <c r="E15" s="8">
        <v>0</v>
      </c>
      <c r="F15" s="8">
        <v>16099570</v>
      </c>
      <c r="G15" s="8">
        <v>46483117</v>
      </c>
      <c r="H15" s="8">
        <v>0</v>
      </c>
      <c r="I15" s="8"/>
      <c r="J15" s="8">
        <v>65460522</v>
      </c>
    </row>
    <row r="16" spans="3:10" x14ac:dyDescent="0.25">
      <c r="C16" s="5" t="s">
        <v>122</v>
      </c>
      <c r="D16" s="8">
        <v>3036423</v>
      </c>
      <c r="E16" s="8">
        <v>0</v>
      </c>
      <c r="F16" s="8">
        <v>17203711</v>
      </c>
      <c r="G16" s="8">
        <v>49231375</v>
      </c>
      <c r="H16" s="8">
        <v>0</v>
      </c>
      <c r="I16" s="8"/>
      <c r="J16" s="8">
        <v>69471509</v>
      </c>
    </row>
    <row r="17" spans="3:10" x14ac:dyDescent="0.25">
      <c r="C17" s="5" t="s">
        <v>123</v>
      </c>
      <c r="D17" s="8">
        <v>2738309</v>
      </c>
      <c r="E17" s="8">
        <v>0</v>
      </c>
      <c r="F17" s="8">
        <v>17307229</v>
      </c>
      <c r="G17" s="8">
        <v>46492431</v>
      </c>
      <c r="H17" s="8">
        <v>0</v>
      </c>
      <c r="I17" s="8"/>
      <c r="J17" s="8">
        <v>66537969</v>
      </c>
    </row>
    <row r="18" spans="3:10" x14ac:dyDescent="0.25">
      <c r="C18" s="5" t="s">
        <v>124</v>
      </c>
      <c r="D18" s="8">
        <v>708355</v>
      </c>
      <c r="E18" s="8">
        <v>0</v>
      </c>
      <c r="F18" s="8">
        <v>2288564</v>
      </c>
      <c r="G18" s="8">
        <v>7131352</v>
      </c>
      <c r="H18" s="8">
        <v>0</v>
      </c>
      <c r="I18" s="8"/>
      <c r="J18" s="8">
        <v>10128271</v>
      </c>
    </row>
    <row r="19" spans="3:10" x14ac:dyDescent="0.25">
      <c r="C19" s="5" t="s">
        <v>119</v>
      </c>
      <c r="D19" s="8">
        <v>1065491</v>
      </c>
      <c r="E19" s="8">
        <v>0</v>
      </c>
      <c r="F19" s="8">
        <v>5080925</v>
      </c>
      <c r="G19" s="8">
        <v>15927825</v>
      </c>
      <c r="H19" s="8">
        <v>0</v>
      </c>
      <c r="I19" s="8"/>
      <c r="J19" s="8">
        <v>22074241</v>
      </c>
    </row>
    <row r="20" spans="3:10" x14ac:dyDescent="0.25">
      <c r="C20" s="5" t="s">
        <v>118</v>
      </c>
      <c r="D20" s="8">
        <v>2350647</v>
      </c>
      <c r="E20" s="8">
        <v>0</v>
      </c>
      <c r="F20" s="8">
        <v>13595313</v>
      </c>
      <c r="G20" s="8">
        <v>40957666</v>
      </c>
      <c r="H20" s="8">
        <v>0</v>
      </c>
      <c r="I20" s="8"/>
      <c r="J20" s="8">
        <v>56903626</v>
      </c>
    </row>
    <row r="21" spans="3:10" x14ac:dyDescent="0.25">
      <c r="C21" s="5" t="s">
        <v>117</v>
      </c>
      <c r="D21" s="8">
        <v>2609782</v>
      </c>
      <c r="E21" s="8">
        <v>0</v>
      </c>
      <c r="F21" s="8">
        <v>16310850</v>
      </c>
      <c r="G21" s="8">
        <v>50516787</v>
      </c>
      <c r="H21" s="8">
        <v>115308</v>
      </c>
      <c r="I21" s="8"/>
      <c r="J21" s="8">
        <v>69552727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559B-2A8F-4840-9C92-6277218D4418}">
  <dimension ref="C5:D10"/>
  <sheetViews>
    <sheetView topLeftCell="E9" zoomScale="85" zoomScaleNormal="85" workbookViewId="0">
      <selection activeCell="K27" sqref="K27"/>
    </sheetView>
  </sheetViews>
  <sheetFormatPr defaultRowHeight="15" x14ac:dyDescent="0.25"/>
  <cols>
    <col min="3" max="3" width="23.7109375" bestFit="1" customWidth="1"/>
    <col min="4" max="4" width="32.85546875" bestFit="1" customWidth="1"/>
    <col min="5" max="5" width="17.140625" bestFit="1" customWidth="1"/>
    <col min="6" max="6" width="20.7109375" bestFit="1" customWidth="1"/>
    <col min="7" max="7" width="23.28515625" bestFit="1" customWidth="1"/>
    <col min="8" max="8" width="25.5703125" bestFit="1" customWidth="1"/>
    <col min="9" max="9" width="7.28515625" bestFit="1" customWidth="1"/>
    <col min="10" max="11" width="12.85546875" bestFit="1" customWidth="1"/>
    <col min="12" max="12" width="11.85546875" bestFit="1" customWidth="1"/>
    <col min="13" max="13" width="17" bestFit="1" customWidth="1"/>
    <col min="14" max="14" width="10.28515625" bestFit="1" customWidth="1"/>
    <col min="15" max="15" width="11.85546875" bestFit="1" customWidth="1"/>
    <col min="16" max="16" width="16.140625" bestFit="1" customWidth="1"/>
    <col min="17" max="17" width="12.42578125" bestFit="1" customWidth="1"/>
    <col min="18" max="18" width="8.5703125" bestFit="1" customWidth="1"/>
    <col min="19" max="19" width="7.7109375" bestFit="1" customWidth="1"/>
    <col min="20" max="20" width="9.28515625" bestFit="1" customWidth="1"/>
    <col min="21" max="21" width="9.7109375" bestFit="1" customWidth="1"/>
    <col min="22" max="22" width="11.140625" bestFit="1" customWidth="1"/>
    <col min="23" max="23" width="10.28515625" bestFit="1" customWidth="1"/>
    <col min="24" max="24" width="7.42578125" bestFit="1" customWidth="1"/>
    <col min="25" max="25" width="13.28515625" bestFit="1" customWidth="1"/>
    <col min="26" max="26" width="12" bestFit="1" customWidth="1"/>
    <col min="27" max="27" width="7.28515625" bestFit="1" customWidth="1"/>
    <col min="28" max="28" width="12.85546875" bestFit="1" customWidth="1"/>
    <col min="29" max="354" width="24.7109375" bestFit="1" customWidth="1"/>
    <col min="355" max="369" width="21" bestFit="1" customWidth="1"/>
    <col min="370" max="370" width="25.42578125" bestFit="1" customWidth="1"/>
  </cols>
  <sheetData>
    <row r="5" spans="3:4" x14ac:dyDescent="0.25">
      <c r="C5" s="4" t="s">
        <v>151</v>
      </c>
      <c r="D5" t="s">
        <v>148</v>
      </c>
    </row>
    <row r="6" spans="3:4" x14ac:dyDescent="0.25">
      <c r="C6" s="5" t="s">
        <v>48</v>
      </c>
      <c r="D6" s="8">
        <v>27005992</v>
      </c>
    </row>
    <row r="7" spans="3:4" x14ac:dyDescent="0.25">
      <c r="C7" s="5" t="s">
        <v>23</v>
      </c>
      <c r="D7" s="8">
        <v>180988794</v>
      </c>
    </row>
    <row r="8" spans="3:4" x14ac:dyDescent="0.25">
      <c r="C8" s="5" t="s">
        <v>108</v>
      </c>
      <c r="D8" s="8">
        <v>519108851</v>
      </c>
    </row>
    <row r="9" spans="3:4" x14ac:dyDescent="0.25">
      <c r="C9" s="5" t="s">
        <v>107</v>
      </c>
      <c r="D9" s="8">
        <v>115308</v>
      </c>
    </row>
    <row r="10" spans="3:4" x14ac:dyDescent="0.25">
      <c r="C10" s="5" t="s">
        <v>125</v>
      </c>
      <c r="D10" s="8">
        <v>727218945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6C397-C354-428B-AA62-0472DCCA6C51}">
  <dimension ref="A1:C25"/>
  <sheetViews>
    <sheetView tabSelected="1" workbookViewId="0">
      <selection activeCell="G7" sqref="G7"/>
    </sheetView>
  </sheetViews>
  <sheetFormatPr defaultRowHeight="15" x14ac:dyDescent="0.25"/>
  <cols>
    <col min="1" max="1" width="6.85546875" bestFit="1" customWidth="1"/>
    <col min="2" max="2" width="17.28515625" bestFit="1" customWidth="1"/>
    <col min="3" max="3" width="11.28515625" bestFit="1" customWidth="1"/>
  </cols>
  <sheetData>
    <row r="1" spans="1:3" x14ac:dyDescent="0.25">
      <c r="A1" t="s">
        <v>128</v>
      </c>
      <c r="B1" t="s">
        <v>129</v>
      </c>
      <c r="C1" t="s">
        <v>127</v>
      </c>
    </row>
    <row r="2" spans="1:3" x14ac:dyDescent="0.25">
      <c r="A2">
        <v>2009</v>
      </c>
      <c r="B2" s="7">
        <v>34301770</v>
      </c>
      <c r="C2" s="7"/>
    </row>
    <row r="3" spans="1:3" x14ac:dyDescent="0.25">
      <c r="A3">
        <v>2010</v>
      </c>
      <c r="B3" s="7">
        <v>37851200</v>
      </c>
      <c r="C3" s="7"/>
    </row>
    <row r="4" spans="1:3" x14ac:dyDescent="0.25">
      <c r="A4">
        <v>2011</v>
      </c>
      <c r="B4" s="7">
        <v>40741408</v>
      </c>
      <c r="C4" s="7"/>
    </row>
    <row r="5" spans="1:3" x14ac:dyDescent="0.25">
      <c r="A5">
        <v>2012</v>
      </c>
      <c r="B5" s="7">
        <v>42971083</v>
      </c>
      <c r="C5" s="7"/>
    </row>
    <row r="6" spans="1:3" x14ac:dyDescent="0.25">
      <c r="A6">
        <v>2013</v>
      </c>
      <c r="B6" s="7">
        <v>46554044</v>
      </c>
      <c r="C6" s="7"/>
    </row>
    <row r="7" spans="1:3" x14ac:dyDescent="0.25">
      <c r="A7">
        <v>2014</v>
      </c>
      <c r="B7" s="7">
        <v>50746059</v>
      </c>
      <c r="C7" s="7"/>
    </row>
    <row r="8" spans="1:3" x14ac:dyDescent="0.25">
      <c r="A8">
        <v>2015</v>
      </c>
      <c r="B8" s="7">
        <v>54649459</v>
      </c>
      <c r="C8" s="7"/>
    </row>
    <row r="9" spans="1:3" x14ac:dyDescent="0.25">
      <c r="A9">
        <v>2016</v>
      </c>
      <c r="B9" s="7">
        <v>59275057</v>
      </c>
      <c r="C9" s="7"/>
    </row>
    <row r="10" spans="1:3" x14ac:dyDescent="0.25">
      <c r="A10">
        <v>2017</v>
      </c>
      <c r="B10" s="7">
        <v>65460522</v>
      </c>
      <c r="C10" s="7"/>
    </row>
    <row r="11" spans="1:3" x14ac:dyDescent="0.25">
      <c r="A11">
        <v>2018</v>
      </c>
      <c r="B11" s="7">
        <v>69471509</v>
      </c>
      <c r="C11" s="7"/>
    </row>
    <row r="12" spans="1:3" x14ac:dyDescent="0.25">
      <c r="A12">
        <v>2019</v>
      </c>
      <c r="B12" s="7">
        <v>66537969</v>
      </c>
      <c r="C12" s="7"/>
    </row>
    <row r="13" spans="1:3" x14ac:dyDescent="0.25">
      <c r="A13">
        <v>2020</v>
      </c>
      <c r="B13" s="7">
        <v>10128271</v>
      </c>
      <c r="C13" s="7"/>
    </row>
    <row r="14" spans="1:3" x14ac:dyDescent="0.25">
      <c r="A14">
        <v>2021</v>
      </c>
      <c r="B14" s="7">
        <v>22074241</v>
      </c>
      <c r="C14" s="7"/>
    </row>
    <row r="15" spans="1:3" x14ac:dyDescent="0.25">
      <c r="A15">
        <v>2022</v>
      </c>
      <c r="B15" s="7">
        <v>56903626</v>
      </c>
      <c r="C15" s="7"/>
    </row>
    <row r="16" spans="1:3" x14ac:dyDescent="0.25">
      <c r="A16">
        <v>2023</v>
      </c>
      <c r="B16" s="7">
        <v>69552727</v>
      </c>
      <c r="C16" s="7"/>
    </row>
    <row r="17" spans="1:3" x14ac:dyDescent="0.25">
      <c r="A17">
        <v>2024</v>
      </c>
      <c r="B17" s="7"/>
      <c r="C17" s="7">
        <f t="shared" ref="C17:C25" si="0">_xlfn.FORECAST.ETS(A17,$B$2:$B$16,$A$2:$A$16,1,1)</f>
        <v>54341434.217819683</v>
      </c>
    </row>
    <row r="18" spans="1:3" x14ac:dyDescent="0.25">
      <c r="A18">
        <v>2025</v>
      </c>
      <c r="B18" s="7"/>
      <c r="C18" s="7">
        <f t="shared" si="0"/>
        <v>55265323.511184812</v>
      </c>
    </row>
    <row r="19" spans="1:3" x14ac:dyDescent="0.25">
      <c r="A19">
        <v>2026</v>
      </c>
      <c r="B19" s="7"/>
      <c r="C19" s="7">
        <f t="shared" si="0"/>
        <v>56189212.804549932</v>
      </c>
    </row>
    <row r="20" spans="1:3" x14ac:dyDescent="0.25">
      <c r="A20">
        <v>2027</v>
      </c>
      <c r="B20" s="7"/>
      <c r="C20" s="7">
        <f t="shared" si="0"/>
        <v>57113102.097915061</v>
      </c>
    </row>
    <row r="21" spans="1:3" x14ac:dyDescent="0.25">
      <c r="A21">
        <v>2028</v>
      </c>
      <c r="B21" s="7"/>
      <c r="C21" s="7">
        <f t="shared" si="0"/>
        <v>58036991.391280182</v>
      </c>
    </row>
    <row r="22" spans="1:3" x14ac:dyDescent="0.25">
      <c r="A22">
        <v>2029</v>
      </c>
      <c r="B22" s="7"/>
      <c r="C22" s="7">
        <f t="shared" si="0"/>
        <v>58960880.68464531</v>
      </c>
    </row>
    <row r="23" spans="1:3" x14ac:dyDescent="0.25">
      <c r="A23">
        <v>2030</v>
      </c>
      <c r="B23" s="7"/>
      <c r="C23" s="7">
        <f t="shared" si="0"/>
        <v>59884769.978010431</v>
      </c>
    </row>
    <row r="24" spans="1:3" x14ac:dyDescent="0.25">
      <c r="A24">
        <v>2031</v>
      </c>
      <c r="B24" s="7"/>
      <c r="C24" s="7">
        <f t="shared" si="0"/>
        <v>60808659.271375559</v>
      </c>
    </row>
    <row r="25" spans="1:3" x14ac:dyDescent="0.25">
      <c r="A25">
        <v>2032</v>
      </c>
      <c r="B25" s="7"/>
      <c r="C25" s="7">
        <f t="shared" si="0"/>
        <v>61732548.56474068</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Imported Data</vt:lpstr>
      <vt:lpstr>Cleaned Data</vt:lpstr>
      <vt:lpstr>Descriptive Statistics</vt:lpstr>
      <vt:lpstr>State Wise</vt:lpstr>
      <vt:lpstr>Airport Wise</vt:lpstr>
      <vt:lpstr>Top 10 Airports</vt:lpstr>
      <vt:lpstr>Bottom 10 Airports</vt:lpstr>
      <vt:lpstr>Category Wise</vt:lpstr>
      <vt:lpstr>Passenger Traffic - Category</vt:lpstr>
      <vt:lpstr>Forecast</vt:lpstr>
      <vt:lpstr>'Airport Wise'!Int</vt:lpstr>
      <vt:lpstr>'Bottom 10 Airports'!Int</vt:lpstr>
      <vt:lpstr>'Category Wise'!Int</vt:lpstr>
      <vt:lpstr>'Passenger Traffic - Category'!Int</vt:lpstr>
      <vt:lpstr>'Top 10 Airports'!Int</vt:lpstr>
      <vt:lpstr>Int</vt:lpstr>
      <vt:lpstr>'Airport Wise'!int_data</vt:lpstr>
      <vt:lpstr>'Bottom 10 Airports'!int_data</vt:lpstr>
      <vt:lpstr>'Category Wise'!int_data</vt:lpstr>
      <vt:lpstr>'Passenger Traffic - Category'!int_data</vt:lpstr>
      <vt:lpstr>'Top 10 Airports'!int_data</vt:lpstr>
      <vt:lpstr>int_data</vt:lpstr>
      <vt:lpstr>'Bottom 10 Airports'!new_int</vt:lpstr>
      <vt:lpstr>'Passenger Traffic - Category'!new_int</vt:lpstr>
      <vt:lpstr>new_int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S</dc:creator>
  <cp:lastModifiedBy>Abhijit S</cp:lastModifiedBy>
  <dcterms:created xsi:type="dcterms:W3CDTF">2015-06-05T18:17:20Z</dcterms:created>
  <dcterms:modified xsi:type="dcterms:W3CDTF">2024-11-30T14:54:37Z</dcterms:modified>
</cp:coreProperties>
</file>