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vaRaut\Desktop\Data Analytics\BA Excel Project\"/>
    </mc:Choice>
  </mc:AlternateContent>
  <xr:revisionPtr revIDLastSave="0" documentId="13_ncr:1_{ACF95B25-DB47-4231-9ABF-6CE5C9F5326A}" xr6:coauthVersionLast="47" xr6:coauthVersionMax="47" xr10:uidLastSave="{00000000-0000-0000-0000-000000000000}"/>
  <bookViews>
    <workbookView xWindow="-110" yWindow="-110" windowWidth="19420" windowHeight="10420" firstSheet="2" activeTab="5" xr2:uid="{E39F1B53-3127-4D6C-88BD-079CCE5E8692}"/>
  </bookViews>
  <sheets>
    <sheet name="master data" sheetId="2" r:id="rId1"/>
    <sheet name="Aligned data" sheetId="1" r:id="rId2"/>
    <sheet name="cat to num using if" sheetId="4" r:id="rId3"/>
    <sheet name=" Regression Model Calculator" sheetId="8" r:id="rId4"/>
    <sheet name="Actual Vs Prediction" sheetId="9" r:id="rId5"/>
    <sheet name="RMSE" sheetId="10" r:id="rId6"/>
    <sheet name="Sheet10" sheetId="11" r:id="rId7"/>
  </sheets>
  <definedNames>
    <definedName name="_xlnm._FilterDatabase" localSheetId="1" hidden="1">'Aligned data'!$A$1:$K$245</definedName>
    <definedName name="_xlnm._FilterDatabase" localSheetId="2" hidden="1">'cat to num using if'!$A$1:$S$245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0" i="8" l="1"/>
  <c r="M36" i="8" s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" i="9"/>
  <c r="D3" i="10"/>
  <c r="D11" i="10"/>
  <c r="D19" i="10"/>
  <c r="D27" i="10"/>
  <c r="D35" i="10"/>
  <c r="D43" i="10"/>
  <c r="D51" i="10"/>
  <c r="D59" i="10"/>
  <c r="D67" i="10"/>
  <c r="D75" i="10"/>
  <c r="D83" i="10"/>
  <c r="D91" i="10"/>
  <c r="D99" i="10"/>
  <c r="D107" i="10"/>
  <c r="D115" i="10"/>
  <c r="D123" i="10"/>
  <c r="D131" i="10"/>
  <c r="D139" i="10"/>
  <c r="D147" i="10"/>
  <c r="D155" i="10"/>
  <c r="D163" i="10"/>
  <c r="D171" i="10"/>
  <c r="D179" i="10"/>
  <c r="D187" i="10"/>
  <c r="D195" i="10"/>
  <c r="D203" i="10"/>
  <c r="D211" i="10"/>
  <c r="D219" i="10"/>
  <c r="D227" i="10"/>
  <c r="D235" i="10"/>
  <c r="D243" i="10"/>
  <c r="M35" i="8"/>
  <c r="M34" i="8"/>
  <c r="M33" i="8"/>
  <c r="M32" i="8"/>
  <c r="M31" i="8"/>
  <c r="C3" i="10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C27" i="10"/>
  <c r="C28" i="10"/>
  <c r="D28" i="10" s="1"/>
  <c r="C29" i="10"/>
  <c r="D29" i="10" s="1"/>
  <c r="C30" i="10"/>
  <c r="D30" i="10" s="1"/>
  <c r="C31" i="10"/>
  <c r="D31" i="10" s="1"/>
  <c r="C32" i="10"/>
  <c r="D32" i="10" s="1"/>
  <c r="C33" i="10"/>
  <c r="D33" i="10" s="1"/>
  <c r="C34" i="10"/>
  <c r="D34" i="10" s="1"/>
  <c r="C35" i="10"/>
  <c r="C36" i="10"/>
  <c r="D36" i="10" s="1"/>
  <c r="C37" i="10"/>
  <c r="D37" i="10" s="1"/>
  <c r="C38" i="10"/>
  <c r="D38" i="10" s="1"/>
  <c r="C39" i="10"/>
  <c r="D39" i="10" s="1"/>
  <c r="C40" i="10"/>
  <c r="D40" i="10" s="1"/>
  <c r="C41" i="10"/>
  <c r="D41" i="10" s="1"/>
  <c r="C42" i="10"/>
  <c r="D42" i="10" s="1"/>
  <c r="C43" i="10"/>
  <c r="C44" i="10"/>
  <c r="D44" i="10" s="1"/>
  <c r="C45" i="10"/>
  <c r="D45" i="10" s="1"/>
  <c r="C46" i="10"/>
  <c r="D46" i="10" s="1"/>
  <c r="C47" i="10"/>
  <c r="D47" i="10" s="1"/>
  <c r="C48" i="10"/>
  <c r="D48" i="10" s="1"/>
  <c r="C49" i="10"/>
  <c r="D49" i="10" s="1"/>
  <c r="C50" i="10"/>
  <c r="D50" i="10" s="1"/>
  <c r="C51" i="10"/>
  <c r="C52" i="10"/>
  <c r="D52" i="10" s="1"/>
  <c r="C53" i="10"/>
  <c r="D53" i="10" s="1"/>
  <c r="C54" i="10"/>
  <c r="D54" i="10" s="1"/>
  <c r="C55" i="10"/>
  <c r="D55" i="10" s="1"/>
  <c r="C56" i="10"/>
  <c r="D56" i="10" s="1"/>
  <c r="C57" i="10"/>
  <c r="D57" i="10" s="1"/>
  <c r="C58" i="10"/>
  <c r="D58" i="10" s="1"/>
  <c r="C59" i="10"/>
  <c r="C60" i="10"/>
  <c r="D60" i="10" s="1"/>
  <c r="C61" i="10"/>
  <c r="D61" i="10" s="1"/>
  <c r="C62" i="10"/>
  <c r="D62" i="10" s="1"/>
  <c r="C63" i="10"/>
  <c r="D63" i="10" s="1"/>
  <c r="C64" i="10"/>
  <c r="D64" i="10" s="1"/>
  <c r="C65" i="10"/>
  <c r="D65" i="10" s="1"/>
  <c r="C66" i="10"/>
  <c r="D66" i="10" s="1"/>
  <c r="C67" i="10"/>
  <c r="C68" i="10"/>
  <c r="D68" i="10" s="1"/>
  <c r="C69" i="10"/>
  <c r="D69" i="10" s="1"/>
  <c r="C70" i="10"/>
  <c r="D70" i="10" s="1"/>
  <c r="C71" i="10"/>
  <c r="D71" i="10" s="1"/>
  <c r="C72" i="10"/>
  <c r="D72" i="10" s="1"/>
  <c r="C73" i="10"/>
  <c r="D73" i="10" s="1"/>
  <c r="C74" i="10"/>
  <c r="D74" i="10" s="1"/>
  <c r="C75" i="10"/>
  <c r="C76" i="10"/>
  <c r="D76" i="10" s="1"/>
  <c r="C77" i="10"/>
  <c r="D77" i="10" s="1"/>
  <c r="C78" i="10"/>
  <c r="D78" i="10" s="1"/>
  <c r="C79" i="10"/>
  <c r="D79" i="10" s="1"/>
  <c r="C80" i="10"/>
  <c r="D80" i="10" s="1"/>
  <c r="C81" i="10"/>
  <c r="D81" i="10" s="1"/>
  <c r="C82" i="10"/>
  <c r="D82" i="10" s="1"/>
  <c r="C83" i="10"/>
  <c r="C84" i="10"/>
  <c r="D84" i="10" s="1"/>
  <c r="C85" i="10"/>
  <c r="D85" i="10" s="1"/>
  <c r="C86" i="10"/>
  <c r="D86" i="10" s="1"/>
  <c r="C87" i="10"/>
  <c r="D87" i="10" s="1"/>
  <c r="C88" i="10"/>
  <c r="D88" i="10" s="1"/>
  <c r="C89" i="10"/>
  <c r="D89" i="10" s="1"/>
  <c r="C90" i="10"/>
  <c r="D90" i="10" s="1"/>
  <c r="C91" i="10"/>
  <c r="C92" i="10"/>
  <c r="D92" i="10" s="1"/>
  <c r="C93" i="10"/>
  <c r="D93" i="10" s="1"/>
  <c r="C94" i="10"/>
  <c r="D94" i="10" s="1"/>
  <c r="C95" i="10"/>
  <c r="D95" i="10" s="1"/>
  <c r="C96" i="10"/>
  <c r="D96" i="10" s="1"/>
  <c r="C97" i="10"/>
  <c r="D97" i="10" s="1"/>
  <c r="C98" i="10"/>
  <c r="D98" i="10" s="1"/>
  <c r="C99" i="10"/>
  <c r="C100" i="10"/>
  <c r="D100" i="10" s="1"/>
  <c r="C101" i="10"/>
  <c r="D101" i="10" s="1"/>
  <c r="C102" i="10"/>
  <c r="D102" i="10" s="1"/>
  <c r="C103" i="10"/>
  <c r="D103" i="10" s="1"/>
  <c r="C104" i="10"/>
  <c r="D104" i="10" s="1"/>
  <c r="C105" i="10"/>
  <c r="D105" i="10" s="1"/>
  <c r="C106" i="10"/>
  <c r="D106" i="10" s="1"/>
  <c r="C107" i="10"/>
  <c r="C108" i="10"/>
  <c r="D108" i="10" s="1"/>
  <c r="C109" i="10"/>
  <c r="D109" i="10" s="1"/>
  <c r="C110" i="10"/>
  <c r="D110" i="10" s="1"/>
  <c r="C111" i="10"/>
  <c r="D111" i="10" s="1"/>
  <c r="C112" i="10"/>
  <c r="D112" i="10" s="1"/>
  <c r="C113" i="10"/>
  <c r="D113" i="10" s="1"/>
  <c r="C114" i="10"/>
  <c r="D114" i="10" s="1"/>
  <c r="C115" i="10"/>
  <c r="C116" i="10"/>
  <c r="D116" i="10" s="1"/>
  <c r="C117" i="10"/>
  <c r="D117" i="10" s="1"/>
  <c r="C118" i="10"/>
  <c r="D118" i="10" s="1"/>
  <c r="C119" i="10"/>
  <c r="D119" i="10" s="1"/>
  <c r="C120" i="10"/>
  <c r="D120" i="10" s="1"/>
  <c r="C121" i="10"/>
  <c r="D121" i="10" s="1"/>
  <c r="C122" i="10"/>
  <c r="D122" i="10" s="1"/>
  <c r="C123" i="10"/>
  <c r="C124" i="10"/>
  <c r="D124" i="10" s="1"/>
  <c r="C125" i="10"/>
  <c r="D125" i="10" s="1"/>
  <c r="C126" i="10"/>
  <c r="D126" i="10" s="1"/>
  <c r="C127" i="10"/>
  <c r="D127" i="10" s="1"/>
  <c r="C128" i="10"/>
  <c r="D128" i="10" s="1"/>
  <c r="C129" i="10"/>
  <c r="D129" i="10" s="1"/>
  <c r="C130" i="10"/>
  <c r="D130" i="10" s="1"/>
  <c r="C131" i="10"/>
  <c r="C132" i="10"/>
  <c r="D132" i="10" s="1"/>
  <c r="C133" i="10"/>
  <c r="D133" i="10" s="1"/>
  <c r="C134" i="10"/>
  <c r="D134" i="10" s="1"/>
  <c r="C135" i="10"/>
  <c r="D135" i="10" s="1"/>
  <c r="C136" i="10"/>
  <c r="D136" i="10" s="1"/>
  <c r="C137" i="10"/>
  <c r="D137" i="10" s="1"/>
  <c r="C138" i="10"/>
  <c r="D138" i="10" s="1"/>
  <c r="C139" i="10"/>
  <c r="C140" i="10"/>
  <c r="D140" i="10" s="1"/>
  <c r="C141" i="10"/>
  <c r="D141" i="10" s="1"/>
  <c r="C142" i="10"/>
  <c r="D142" i="10" s="1"/>
  <c r="C143" i="10"/>
  <c r="D143" i="10" s="1"/>
  <c r="C144" i="10"/>
  <c r="D144" i="10" s="1"/>
  <c r="C145" i="10"/>
  <c r="D145" i="10" s="1"/>
  <c r="C146" i="10"/>
  <c r="D146" i="10" s="1"/>
  <c r="C147" i="10"/>
  <c r="C148" i="10"/>
  <c r="D148" i="10" s="1"/>
  <c r="C149" i="10"/>
  <c r="D149" i="10" s="1"/>
  <c r="C150" i="10"/>
  <c r="D150" i="10" s="1"/>
  <c r="C151" i="10"/>
  <c r="D151" i="10" s="1"/>
  <c r="C152" i="10"/>
  <c r="D152" i="10" s="1"/>
  <c r="C153" i="10"/>
  <c r="D153" i="10" s="1"/>
  <c r="C154" i="10"/>
  <c r="D154" i="10" s="1"/>
  <c r="C155" i="10"/>
  <c r="C156" i="10"/>
  <c r="D156" i="10" s="1"/>
  <c r="C157" i="10"/>
  <c r="D157" i="10" s="1"/>
  <c r="C158" i="10"/>
  <c r="D158" i="10" s="1"/>
  <c r="C159" i="10"/>
  <c r="D159" i="10" s="1"/>
  <c r="C160" i="10"/>
  <c r="D160" i="10" s="1"/>
  <c r="C161" i="10"/>
  <c r="D161" i="10" s="1"/>
  <c r="C162" i="10"/>
  <c r="D162" i="10" s="1"/>
  <c r="C163" i="10"/>
  <c r="C164" i="10"/>
  <c r="D164" i="10" s="1"/>
  <c r="C165" i="10"/>
  <c r="D165" i="10" s="1"/>
  <c r="C166" i="10"/>
  <c r="D166" i="10" s="1"/>
  <c r="C167" i="10"/>
  <c r="D167" i="10" s="1"/>
  <c r="C168" i="10"/>
  <c r="D168" i="10" s="1"/>
  <c r="C169" i="10"/>
  <c r="D169" i="10" s="1"/>
  <c r="C170" i="10"/>
  <c r="D170" i="10" s="1"/>
  <c r="C171" i="10"/>
  <c r="C172" i="10"/>
  <c r="D172" i="10" s="1"/>
  <c r="C173" i="10"/>
  <c r="D173" i="10" s="1"/>
  <c r="C174" i="10"/>
  <c r="D174" i="10" s="1"/>
  <c r="C175" i="10"/>
  <c r="D175" i="10" s="1"/>
  <c r="C176" i="10"/>
  <c r="D176" i="10" s="1"/>
  <c r="C177" i="10"/>
  <c r="D177" i="10" s="1"/>
  <c r="C178" i="10"/>
  <c r="D178" i="10" s="1"/>
  <c r="C179" i="10"/>
  <c r="C180" i="10"/>
  <c r="D180" i="10" s="1"/>
  <c r="C181" i="10"/>
  <c r="D181" i="10" s="1"/>
  <c r="C182" i="10"/>
  <c r="D182" i="10" s="1"/>
  <c r="C183" i="10"/>
  <c r="D183" i="10" s="1"/>
  <c r="C184" i="10"/>
  <c r="D184" i="10" s="1"/>
  <c r="C185" i="10"/>
  <c r="D185" i="10" s="1"/>
  <c r="C186" i="10"/>
  <c r="D186" i="10" s="1"/>
  <c r="C187" i="10"/>
  <c r="C188" i="10"/>
  <c r="D188" i="10" s="1"/>
  <c r="C189" i="10"/>
  <c r="D189" i="10" s="1"/>
  <c r="C190" i="10"/>
  <c r="D190" i="10" s="1"/>
  <c r="C191" i="10"/>
  <c r="D191" i="10" s="1"/>
  <c r="C192" i="10"/>
  <c r="D192" i="10" s="1"/>
  <c r="C193" i="10"/>
  <c r="D193" i="10" s="1"/>
  <c r="C194" i="10"/>
  <c r="D194" i="10" s="1"/>
  <c r="C195" i="10"/>
  <c r="C196" i="10"/>
  <c r="D196" i="10" s="1"/>
  <c r="C197" i="10"/>
  <c r="D197" i="10" s="1"/>
  <c r="C198" i="10"/>
  <c r="D198" i="10" s="1"/>
  <c r="C199" i="10"/>
  <c r="D199" i="10" s="1"/>
  <c r="C200" i="10"/>
  <c r="D200" i="10" s="1"/>
  <c r="C201" i="10"/>
  <c r="D201" i="10" s="1"/>
  <c r="C202" i="10"/>
  <c r="D202" i="10" s="1"/>
  <c r="C203" i="10"/>
  <c r="C204" i="10"/>
  <c r="D204" i="10" s="1"/>
  <c r="C205" i="10"/>
  <c r="D205" i="10" s="1"/>
  <c r="C206" i="10"/>
  <c r="D206" i="10" s="1"/>
  <c r="C207" i="10"/>
  <c r="D207" i="10" s="1"/>
  <c r="C208" i="10"/>
  <c r="D208" i="10" s="1"/>
  <c r="C209" i="10"/>
  <c r="D209" i="10" s="1"/>
  <c r="C210" i="10"/>
  <c r="D210" i="10" s="1"/>
  <c r="C211" i="10"/>
  <c r="C212" i="10"/>
  <c r="D212" i="10" s="1"/>
  <c r="C213" i="10"/>
  <c r="D213" i="10" s="1"/>
  <c r="C214" i="10"/>
  <c r="D214" i="10" s="1"/>
  <c r="C215" i="10"/>
  <c r="D215" i="10" s="1"/>
  <c r="C216" i="10"/>
  <c r="D216" i="10" s="1"/>
  <c r="C217" i="10"/>
  <c r="D217" i="10" s="1"/>
  <c r="C218" i="10"/>
  <c r="D218" i="10" s="1"/>
  <c r="C219" i="10"/>
  <c r="C220" i="10"/>
  <c r="D220" i="10" s="1"/>
  <c r="C221" i="10"/>
  <c r="D221" i="10" s="1"/>
  <c r="C222" i="10"/>
  <c r="D222" i="10" s="1"/>
  <c r="C223" i="10"/>
  <c r="D223" i="10" s="1"/>
  <c r="C224" i="10"/>
  <c r="D224" i="10" s="1"/>
  <c r="C225" i="10"/>
  <c r="D225" i="10" s="1"/>
  <c r="C226" i="10"/>
  <c r="D226" i="10" s="1"/>
  <c r="C227" i="10"/>
  <c r="C228" i="10"/>
  <c r="D228" i="10" s="1"/>
  <c r="C229" i="10"/>
  <c r="D229" i="10" s="1"/>
  <c r="C230" i="10"/>
  <c r="D230" i="10" s="1"/>
  <c r="C231" i="10"/>
  <c r="D231" i="10" s="1"/>
  <c r="C232" i="10"/>
  <c r="D232" i="10" s="1"/>
  <c r="C233" i="10"/>
  <c r="D233" i="10" s="1"/>
  <c r="C234" i="10"/>
  <c r="D234" i="10" s="1"/>
  <c r="C235" i="10"/>
  <c r="C236" i="10"/>
  <c r="D236" i="10" s="1"/>
  <c r="C237" i="10"/>
  <c r="D237" i="10" s="1"/>
  <c r="C238" i="10"/>
  <c r="D238" i="10" s="1"/>
  <c r="C239" i="10"/>
  <c r="D239" i="10" s="1"/>
  <c r="C240" i="10"/>
  <c r="D240" i="10" s="1"/>
  <c r="C241" i="10"/>
  <c r="D241" i="10" s="1"/>
  <c r="C242" i="10"/>
  <c r="D242" i="10" s="1"/>
  <c r="C243" i="10"/>
  <c r="C244" i="10"/>
  <c r="D244" i="10" s="1"/>
  <c r="C245" i="10"/>
  <c r="D245" i="10" s="1"/>
  <c r="C2" i="10"/>
  <c r="D2" i="10" s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" i="9"/>
  <c r="H12" i="10" l="1"/>
  <c r="H13" i="10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G2" i="4"/>
  <c r="H2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" i="4"/>
  <c r="K238" i="1" l="1"/>
  <c r="J237" i="1"/>
</calcChain>
</file>

<file path=xl/sharedStrings.xml><?xml version="1.0" encoding="utf-8"?>
<sst xmlns="http://schemas.openxmlformats.org/spreadsheetml/2006/main" count="4117" uniqueCount="75">
  <si>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</si>
  <si>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</si>
  <si>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</si>
  <si>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</si>
  <si>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</si>
  <si>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</si>
  <si>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</si>
  <si>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</si>
  <si>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</si>
  <si>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</si>
  <si>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</si>
  <si>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</si>
  <si>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</si>
  <si>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</si>
  <si>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</si>
  <si>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</si>
  <si>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</si>
  <si>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</si>
  <si>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</si>
  <si>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</si>
  <si>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</si>
  <si>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</si>
  <si>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</si>
  <si>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</si>
  <si>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</si>
  <si>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</si>
  <si>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Determine relationship between sex,smoker,day,time,size,bill and tips</t>
  </si>
  <si>
    <t>Predict tips if we know sex,smoker,day,time,size,total bill</t>
  </si>
  <si>
    <t>Y-Tips-Dependent variable</t>
  </si>
  <si>
    <t>X-Independent variables-sex,smoker,day,time,size,bill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</si>
  <si>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</si>
  <si>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</si>
  <si>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</si>
  <si>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</si>
  <si>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</si>
  <si>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</si>
  <si>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</si>
  <si>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</si>
  <si>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</si>
  <si>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</si>
  <si>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</si>
  <si>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</si>
  <si>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</si>
  <si>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</si>
  <si>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</si>
  <si>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</si>
  <si>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</si>
  <si>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</si>
  <si>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</si>
  <si>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</si>
  <si>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</si>
  <si>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</si>
  <si>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</si>
  <si>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</si>
  <si>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Dependent</t>
  </si>
  <si>
    <t>Independent</t>
  </si>
  <si>
    <t>sex,smoker,day,time,size,total_bill</t>
  </si>
  <si>
    <t>Sex</t>
  </si>
  <si>
    <t>Smoker</t>
  </si>
  <si>
    <t>Time</t>
  </si>
  <si>
    <t>Prediction Calculator</t>
  </si>
  <si>
    <t>Day</t>
  </si>
  <si>
    <t>Total bill</t>
  </si>
  <si>
    <t>Tips prediction</t>
  </si>
  <si>
    <t>Enter Values</t>
  </si>
  <si>
    <t>Result</t>
  </si>
  <si>
    <t>Features</t>
  </si>
  <si>
    <t>Actual tip</t>
  </si>
  <si>
    <t>Predicted tip</t>
  </si>
  <si>
    <t>RMSE</t>
  </si>
  <si>
    <t>Sq of errors</t>
  </si>
  <si>
    <t>Errors</t>
  </si>
  <si>
    <t>Mean of sq of errors</t>
  </si>
  <si>
    <t>Y=Intercept coefficient+sum of Slope coefficients for each independent variables</t>
  </si>
  <si>
    <t>Formula to find Y(Dependent variable-predicted tips)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</si>
</sst>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_-[$$-409]* #,##0.00_ ;_-[$$-409]* \-#,##0.00\ ;_-[$$-409]* &quot;-&quot;??_ ;_-@_ "/>
    <numFmt numFmtId="171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4" fontId="0" fillId="2" borderId="1" xfId="0" applyNumberFormat="1" applyFill="1" applyBorder="1" applyAlignment="1">
      <alignment horizontal="left"/>
    </xf>
    <xf numFmtId="4" fontId="0" fillId="0" borderId="1" xfId="0" applyNumberFormat="1" applyBorder="1" applyAlignment="1">
      <alignment horizontal="left"/>
    </xf>
    <xf numFmtId="4" fontId="0" fillId="0" borderId="0" xfId="0" applyNumberFormat="1"/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2" fillId="0" borderId="3" xfId="0" applyFont="1" applyFill="1" applyBorder="1" applyAlignment="1">
      <alignment horizontal="centerContinuous"/>
    </xf>
    <xf numFmtId="3" fontId="0" fillId="0" borderId="1" xfId="0" applyNumberFormat="1" applyBorder="1" applyAlignment="1">
      <alignment horizontal="left"/>
    </xf>
    <xf numFmtId="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169" fontId="0" fillId="0" borderId="1" xfId="0" applyNumberFormat="1" applyBorder="1" applyAlignment="1">
      <alignment horizontal="left"/>
    </xf>
    <xf numFmtId="0" fontId="3" fillId="0" borderId="0" xfId="0" applyFont="1" applyFill="1" applyBorder="1" applyAlignment="1"/>
    <xf numFmtId="171" fontId="0" fillId="0" borderId="0" xfId="0" applyNumberFormat="1" applyFill="1" applyBorder="1" applyAlignment="1"/>
    <xf numFmtId="171" fontId="0" fillId="3" borderId="0" xfId="0" applyNumberFormat="1" applyFill="1" applyBorder="1" applyAlignment="1"/>
    <xf numFmtId="171" fontId="0" fillId="0" borderId="2" xfId="0" applyNumberFormat="1" applyFill="1" applyBorder="1" applyAlignment="1"/>
    <xf numFmtId="171" fontId="1" fillId="0" borderId="0" xfId="0" applyNumberFormat="1" applyFont="1" applyFill="1" applyBorder="1" applyAlignment="1"/>
    <xf numFmtId="0" fontId="1" fillId="0" borderId="0" xfId="0" applyFont="1"/>
    <xf numFmtId="171" fontId="0" fillId="0" borderId="0" xfId="0" applyNumberFormat="1"/>
    <xf numFmtId="0" fontId="0" fillId="8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71" fontId="0" fillId="7" borderId="1" xfId="0" applyNumberForma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171" fontId="0" fillId="0" borderId="1" xfId="0" applyNumberFormat="1" applyBorder="1" applyAlignment="1">
      <alignment horizontal="left"/>
    </xf>
    <xf numFmtId="171" fontId="0" fillId="9" borderId="1" xfId="0" applyNumberForma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0" fillId="9" borderId="0" xfId="0" applyFill="1"/>
    <xf numFmtId="0" fontId="0" fillId="3" borderId="0" xfId="0" applyFill="1"/>
    <xf numFmtId="0" fontId="0" fillId="10" borderId="1" xfId="0" applyFill="1" applyBorder="1"/>
    <xf numFmtId="2" fontId="0" fillId="10" borderId="1" xfId="0" applyNumberFormat="1" applyFill="1" applyBorder="1"/>
    <xf numFmtId="0" fontId="0" fillId="11" borderId="1" xfId="0" applyFill="1" applyBorder="1" applyAlignment="1">
      <alignment horizontal="left"/>
    </xf>
    <xf numFmtId="0" fontId="0" fillId="11" borderId="0" xfId="0" applyFill="1" applyAlignment="1">
      <alignment horizontal="left"/>
    </xf>
    <xf numFmtId="2" fontId="0" fillId="0" borderId="4" xfId="0" applyNumberFormat="1" applyBorder="1" applyAlignment="1">
      <alignment horizontal="left"/>
    </xf>
    <xf numFmtId="171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'Aligned data'!$G$1</c:f>
              <c:strCache>
                <c:ptCount val="1"/>
                <c:pt idx="0">
                  <c:v>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'Aligned data'!$F$2:$F$245</c:f>
              <c:numCache>
                <c:formatCode>0.00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'Aligned data'!$G$2:$G$245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 formatCode="0.00">
                  <c:v>2</c:v>
                </c:pt>
                <c:pt idx="227" formatCode="0.00">
                  <c:v>3</c:v>
                </c:pt>
                <c:pt idx="228" formatCode="0.00">
                  <c:v>2.72</c:v>
                </c:pt>
                <c:pt idx="229" formatCode="0.00">
                  <c:v>2.88</c:v>
                </c:pt>
                <c:pt idx="230" formatCode="0.00">
                  <c:v>2</c:v>
                </c:pt>
                <c:pt idx="231" formatCode="0.00">
                  <c:v>3</c:v>
                </c:pt>
                <c:pt idx="232" formatCode="0.00">
                  <c:v>3.39</c:v>
                </c:pt>
                <c:pt idx="233" formatCode="0.00">
                  <c:v>1.47</c:v>
                </c:pt>
                <c:pt idx="234" formatCode="0.00">
                  <c:v>3</c:v>
                </c:pt>
                <c:pt idx="235" formatCode="0.00">
                  <c:v>1.25</c:v>
                </c:pt>
                <c:pt idx="236" formatCode="0.00">
                  <c:v>1</c:v>
                </c:pt>
                <c:pt idx="237" formatCode="0.00">
                  <c:v>1.17</c:v>
                </c:pt>
                <c:pt idx="238" formatCode="0.00">
                  <c:v>4.67</c:v>
                </c:pt>
                <c:pt idx="239" formatCode="0.00">
                  <c:v>5.92</c:v>
                </c:pt>
                <c:pt idx="240" formatCode="0.00">
                  <c:v>2</c:v>
                </c:pt>
                <c:pt idx="241" formatCode="0.00">
                  <c:v>2</c:v>
                </c:pt>
                <c:pt idx="242" formatCode="0.00">
                  <c:v>1.75</c:v>
                </c:pt>
                <c:pt idx="243" formatCode="0.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3-4A35-8564-301E0EC4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26288"/>
        <c:axId val="416626616"/>
      </c:scatterChart>
      <c:valAx>
        <c:axId val="4166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26616"/>
        <c:crosses val="autoZero"/>
        <c:crossBetween val="midCat"/>
      </c:valAx>
      <c:valAx>
        <c:axId val="41662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2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229</xdr:row>
      <xdr:rowOff>88900</xdr:rowOff>
    </xdr:from>
    <xdr:to>
      <xdr:col>10</xdr:col>
      <xdr:colOff>3121025</xdr:colOff>
      <xdr:row>244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22424-BFFB-4E0E-958D-CE33259C6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9BB9-0FD8-4E63-A568-9FB5A104807A}">
  <dimension ref="A1:K245"/>
  <sheetViews>
    <sheetView workbookViewId="0">
      <selection sqref="A1:G245"/>
    </sheetView>
  </sheetViews>
  <sheetFormatPr defaultColWidth="13.453125" defaultRowHeight="14.5" x14ac:dyDescent="0.35"/>
  <cols>
    <col min="11" max="11" width="46" bestFit="1" customWidth="1"/>
  </cols>
  <sheetData>
    <row r="1" spans="1:11" x14ac:dyDescent="0.3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</row>
    <row r="2" spans="1:11" x14ac:dyDescent="0.35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1" x14ac:dyDescent="0.35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1" t="s">
        <v>17</v>
      </c>
      <c r="K3" s="1" t="s">
        <v>18</v>
      </c>
    </row>
    <row r="4" spans="1:11" x14ac:dyDescent="0.35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1" t="s">
        <v>13</v>
      </c>
      <c r="K4" s="1" t="s">
        <v>24</v>
      </c>
    </row>
    <row r="5" spans="1:11" x14ac:dyDescent="0.35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1" t="s">
        <v>12</v>
      </c>
      <c r="K5" s="1" t="s">
        <v>19</v>
      </c>
    </row>
    <row r="6" spans="1:11" x14ac:dyDescent="0.35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J6" s="1" t="s">
        <v>11</v>
      </c>
      <c r="K6" s="1" t="s">
        <v>25</v>
      </c>
    </row>
    <row r="7" spans="1:11" x14ac:dyDescent="0.35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J7" s="1" t="s">
        <v>10</v>
      </c>
      <c r="K7" s="1" t="s">
        <v>20</v>
      </c>
    </row>
    <row r="8" spans="1:11" x14ac:dyDescent="0.3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J8" s="1" t="s">
        <v>21</v>
      </c>
      <c r="K8" s="1" t="s">
        <v>22</v>
      </c>
    </row>
    <row r="9" spans="1:11" x14ac:dyDescent="0.35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J9" s="1" t="s">
        <v>15</v>
      </c>
      <c r="K9" s="1" t="s">
        <v>23</v>
      </c>
    </row>
    <row r="10" spans="1:11" x14ac:dyDescent="0.35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</row>
    <row r="11" spans="1:11" x14ac:dyDescent="0.35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11" x14ac:dyDescent="0.35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</row>
    <row r="13" spans="1:11" x14ac:dyDescent="0.35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</row>
    <row r="14" spans="1:11" x14ac:dyDescent="0.35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</row>
    <row r="15" spans="1:11" x14ac:dyDescent="0.35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11" x14ac:dyDescent="0.35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</row>
    <row r="17" spans="1:7" x14ac:dyDescent="0.35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</row>
    <row r="18" spans="1:7" x14ac:dyDescent="0.35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</row>
    <row r="19" spans="1:7" x14ac:dyDescent="0.35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</row>
    <row r="20" spans="1:7" x14ac:dyDescent="0.35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</row>
    <row r="21" spans="1:7" x14ac:dyDescent="0.35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</row>
    <row r="22" spans="1:7" x14ac:dyDescent="0.35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</row>
    <row r="23" spans="1:7" x14ac:dyDescent="0.35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</row>
    <row r="24" spans="1:7" x14ac:dyDescent="0.35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</row>
    <row r="25" spans="1:7" x14ac:dyDescent="0.35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</row>
    <row r="26" spans="1:7" x14ac:dyDescent="0.35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</row>
    <row r="27" spans="1:7" x14ac:dyDescent="0.35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7" x14ac:dyDescent="0.3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7" x14ac:dyDescent="0.3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7" x14ac:dyDescent="0.35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7" x14ac:dyDescent="0.35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7" x14ac:dyDescent="0.35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35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35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35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35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35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35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35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35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35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35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35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35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35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35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35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35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35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35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35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35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35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35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35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35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35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35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35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35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35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35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3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35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35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35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35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35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3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35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35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35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3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35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35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35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35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35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3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35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35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35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35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35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35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35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35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3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35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35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35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35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35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35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35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35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35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35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35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35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35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35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35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35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35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35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35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35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35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35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35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35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3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35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35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35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35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35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35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35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35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35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35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35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3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35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35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35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3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3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35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35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35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35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3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35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35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3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3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3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35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35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35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3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35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35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35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35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35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35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3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35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3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35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35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35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35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35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35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35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35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35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35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35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3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35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35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35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35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35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3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35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35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35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35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35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35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3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3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35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35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35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35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35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35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35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3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35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35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35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35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35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35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35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35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35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35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3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35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3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3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35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35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3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</row>
    <row r="205" spans="1:7" x14ac:dyDescent="0.35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</row>
    <row r="206" spans="1:7" x14ac:dyDescent="0.35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</row>
    <row r="207" spans="1:7" x14ac:dyDescent="0.35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</row>
    <row r="208" spans="1:7" x14ac:dyDescent="0.35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</row>
    <row r="209" spans="1:7" x14ac:dyDescent="0.35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</row>
    <row r="210" spans="1:7" x14ac:dyDescent="0.35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</row>
    <row r="211" spans="1:7" x14ac:dyDescent="0.35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</row>
    <row r="212" spans="1:7" x14ac:dyDescent="0.35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</row>
    <row r="213" spans="1:7" x14ac:dyDescent="0.35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</row>
    <row r="214" spans="1:7" x14ac:dyDescent="0.35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</row>
    <row r="215" spans="1:7" x14ac:dyDescent="0.35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</row>
    <row r="216" spans="1:7" x14ac:dyDescent="0.35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</row>
    <row r="217" spans="1:7" x14ac:dyDescent="0.35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</row>
    <row r="218" spans="1:7" x14ac:dyDescent="0.35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</row>
    <row r="219" spans="1:7" x14ac:dyDescent="0.35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</row>
    <row r="220" spans="1:7" x14ac:dyDescent="0.35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</row>
    <row r="221" spans="1:7" x14ac:dyDescent="0.35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</row>
    <row r="222" spans="1:7" x14ac:dyDescent="0.35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</row>
    <row r="223" spans="1:7" x14ac:dyDescent="0.35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</row>
    <row r="224" spans="1:7" x14ac:dyDescent="0.35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</row>
    <row r="225" spans="1:7" x14ac:dyDescent="0.35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</row>
    <row r="226" spans="1:7" x14ac:dyDescent="0.35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</row>
    <row r="227" spans="1:7" x14ac:dyDescent="0.35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</row>
    <row r="228" spans="1:7" x14ac:dyDescent="0.35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</row>
    <row r="229" spans="1:7" x14ac:dyDescent="0.35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</row>
    <row r="230" spans="1:7" x14ac:dyDescent="0.35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</row>
    <row r="231" spans="1:7" x14ac:dyDescent="0.35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</row>
    <row r="232" spans="1:7" x14ac:dyDescent="0.35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</row>
    <row r="233" spans="1:7" x14ac:dyDescent="0.35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</row>
    <row r="234" spans="1:7" x14ac:dyDescent="0.35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</row>
    <row r="235" spans="1:7" x14ac:dyDescent="0.35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</row>
    <row r="236" spans="1:7" x14ac:dyDescent="0.35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</row>
    <row r="237" spans="1:7" x14ac:dyDescent="0.35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</row>
    <row r="238" spans="1:7" x14ac:dyDescent="0.35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</row>
    <row r="239" spans="1:7" x14ac:dyDescent="0.35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</row>
    <row r="240" spans="1:7" x14ac:dyDescent="0.35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</row>
    <row r="241" spans="1:7" x14ac:dyDescent="0.35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</row>
    <row r="242" spans="1:7" x14ac:dyDescent="0.35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</row>
    <row r="243" spans="1:7" x14ac:dyDescent="0.35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</row>
    <row r="244" spans="1:7" x14ac:dyDescent="0.35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</row>
    <row r="245" spans="1:7" x14ac:dyDescent="0.35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Q286"/>
  <sheetViews>
    <sheetView workbookViewId="0">
      <pane ySplit="1" topLeftCell="A2" activePane="bottomLeft" state="frozen"/>
      <selection pane="bottomLeft" activeCell="I8" sqref="I8"/>
    </sheetView>
  </sheetViews>
  <sheetFormatPr defaultColWidth="13.453125" defaultRowHeight="14.5" x14ac:dyDescent="0.35"/>
  <cols>
    <col min="1" max="1" width="9.26953125" style="6" customWidth="1"/>
    <col min="2" max="2" width="9.26953125" bestFit="1" customWidth="1"/>
    <col min="3" max="3" width="6.6328125" customWidth="1"/>
    <col min="4" max="4" width="8.81640625" customWidth="1"/>
    <col min="5" max="5" width="6.1796875" bestFit="1" customWidth="1"/>
    <col min="6" max="6" width="10.36328125" customWidth="1"/>
    <col min="7" max="7" width="8.08984375" customWidth="1"/>
    <col min="11" max="11" width="46" bestFit="1" customWidth="1"/>
  </cols>
  <sheetData>
    <row r="1" spans="1:11" x14ac:dyDescent="0.35">
      <c r="A1" s="4" t="s">
        <v>14</v>
      </c>
      <c r="B1" s="2" t="s">
        <v>13</v>
      </c>
      <c r="C1" s="2" t="s">
        <v>12</v>
      </c>
      <c r="D1" s="2" t="s">
        <v>11</v>
      </c>
      <c r="E1" s="2" t="s">
        <v>10</v>
      </c>
      <c r="F1" s="2" t="s">
        <v>16</v>
      </c>
      <c r="G1" s="2" t="s">
        <v>15</v>
      </c>
    </row>
    <row r="2" spans="1:11" x14ac:dyDescent="0.35">
      <c r="A2" s="5" t="s">
        <v>3</v>
      </c>
      <c r="B2" s="3" t="s">
        <v>2</v>
      </c>
      <c r="C2" s="3" t="s">
        <v>9</v>
      </c>
      <c r="D2" s="3" t="s">
        <v>0</v>
      </c>
      <c r="E2" s="3">
        <v>2</v>
      </c>
      <c r="F2" s="8">
        <v>16.989999999999998</v>
      </c>
      <c r="G2" s="3">
        <v>1.01</v>
      </c>
    </row>
    <row r="3" spans="1:11" x14ac:dyDescent="0.35">
      <c r="A3" s="5" t="s">
        <v>5</v>
      </c>
      <c r="B3" s="3" t="s">
        <v>2</v>
      </c>
      <c r="C3" s="3" t="s">
        <v>9</v>
      </c>
      <c r="D3" s="3" t="s">
        <v>0</v>
      </c>
      <c r="E3" s="3">
        <v>3</v>
      </c>
      <c r="F3" s="8">
        <v>10.34</v>
      </c>
      <c r="G3" s="3">
        <v>1.66</v>
      </c>
      <c r="J3" s="1" t="s">
        <v>17</v>
      </c>
      <c r="K3" s="1" t="s">
        <v>18</v>
      </c>
    </row>
    <row r="4" spans="1:11" x14ac:dyDescent="0.35">
      <c r="A4" s="5" t="s">
        <v>5</v>
      </c>
      <c r="B4" s="3" t="s">
        <v>2</v>
      </c>
      <c r="C4" s="3" t="s">
        <v>9</v>
      </c>
      <c r="D4" s="3" t="s">
        <v>0</v>
      </c>
      <c r="E4" s="3">
        <v>3</v>
      </c>
      <c r="F4" s="8">
        <v>21.01</v>
      </c>
      <c r="G4" s="3">
        <v>3.5</v>
      </c>
      <c r="J4" s="1" t="s">
        <v>13</v>
      </c>
      <c r="K4" s="1" t="s">
        <v>24</v>
      </c>
    </row>
    <row r="5" spans="1:11" x14ac:dyDescent="0.35">
      <c r="A5" s="5" t="s">
        <v>5</v>
      </c>
      <c r="B5" s="3" t="s">
        <v>2</v>
      </c>
      <c r="C5" s="3" t="s">
        <v>9</v>
      </c>
      <c r="D5" s="3" t="s">
        <v>0</v>
      </c>
      <c r="E5" s="3">
        <v>2</v>
      </c>
      <c r="F5" s="8">
        <v>23.68</v>
      </c>
      <c r="G5" s="3">
        <v>3.31</v>
      </c>
      <c r="J5" s="1" t="s">
        <v>12</v>
      </c>
      <c r="K5" s="1" t="s">
        <v>19</v>
      </c>
    </row>
    <row r="6" spans="1:11" x14ac:dyDescent="0.35">
      <c r="A6" s="5" t="s">
        <v>3</v>
      </c>
      <c r="B6" s="3" t="s">
        <v>2</v>
      </c>
      <c r="C6" s="3" t="s">
        <v>9</v>
      </c>
      <c r="D6" s="3" t="s">
        <v>0</v>
      </c>
      <c r="E6" s="3">
        <v>4</v>
      </c>
      <c r="F6" s="8">
        <v>24.59</v>
      </c>
      <c r="G6" s="3">
        <v>3.61</v>
      </c>
      <c r="J6" s="1" t="s">
        <v>11</v>
      </c>
      <c r="K6" s="1" t="s">
        <v>25</v>
      </c>
    </row>
    <row r="7" spans="1:11" x14ac:dyDescent="0.35">
      <c r="A7" s="5" t="s">
        <v>5</v>
      </c>
      <c r="B7" s="3" t="s">
        <v>2</v>
      </c>
      <c r="C7" s="3" t="s">
        <v>9</v>
      </c>
      <c r="D7" s="3" t="s">
        <v>0</v>
      </c>
      <c r="E7" s="3">
        <v>4</v>
      </c>
      <c r="F7" s="8">
        <v>25.29</v>
      </c>
      <c r="G7" s="3">
        <v>4.71</v>
      </c>
      <c r="J7" s="1" t="s">
        <v>10</v>
      </c>
      <c r="K7" s="1" t="s">
        <v>20</v>
      </c>
    </row>
    <row r="8" spans="1:11" x14ac:dyDescent="0.35">
      <c r="A8" s="5" t="s">
        <v>5</v>
      </c>
      <c r="B8" s="3" t="s">
        <v>2</v>
      </c>
      <c r="C8" s="3" t="s">
        <v>9</v>
      </c>
      <c r="D8" s="3" t="s">
        <v>0</v>
      </c>
      <c r="E8" s="3">
        <v>2</v>
      </c>
      <c r="F8" s="8">
        <v>8.77</v>
      </c>
      <c r="G8" s="3">
        <v>2</v>
      </c>
      <c r="J8" s="1" t="s">
        <v>21</v>
      </c>
      <c r="K8" s="1" t="s">
        <v>22</v>
      </c>
    </row>
    <row r="9" spans="1:11" x14ac:dyDescent="0.35">
      <c r="A9" s="5" t="s">
        <v>5</v>
      </c>
      <c r="B9" s="3" t="s">
        <v>2</v>
      </c>
      <c r="C9" s="3" t="s">
        <v>9</v>
      </c>
      <c r="D9" s="3" t="s">
        <v>0</v>
      </c>
      <c r="E9" s="3">
        <v>4</v>
      </c>
      <c r="F9" s="8">
        <v>26.88</v>
      </c>
      <c r="G9" s="3">
        <v>3.12</v>
      </c>
      <c r="J9" s="1" t="s">
        <v>15</v>
      </c>
      <c r="K9" s="1" t="s">
        <v>23</v>
      </c>
    </row>
    <row r="10" spans="1:11" x14ac:dyDescent="0.35">
      <c r="A10" s="5" t="s">
        <v>5</v>
      </c>
      <c r="B10" s="3" t="s">
        <v>2</v>
      </c>
      <c r="C10" s="3" t="s">
        <v>9</v>
      </c>
      <c r="D10" s="3" t="s">
        <v>0</v>
      </c>
      <c r="E10" s="3">
        <v>2</v>
      </c>
      <c r="F10" s="8">
        <v>15.04</v>
      </c>
      <c r="G10" s="3">
        <v>1.96</v>
      </c>
    </row>
    <row r="11" spans="1:11" x14ac:dyDescent="0.35">
      <c r="A11" s="5" t="s">
        <v>5</v>
      </c>
      <c r="B11" s="3" t="s">
        <v>2</v>
      </c>
      <c r="C11" s="3" t="s">
        <v>9</v>
      </c>
      <c r="D11" s="3" t="s">
        <v>0</v>
      </c>
      <c r="E11" s="3">
        <v>2</v>
      </c>
      <c r="F11" s="8">
        <v>14.78</v>
      </c>
      <c r="G11" s="3">
        <v>3.23</v>
      </c>
    </row>
    <row r="12" spans="1:11" x14ac:dyDescent="0.35">
      <c r="A12" s="5" t="s">
        <v>5</v>
      </c>
      <c r="B12" s="3" t="s">
        <v>2</v>
      </c>
      <c r="C12" s="3" t="s">
        <v>9</v>
      </c>
      <c r="D12" s="3" t="s">
        <v>0</v>
      </c>
      <c r="E12" s="3">
        <v>2</v>
      </c>
      <c r="F12" s="8">
        <v>10.27</v>
      </c>
      <c r="G12" s="3">
        <v>1.71</v>
      </c>
    </row>
    <row r="13" spans="1:11" x14ac:dyDescent="0.35">
      <c r="A13" s="5" t="s">
        <v>3</v>
      </c>
      <c r="B13" s="3" t="s">
        <v>2</v>
      </c>
      <c r="C13" s="3" t="s">
        <v>9</v>
      </c>
      <c r="D13" s="3" t="s">
        <v>0</v>
      </c>
      <c r="E13" s="3">
        <v>4</v>
      </c>
      <c r="F13" s="8">
        <v>35.26</v>
      </c>
      <c r="G13" s="3">
        <v>5</v>
      </c>
    </row>
    <row r="14" spans="1:11" x14ac:dyDescent="0.35">
      <c r="A14" s="5" t="s">
        <v>5</v>
      </c>
      <c r="B14" s="3" t="s">
        <v>2</v>
      </c>
      <c r="C14" s="3" t="s">
        <v>9</v>
      </c>
      <c r="D14" s="3" t="s">
        <v>0</v>
      </c>
      <c r="E14" s="3">
        <v>2</v>
      </c>
      <c r="F14" s="8">
        <v>15.42</v>
      </c>
      <c r="G14" s="3">
        <v>1.57</v>
      </c>
    </row>
    <row r="15" spans="1:11" x14ac:dyDescent="0.35">
      <c r="A15" s="5" t="s">
        <v>5</v>
      </c>
      <c r="B15" s="3" t="s">
        <v>2</v>
      </c>
      <c r="C15" s="3" t="s">
        <v>9</v>
      </c>
      <c r="D15" s="3" t="s">
        <v>0</v>
      </c>
      <c r="E15" s="3">
        <v>4</v>
      </c>
      <c r="F15" s="8">
        <v>18.43</v>
      </c>
      <c r="G15" s="3">
        <v>3</v>
      </c>
    </row>
    <row r="16" spans="1:11" x14ac:dyDescent="0.35">
      <c r="A16" s="5" t="s">
        <v>3</v>
      </c>
      <c r="B16" s="3" t="s">
        <v>2</v>
      </c>
      <c r="C16" s="3" t="s">
        <v>9</v>
      </c>
      <c r="D16" s="3" t="s">
        <v>0</v>
      </c>
      <c r="E16" s="3">
        <v>2</v>
      </c>
      <c r="F16" s="8">
        <v>14.83</v>
      </c>
      <c r="G16" s="3">
        <v>3.02</v>
      </c>
    </row>
    <row r="17" spans="1:7" x14ac:dyDescent="0.35">
      <c r="A17" s="5" t="s">
        <v>5</v>
      </c>
      <c r="B17" s="3" t="s">
        <v>2</v>
      </c>
      <c r="C17" s="3" t="s">
        <v>9</v>
      </c>
      <c r="D17" s="3" t="s">
        <v>0</v>
      </c>
      <c r="E17" s="3">
        <v>2</v>
      </c>
      <c r="F17" s="8">
        <v>21.58</v>
      </c>
      <c r="G17" s="3">
        <v>3.92</v>
      </c>
    </row>
    <row r="18" spans="1:7" x14ac:dyDescent="0.35">
      <c r="A18" s="5" t="s">
        <v>3</v>
      </c>
      <c r="B18" s="3" t="s">
        <v>2</v>
      </c>
      <c r="C18" s="3" t="s">
        <v>9</v>
      </c>
      <c r="D18" s="3" t="s">
        <v>0</v>
      </c>
      <c r="E18" s="3">
        <v>3</v>
      </c>
      <c r="F18" s="8">
        <v>10.33</v>
      </c>
      <c r="G18" s="3">
        <v>1.67</v>
      </c>
    </row>
    <row r="19" spans="1:7" x14ac:dyDescent="0.35">
      <c r="A19" s="5" t="s">
        <v>5</v>
      </c>
      <c r="B19" s="3" t="s">
        <v>2</v>
      </c>
      <c r="C19" s="3" t="s">
        <v>9</v>
      </c>
      <c r="D19" s="3" t="s">
        <v>0</v>
      </c>
      <c r="E19" s="3">
        <v>3</v>
      </c>
      <c r="F19" s="8">
        <v>16.29</v>
      </c>
      <c r="G19" s="3">
        <v>3.71</v>
      </c>
    </row>
    <row r="20" spans="1:7" x14ac:dyDescent="0.35">
      <c r="A20" s="5" t="s">
        <v>3</v>
      </c>
      <c r="B20" s="3" t="s">
        <v>2</v>
      </c>
      <c r="C20" s="3" t="s">
        <v>9</v>
      </c>
      <c r="D20" s="3" t="s">
        <v>0</v>
      </c>
      <c r="E20" s="3">
        <v>3</v>
      </c>
      <c r="F20" s="8">
        <v>16.97</v>
      </c>
      <c r="G20" s="3">
        <v>3.5</v>
      </c>
    </row>
    <row r="21" spans="1:7" x14ac:dyDescent="0.35">
      <c r="A21" s="5" t="s">
        <v>5</v>
      </c>
      <c r="B21" s="3" t="s">
        <v>2</v>
      </c>
      <c r="C21" s="3" t="s">
        <v>4</v>
      </c>
      <c r="D21" s="3" t="s">
        <v>0</v>
      </c>
      <c r="E21" s="3">
        <v>3</v>
      </c>
      <c r="F21" s="8">
        <v>20.65</v>
      </c>
      <c r="G21" s="3">
        <v>3.35</v>
      </c>
    </row>
    <row r="22" spans="1:7" x14ac:dyDescent="0.35">
      <c r="A22" s="5" t="s">
        <v>5</v>
      </c>
      <c r="B22" s="3" t="s">
        <v>2</v>
      </c>
      <c r="C22" s="3" t="s">
        <v>4</v>
      </c>
      <c r="D22" s="3" t="s">
        <v>0</v>
      </c>
      <c r="E22" s="3">
        <v>2</v>
      </c>
      <c r="F22" s="8">
        <v>17.920000000000002</v>
      </c>
      <c r="G22" s="3">
        <v>4.08</v>
      </c>
    </row>
    <row r="23" spans="1:7" x14ac:dyDescent="0.35">
      <c r="A23" s="5" t="s">
        <v>3</v>
      </c>
      <c r="B23" s="3" t="s">
        <v>2</v>
      </c>
      <c r="C23" s="3" t="s">
        <v>4</v>
      </c>
      <c r="D23" s="3" t="s">
        <v>0</v>
      </c>
      <c r="E23" s="3">
        <v>2</v>
      </c>
      <c r="F23" s="8">
        <v>20.29</v>
      </c>
      <c r="G23" s="3">
        <v>2.75</v>
      </c>
    </row>
    <row r="24" spans="1:7" x14ac:dyDescent="0.35">
      <c r="A24" s="5" t="s">
        <v>3</v>
      </c>
      <c r="B24" s="3" t="s">
        <v>2</v>
      </c>
      <c r="C24" s="3" t="s">
        <v>4</v>
      </c>
      <c r="D24" s="3" t="s">
        <v>0</v>
      </c>
      <c r="E24" s="3">
        <v>2</v>
      </c>
      <c r="F24" s="8">
        <v>15.77</v>
      </c>
      <c r="G24" s="3">
        <v>2.23</v>
      </c>
    </row>
    <row r="25" spans="1:7" x14ac:dyDescent="0.35">
      <c r="A25" s="5" t="s">
        <v>5</v>
      </c>
      <c r="B25" s="3" t="s">
        <v>2</v>
      </c>
      <c r="C25" s="3" t="s">
        <v>4</v>
      </c>
      <c r="D25" s="3" t="s">
        <v>0</v>
      </c>
      <c r="E25" s="3">
        <v>4</v>
      </c>
      <c r="F25" s="8">
        <v>39.42</v>
      </c>
      <c r="G25" s="3">
        <v>7.58</v>
      </c>
    </row>
    <row r="26" spans="1:7" x14ac:dyDescent="0.35">
      <c r="A26" s="5" t="s">
        <v>5</v>
      </c>
      <c r="B26" s="3" t="s">
        <v>2</v>
      </c>
      <c r="C26" s="3" t="s">
        <v>4</v>
      </c>
      <c r="D26" s="3" t="s">
        <v>0</v>
      </c>
      <c r="E26" s="3">
        <v>2</v>
      </c>
      <c r="F26" s="8">
        <v>19.82</v>
      </c>
      <c r="G26" s="3">
        <v>3.18</v>
      </c>
    </row>
    <row r="27" spans="1:7" x14ac:dyDescent="0.35">
      <c r="A27" s="5" t="s">
        <v>5</v>
      </c>
      <c r="B27" s="3" t="s">
        <v>2</v>
      </c>
      <c r="C27" s="3" t="s">
        <v>4</v>
      </c>
      <c r="D27" s="3" t="s">
        <v>0</v>
      </c>
      <c r="E27" s="3">
        <v>4</v>
      </c>
      <c r="F27" s="8">
        <v>17.809999999999999</v>
      </c>
      <c r="G27" s="3">
        <v>2.34</v>
      </c>
    </row>
    <row r="28" spans="1:7" x14ac:dyDescent="0.35">
      <c r="A28" s="5" t="s">
        <v>5</v>
      </c>
      <c r="B28" s="3" t="s">
        <v>2</v>
      </c>
      <c r="C28" s="3" t="s">
        <v>4</v>
      </c>
      <c r="D28" s="3" t="s">
        <v>0</v>
      </c>
      <c r="E28" s="3">
        <v>2</v>
      </c>
      <c r="F28" s="8">
        <v>13.37</v>
      </c>
      <c r="G28" s="3">
        <v>2</v>
      </c>
    </row>
    <row r="29" spans="1:7" x14ac:dyDescent="0.35">
      <c r="A29" s="5" t="s">
        <v>5</v>
      </c>
      <c r="B29" s="3" t="s">
        <v>2</v>
      </c>
      <c r="C29" s="3" t="s">
        <v>4</v>
      </c>
      <c r="D29" s="3" t="s">
        <v>0</v>
      </c>
      <c r="E29" s="3">
        <v>2</v>
      </c>
      <c r="F29" s="8">
        <v>12.69</v>
      </c>
      <c r="G29" s="3">
        <v>2</v>
      </c>
    </row>
    <row r="30" spans="1:7" x14ac:dyDescent="0.35">
      <c r="A30" s="5" t="s">
        <v>5</v>
      </c>
      <c r="B30" s="3" t="s">
        <v>2</v>
      </c>
      <c r="C30" s="3" t="s">
        <v>4</v>
      </c>
      <c r="D30" s="3" t="s">
        <v>0</v>
      </c>
      <c r="E30" s="3">
        <v>2</v>
      </c>
      <c r="F30" s="8">
        <v>21.7</v>
      </c>
      <c r="G30" s="3">
        <v>4.3</v>
      </c>
    </row>
    <row r="31" spans="1:7" x14ac:dyDescent="0.35">
      <c r="A31" s="5" t="s">
        <v>3</v>
      </c>
      <c r="B31" s="3" t="s">
        <v>2</v>
      </c>
      <c r="C31" s="3" t="s">
        <v>4</v>
      </c>
      <c r="D31" s="3" t="s">
        <v>0</v>
      </c>
      <c r="E31" s="3">
        <v>2</v>
      </c>
      <c r="F31" s="8">
        <v>19.649999999999999</v>
      </c>
      <c r="G31" s="3">
        <v>3</v>
      </c>
    </row>
    <row r="32" spans="1:7" x14ac:dyDescent="0.35">
      <c r="A32" s="5" t="s">
        <v>5</v>
      </c>
      <c r="B32" s="3" t="s">
        <v>2</v>
      </c>
      <c r="C32" s="3" t="s">
        <v>4</v>
      </c>
      <c r="D32" s="3" t="s">
        <v>0</v>
      </c>
      <c r="E32" s="3">
        <v>2</v>
      </c>
      <c r="F32" s="8">
        <v>9.5500000000000007</v>
      </c>
      <c r="G32" s="3">
        <v>1.45</v>
      </c>
    </row>
    <row r="33" spans="1:7" x14ac:dyDescent="0.35">
      <c r="A33" s="5" t="s">
        <v>5</v>
      </c>
      <c r="B33" s="3" t="s">
        <v>2</v>
      </c>
      <c r="C33" s="3" t="s">
        <v>4</v>
      </c>
      <c r="D33" s="3" t="s">
        <v>0</v>
      </c>
      <c r="E33" s="3">
        <v>4</v>
      </c>
      <c r="F33" s="8">
        <v>18.350000000000001</v>
      </c>
      <c r="G33" s="3">
        <v>2.5</v>
      </c>
    </row>
    <row r="34" spans="1:7" x14ac:dyDescent="0.35">
      <c r="A34" s="5" t="s">
        <v>3</v>
      </c>
      <c r="B34" s="3" t="s">
        <v>2</v>
      </c>
      <c r="C34" s="3" t="s">
        <v>4</v>
      </c>
      <c r="D34" s="3" t="s">
        <v>0</v>
      </c>
      <c r="E34" s="3">
        <v>2</v>
      </c>
      <c r="F34" s="8">
        <v>15.06</v>
      </c>
      <c r="G34" s="3">
        <v>3</v>
      </c>
    </row>
    <row r="35" spans="1:7" x14ac:dyDescent="0.35">
      <c r="A35" s="5" t="s">
        <v>3</v>
      </c>
      <c r="B35" s="3" t="s">
        <v>2</v>
      </c>
      <c r="C35" s="3" t="s">
        <v>4</v>
      </c>
      <c r="D35" s="3" t="s">
        <v>0</v>
      </c>
      <c r="E35" s="3">
        <v>4</v>
      </c>
      <c r="F35" s="8">
        <v>20.69</v>
      </c>
      <c r="G35" s="3">
        <v>2.4500000000000002</v>
      </c>
    </row>
    <row r="36" spans="1:7" x14ac:dyDescent="0.35">
      <c r="A36" s="5" t="s">
        <v>5</v>
      </c>
      <c r="B36" s="3" t="s">
        <v>2</v>
      </c>
      <c r="C36" s="3" t="s">
        <v>4</v>
      </c>
      <c r="D36" s="3" t="s">
        <v>0</v>
      </c>
      <c r="E36" s="3">
        <v>2</v>
      </c>
      <c r="F36" s="8">
        <v>17.78</v>
      </c>
      <c r="G36" s="3">
        <v>3.27</v>
      </c>
    </row>
    <row r="37" spans="1:7" x14ac:dyDescent="0.35">
      <c r="A37" s="5" t="s">
        <v>5</v>
      </c>
      <c r="B37" s="3" t="s">
        <v>2</v>
      </c>
      <c r="C37" s="3" t="s">
        <v>4</v>
      </c>
      <c r="D37" s="3" t="s">
        <v>0</v>
      </c>
      <c r="E37" s="3">
        <v>3</v>
      </c>
      <c r="F37" s="8">
        <v>24.06</v>
      </c>
      <c r="G37" s="3">
        <v>3.6</v>
      </c>
    </row>
    <row r="38" spans="1:7" x14ac:dyDescent="0.35">
      <c r="A38" s="5" t="s">
        <v>5</v>
      </c>
      <c r="B38" s="3" t="s">
        <v>2</v>
      </c>
      <c r="C38" s="3" t="s">
        <v>4</v>
      </c>
      <c r="D38" s="3" t="s">
        <v>0</v>
      </c>
      <c r="E38" s="3">
        <v>3</v>
      </c>
      <c r="F38" s="8">
        <v>16.309999999999999</v>
      </c>
      <c r="G38" s="3">
        <v>2</v>
      </c>
    </row>
    <row r="39" spans="1:7" x14ac:dyDescent="0.35">
      <c r="A39" s="5" t="s">
        <v>3</v>
      </c>
      <c r="B39" s="3" t="s">
        <v>2</v>
      </c>
      <c r="C39" s="3" t="s">
        <v>4</v>
      </c>
      <c r="D39" s="3" t="s">
        <v>0</v>
      </c>
      <c r="E39" s="3">
        <v>3</v>
      </c>
      <c r="F39" s="8">
        <v>16.93</v>
      </c>
      <c r="G39" s="3">
        <v>3.07</v>
      </c>
    </row>
    <row r="40" spans="1:7" x14ac:dyDescent="0.35">
      <c r="A40" s="5" t="s">
        <v>5</v>
      </c>
      <c r="B40" s="3" t="s">
        <v>2</v>
      </c>
      <c r="C40" s="3" t="s">
        <v>4</v>
      </c>
      <c r="D40" s="3" t="s">
        <v>0</v>
      </c>
      <c r="E40" s="3">
        <v>3</v>
      </c>
      <c r="F40" s="8">
        <v>18.690000000000001</v>
      </c>
      <c r="G40" s="3">
        <v>2.31</v>
      </c>
    </row>
    <row r="41" spans="1:7" x14ac:dyDescent="0.35">
      <c r="A41" s="5" t="s">
        <v>5</v>
      </c>
      <c r="B41" s="3" t="s">
        <v>2</v>
      </c>
      <c r="C41" s="3" t="s">
        <v>4</v>
      </c>
      <c r="D41" s="3" t="s">
        <v>0</v>
      </c>
      <c r="E41" s="3">
        <v>3</v>
      </c>
      <c r="F41" s="8">
        <v>31.27</v>
      </c>
      <c r="G41" s="3">
        <v>5</v>
      </c>
    </row>
    <row r="42" spans="1:7" x14ac:dyDescent="0.35">
      <c r="A42" s="5" t="s">
        <v>5</v>
      </c>
      <c r="B42" s="3" t="s">
        <v>2</v>
      </c>
      <c r="C42" s="3" t="s">
        <v>4</v>
      </c>
      <c r="D42" s="3" t="s">
        <v>0</v>
      </c>
      <c r="E42" s="3">
        <v>3</v>
      </c>
      <c r="F42" s="8">
        <v>16.04</v>
      </c>
      <c r="G42" s="3">
        <v>2.2400000000000002</v>
      </c>
    </row>
    <row r="43" spans="1:7" x14ac:dyDescent="0.35">
      <c r="A43" s="5" t="s">
        <v>5</v>
      </c>
      <c r="B43" s="3" t="s">
        <v>2</v>
      </c>
      <c r="C43" s="3" t="s">
        <v>9</v>
      </c>
      <c r="D43" s="3" t="s">
        <v>0</v>
      </c>
      <c r="E43" s="3">
        <v>2</v>
      </c>
      <c r="F43" s="8">
        <v>17.46</v>
      </c>
      <c r="G43" s="3">
        <v>2.54</v>
      </c>
    </row>
    <row r="44" spans="1:7" x14ac:dyDescent="0.35">
      <c r="A44" s="5" t="s">
        <v>5</v>
      </c>
      <c r="B44" s="3" t="s">
        <v>2</v>
      </c>
      <c r="C44" s="3" t="s">
        <v>9</v>
      </c>
      <c r="D44" s="3" t="s">
        <v>0</v>
      </c>
      <c r="E44" s="3">
        <v>2</v>
      </c>
      <c r="F44" s="8">
        <v>13.94</v>
      </c>
      <c r="G44" s="3">
        <v>3.06</v>
      </c>
    </row>
    <row r="45" spans="1:7" x14ac:dyDescent="0.35">
      <c r="A45" s="5" t="s">
        <v>5</v>
      </c>
      <c r="B45" s="3" t="s">
        <v>2</v>
      </c>
      <c r="C45" s="3" t="s">
        <v>9</v>
      </c>
      <c r="D45" s="3" t="s">
        <v>0</v>
      </c>
      <c r="E45" s="3">
        <v>2</v>
      </c>
      <c r="F45" s="8">
        <v>9.68</v>
      </c>
      <c r="G45" s="3">
        <v>1.32</v>
      </c>
    </row>
    <row r="46" spans="1:7" x14ac:dyDescent="0.35">
      <c r="A46" s="5" t="s">
        <v>5</v>
      </c>
      <c r="B46" s="3" t="s">
        <v>2</v>
      </c>
      <c r="C46" s="3" t="s">
        <v>9</v>
      </c>
      <c r="D46" s="3" t="s">
        <v>0</v>
      </c>
      <c r="E46" s="3">
        <v>4</v>
      </c>
      <c r="F46" s="8">
        <v>30.4</v>
      </c>
      <c r="G46" s="3">
        <v>5.6</v>
      </c>
    </row>
    <row r="47" spans="1:7" x14ac:dyDescent="0.35">
      <c r="A47" s="5" t="s">
        <v>5</v>
      </c>
      <c r="B47" s="3" t="s">
        <v>2</v>
      </c>
      <c r="C47" s="3" t="s">
        <v>9</v>
      </c>
      <c r="D47" s="3" t="s">
        <v>0</v>
      </c>
      <c r="E47" s="3">
        <v>2</v>
      </c>
      <c r="F47" s="8">
        <v>18.29</v>
      </c>
      <c r="G47" s="3">
        <v>3</v>
      </c>
    </row>
    <row r="48" spans="1:7" x14ac:dyDescent="0.35">
      <c r="A48" s="5" t="s">
        <v>5</v>
      </c>
      <c r="B48" s="3" t="s">
        <v>2</v>
      </c>
      <c r="C48" s="3" t="s">
        <v>9</v>
      </c>
      <c r="D48" s="3" t="s">
        <v>0</v>
      </c>
      <c r="E48" s="3">
        <v>2</v>
      </c>
      <c r="F48" s="8">
        <v>22.23</v>
      </c>
      <c r="G48" s="3">
        <v>5</v>
      </c>
    </row>
    <row r="49" spans="1:7" x14ac:dyDescent="0.35">
      <c r="A49" s="5" t="s">
        <v>5</v>
      </c>
      <c r="B49" s="3" t="s">
        <v>2</v>
      </c>
      <c r="C49" s="3" t="s">
        <v>9</v>
      </c>
      <c r="D49" s="3" t="s">
        <v>0</v>
      </c>
      <c r="E49" s="3">
        <v>4</v>
      </c>
      <c r="F49" s="8">
        <v>32.4</v>
      </c>
      <c r="G49" s="3">
        <v>6</v>
      </c>
    </row>
    <row r="50" spans="1:7" x14ac:dyDescent="0.35">
      <c r="A50" s="5" t="s">
        <v>5</v>
      </c>
      <c r="B50" s="3" t="s">
        <v>2</v>
      </c>
      <c r="C50" s="3" t="s">
        <v>9</v>
      </c>
      <c r="D50" s="3" t="s">
        <v>0</v>
      </c>
      <c r="E50" s="3">
        <v>3</v>
      </c>
      <c r="F50" s="8">
        <v>28.55</v>
      </c>
      <c r="G50" s="3">
        <v>2.0499999999999998</v>
      </c>
    </row>
    <row r="51" spans="1:7" x14ac:dyDescent="0.35">
      <c r="A51" s="5" t="s">
        <v>5</v>
      </c>
      <c r="B51" s="3" t="s">
        <v>2</v>
      </c>
      <c r="C51" s="3" t="s">
        <v>9</v>
      </c>
      <c r="D51" s="3" t="s">
        <v>0</v>
      </c>
      <c r="E51" s="3">
        <v>2</v>
      </c>
      <c r="F51" s="8">
        <v>18.04</v>
      </c>
      <c r="G51" s="3">
        <v>3</v>
      </c>
    </row>
    <row r="52" spans="1:7" x14ac:dyDescent="0.35">
      <c r="A52" s="5" t="s">
        <v>5</v>
      </c>
      <c r="B52" s="3" t="s">
        <v>2</v>
      </c>
      <c r="C52" s="3" t="s">
        <v>9</v>
      </c>
      <c r="D52" s="3" t="s">
        <v>0</v>
      </c>
      <c r="E52" s="3">
        <v>2</v>
      </c>
      <c r="F52" s="8">
        <v>12.54</v>
      </c>
      <c r="G52" s="3">
        <v>2.5</v>
      </c>
    </row>
    <row r="53" spans="1:7" x14ac:dyDescent="0.35">
      <c r="A53" s="5" t="s">
        <v>3</v>
      </c>
      <c r="B53" s="3" t="s">
        <v>2</v>
      </c>
      <c r="C53" s="3" t="s">
        <v>9</v>
      </c>
      <c r="D53" s="3" t="s">
        <v>0</v>
      </c>
      <c r="E53" s="3">
        <v>2</v>
      </c>
      <c r="F53" s="8">
        <v>10.29</v>
      </c>
      <c r="G53" s="3">
        <v>2.6</v>
      </c>
    </row>
    <row r="54" spans="1:7" x14ac:dyDescent="0.35">
      <c r="A54" s="5" t="s">
        <v>3</v>
      </c>
      <c r="B54" s="3" t="s">
        <v>2</v>
      </c>
      <c r="C54" s="3" t="s">
        <v>9</v>
      </c>
      <c r="D54" s="3" t="s">
        <v>0</v>
      </c>
      <c r="E54" s="3">
        <v>4</v>
      </c>
      <c r="F54" s="8">
        <v>34.81</v>
      </c>
      <c r="G54" s="3">
        <v>5.2</v>
      </c>
    </row>
    <row r="55" spans="1:7" x14ac:dyDescent="0.35">
      <c r="A55" s="5" t="s">
        <v>5</v>
      </c>
      <c r="B55" s="3" t="s">
        <v>2</v>
      </c>
      <c r="C55" s="3" t="s">
        <v>9</v>
      </c>
      <c r="D55" s="3" t="s">
        <v>0</v>
      </c>
      <c r="E55" s="3">
        <v>2</v>
      </c>
      <c r="F55" s="8">
        <v>9.94</v>
      </c>
      <c r="G55" s="3">
        <v>1.56</v>
      </c>
    </row>
    <row r="56" spans="1:7" x14ac:dyDescent="0.35">
      <c r="A56" s="5" t="s">
        <v>5</v>
      </c>
      <c r="B56" s="3" t="s">
        <v>2</v>
      </c>
      <c r="C56" s="3" t="s">
        <v>9</v>
      </c>
      <c r="D56" s="3" t="s">
        <v>0</v>
      </c>
      <c r="E56" s="3">
        <v>4</v>
      </c>
      <c r="F56" s="8">
        <v>25.56</v>
      </c>
      <c r="G56" s="3">
        <v>4.34</v>
      </c>
    </row>
    <row r="57" spans="1:7" x14ac:dyDescent="0.35">
      <c r="A57" s="5" t="s">
        <v>5</v>
      </c>
      <c r="B57" s="3" t="s">
        <v>2</v>
      </c>
      <c r="C57" s="3" t="s">
        <v>9</v>
      </c>
      <c r="D57" s="3" t="s">
        <v>0</v>
      </c>
      <c r="E57" s="3">
        <v>2</v>
      </c>
      <c r="F57" s="8">
        <v>19.489999999999998</v>
      </c>
      <c r="G57" s="3">
        <v>3.51</v>
      </c>
    </row>
    <row r="58" spans="1:7" x14ac:dyDescent="0.35">
      <c r="A58" s="5" t="s">
        <v>5</v>
      </c>
      <c r="B58" s="3" t="s">
        <v>6</v>
      </c>
      <c r="C58" s="3" t="s">
        <v>4</v>
      </c>
      <c r="D58" s="3" t="s">
        <v>0</v>
      </c>
      <c r="E58" s="3">
        <v>4</v>
      </c>
      <c r="F58" s="8">
        <v>38.01</v>
      </c>
      <c r="G58" s="3">
        <v>3</v>
      </c>
    </row>
    <row r="59" spans="1:7" x14ac:dyDescent="0.35">
      <c r="A59" s="5" t="s">
        <v>3</v>
      </c>
      <c r="B59" s="3" t="s">
        <v>2</v>
      </c>
      <c r="C59" s="3" t="s">
        <v>4</v>
      </c>
      <c r="D59" s="3" t="s">
        <v>0</v>
      </c>
      <c r="E59" s="3">
        <v>2</v>
      </c>
      <c r="F59" s="8">
        <v>26.41</v>
      </c>
      <c r="G59" s="3">
        <v>1.5</v>
      </c>
    </row>
    <row r="60" spans="1:7" x14ac:dyDescent="0.35">
      <c r="A60" s="5" t="s">
        <v>5</v>
      </c>
      <c r="B60" s="3" t="s">
        <v>6</v>
      </c>
      <c r="C60" s="3" t="s">
        <v>4</v>
      </c>
      <c r="D60" s="3" t="s">
        <v>0</v>
      </c>
      <c r="E60" s="3">
        <v>2</v>
      </c>
      <c r="F60" s="8">
        <v>11.24</v>
      </c>
      <c r="G60" s="3">
        <v>1.76</v>
      </c>
    </row>
    <row r="61" spans="1:7" x14ac:dyDescent="0.35">
      <c r="A61" s="5" t="s">
        <v>5</v>
      </c>
      <c r="B61" s="3" t="s">
        <v>2</v>
      </c>
      <c r="C61" s="3" t="s">
        <v>4</v>
      </c>
      <c r="D61" s="3" t="s">
        <v>0</v>
      </c>
      <c r="E61" s="3">
        <v>4</v>
      </c>
      <c r="F61" s="8">
        <v>48.27</v>
      </c>
      <c r="G61" s="3">
        <v>6.73</v>
      </c>
    </row>
    <row r="62" spans="1:7" x14ac:dyDescent="0.35">
      <c r="A62" s="5" t="s">
        <v>5</v>
      </c>
      <c r="B62" s="3" t="s">
        <v>6</v>
      </c>
      <c r="C62" s="3" t="s">
        <v>4</v>
      </c>
      <c r="D62" s="3" t="s">
        <v>0</v>
      </c>
      <c r="E62" s="3">
        <v>2</v>
      </c>
      <c r="F62" s="8">
        <v>20.29</v>
      </c>
      <c r="G62" s="3">
        <v>3.21</v>
      </c>
    </row>
    <row r="63" spans="1:7" x14ac:dyDescent="0.35">
      <c r="A63" s="5" t="s">
        <v>5</v>
      </c>
      <c r="B63" s="3" t="s">
        <v>6</v>
      </c>
      <c r="C63" s="3" t="s">
        <v>4</v>
      </c>
      <c r="D63" s="3" t="s">
        <v>0</v>
      </c>
      <c r="E63" s="3">
        <v>2</v>
      </c>
      <c r="F63" s="8">
        <v>13.81</v>
      </c>
      <c r="G63" s="3">
        <v>2</v>
      </c>
    </row>
    <row r="64" spans="1:7" x14ac:dyDescent="0.35">
      <c r="A64" s="5" t="s">
        <v>5</v>
      </c>
      <c r="B64" s="3" t="s">
        <v>6</v>
      </c>
      <c r="C64" s="3" t="s">
        <v>4</v>
      </c>
      <c r="D64" s="3" t="s">
        <v>0</v>
      </c>
      <c r="E64" s="3">
        <v>2</v>
      </c>
      <c r="F64" s="8">
        <v>11.02</v>
      </c>
      <c r="G64" s="3">
        <v>1.98</v>
      </c>
    </row>
    <row r="65" spans="1:7" x14ac:dyDescent="0.35">
      <c r="A65" s="5" t="s">
        <v>5</v>
      </c>
      <c r="B65" s="3" t="s">
        <v>6</v>
      </c>
      <c r="C65" s="3" t="s">
        <v>4</v>
      </c>
      <c r="D65" s="3" t="s">
        <v>0</v>
      </c>
      <c r="E65" s="3">
        <v>4</v>
      </c>
      <c r="F65" s="8">
        <v>18.29</v>
      </c>
      <c r="G65" s="3">
        <v>3.76</v>
      </c>
    </row>
    <row r="66" spans="1:7" x14ac:dyDescent="0.35">
      <c r="A66" s="5" t="s">
        <v>5</v>
      </c>
      <c r="B66" s="3" t="s">
        <v>2</v>
      </c>
      <c r="C66" s="3" t="s">
        <v>4</v>
      </c>
      <c r="D66" s="3" t="s">
        <v>0</v>
      </c>
      <c r="E66" s="3">
        <v>3</v>
      </c>
      <c r="F66" s="8">
        <v>17.59</v>
      </c>
      <c r="G66" s="3">
        <v>2.64</v>
      </c>
    </row>
    <row r="67" spans="1:7" x14ac:dyDescent="0.35">
      <c r="A67" s="5" t="s">
        <v>5</v>
      </c>
      <c r="B67" s="3" t="s">
        <v>2</v>
      </c>
      <c r="C67" s="3" t="s">
        <v>4</v>
      </c>
      <c r="D67" s="3" t="s">
        <v>0</v>
      </c>
      <c r="E67" s="3">
        <v>3</v>
      </c>
      <c r="F67" s="8">
        <v>20.079999999999998</v>
      </c>
      <c r="G67" s="3">
        <v>3.15</v>
      </c>
    </row>
    <row r="68" spans="1:7" x14ac:dyDescent="0.35">
      <c r="A68" s="5" t="s">
        <v>3</v>
      </c>
      <c r="B68" s="3" t="s">
        <v>2</v>
      </c>
      <c r="C68" s="3" t="s">
        <v>4</v>
      </c>
      <c r="D68" s="3" t="s">
        <v>0</v>
      </c>
      <c r="E68" s="3">
        <v>2</v>
      </c>
      <c r="F68" s="8">
        <v>16.45</v>
      </c>
      <c r="G68" s="3">
        <v>2.4700000000000002</v>
      </c>
    </row>
    <row r="69" spans="1:7" x14ac:dyDescent="0.35">
      <c r="A69" s="5" t="s">
        <v>3</v>
      </c>
      <c r="B69" s="3" t="s">
        <v>6</v>
      </c>
      <c r="C69" s="3" t="s">
        <v>4</v>
      </c>
      <c r="D69" s="3" t="s">
        <v>0</v>
      </c>
      <c r="E69" s="3">
        <v>1</v>
      </c>
      <c r="F69" s="8">
        <v>3.07</v>
      </c>
      <c r="G69" s="3">
        <v>1</v>
      </c>
    </row>
    <row r="70" spans="1:7" x14ac:dyDescent="0.35">
      <c r="A70" s="5" t="s">
        <v>5</v>
      </c>
      <c r="B70" s="3" t="s">
        <v>2</v>
      </c>
      <c r="C70" s="3" t="s">
        <v>4</v>
      </c>
      <c r="D70" s="3" t="s">
        <v>0</v>
      </c>
      <c r="E70" s="3">
        <v>2</v>
      </c>
      <c r="F70" s="8">
        <v>20.23</v>
      </c>
      <c r="G70" s="3">
        <v>2.0099999999999998</v>
      </c>
    </row>
    <row r="71" spans="1:7" x14ac:dyDescent="0.35">
      <c r="A71" s="5" t="s">
        <v>5</v>
      </c>
      <c r="B71" s="3" t="s">
        <v>6</v>
      </c>
      <c r="C71" s="3" t="s">
        <v>4</v>
      </c>
      <c r="D71" s="3" t="s">
        <v>0</v>
      </c>
      <c r="E71" s="3">
        <v>2</v>
      </c>
      <c r="F71" s="8">
        <v>15.01</v>
      </c>
      <c r="G71" s="3">
        <v>2.09</v>
      </c>
    </row>
    <row r="72" spans="1:7" x14ac:dyDescent="0.35">
      <c r="A72" s="5" t="s">
        <v>5</v>
      </c>
      <c r="B72" s="3" t="s">
        <v>2</v>
      </c>
      <c r="C72" s="3" t="s">
        <v>4</v>
      </c>
      <c r="D72" s="3" t="s">
        <v>0</v>
      </c>
      <c r="E72" s="3">
        <v>2</v>
      </c>
      <c r="F72" s="8">
        <v>12.02</v>
      </c>
      <c r="G72" s="3">
        <v>1.97</v>
      </c>
    </row>
    <row r="73" spans="1:7" x14ac:dyDescent="0.35">
      <c r="A73" s="5" t="s">
        <v>3</v>
      </c>
      <c r="B73" s="3" t="s">
        <v>2</v>
      </c>
      <c r="C73" s="3" t="s">
        <v>4</v>
      </c>
      <c r="D73" s="3" t="s">
        <v>0</v>
      </c>
      <c r="E73" s="3">
        <v>3</v>
      </c>
      <c r="F73" s="8">
        <v>17.07</v>
      </c>
      <c r="G73" s="3">
        <v>3</v>
      </c>
    </row>
    <row r="74" spans="1:7" x14ac:dyDescent="0.35">
      <c r="A74" s="5" t="s">
        <v>3</v>
      </c>
      <c r="B74" s="3" t="s">
        <v>6</v>
      </c>
      <c r="C74" s="3" t="s">
        <v>4</v>
      </c>
      <c r="D74" s="3" t="s">
        <v>0</v>
      </c>
      <c r="E74" s="3">
        <v>2</v>
      </c>
      <c r="F74" s="8">
        <v>26.86</v>
      </c>
      <c r="G74" s="3">
        <v>3.14</v>
      </c>
    </row>
    <row r="75" spans="1:7" x14ac:dyDescent="0.35">
      <c r="A75" s="5" t="s">
        <v>3</v>
      </c>
      <c r="B75" s="3" t="s">
        <v>6</v>
      </c>
      <c r="C75" s="3" t="s">
        <v>4</v>
      </c>
      <c r="D75" s="3" t="s">
        <v>0</v>
      </c>
      <c r="E75" s="3">
        <v>2</v>
      </c>
      <c r="F75" s="8">
        <v>25.28</v>
      </c>
      <c r="G75" s="3">
        <v>5</v>
      </c>
    </row>
    <row r="76" spans="1:7" x14ac:dyDescent="0.35">
      <c r="A76" s="5" t="s">
        <v>3</v>
      </c>
      <c r="B76" s="3" t="s">
        <v>2</v>
      </c>
      <c r="C76" s="3" t="s">
        <v>4</v>
      </c>
      <c r="D76" s="3" t="s">
        <v>0</v>
      </c>
      <c r="E76" s="3">
        <v>2</v>
      </c>
      <c r="F76" s="8">
        <v>14.73</v>
      </c>
      <c r="G76" s="3">
        <v>2.2000000000000002</v>
      </c>
    </row>
    <row r="77" spans="1:7" x14ac:dyDescent="0.35">
      <c r="A77" s="5" t="s">
        <v>5</v>
      </c>
      <c r="B77" s="3" t="s">
        <v>2</v>
      </c>
      <c r="C77" s="3" t="s">
        <v>4</v>
      </c>
      <c r="D77" s="3" t="s">
        <v>0</v>
      </c>
      <c r="E77" s="3">
        <v>2</v>
      </c>
      <c r="F77" s="8">
        <v>10.51</v>
      </c>
      <c r="G77" s="3">
        <v>1.25</v>
      </c>
    </row>
    <row r="78" spans="1:7" x14ac:dyDescent="0.35">
      <c r="A78" s="5" t="s">
        <v>5</v>
      </c>
      <c r="B78" s="3" t="s">
        <v>6</v>
      </c>
      <c r="C78" s="3" t="s">
        <v>4</v>
      </c>
      <c r="D78" s="3" t="s">
        <v>0</v>
      </c>
      <c r="E78" s="3">
        <v>2</v>
      </c>
      <c r="F78" s="8">
        <v>17.920000000000002</v>
      </c>
      <c r="G78" s="3">
        <v>3.08</v>
      </c>
    </row>
    <row r="79" spans="1:7" x14ac:dyDescent="0.35">
      <c r="A79" s="5" t="s">
        <v>5</v>
      </c>
      <c r="B79" s="3" t="s">
        <v>2</v>
      </c>
      <c r="C79" s="3" t="s">
        <v>1</v>
      </c>
      <c r="D79" s="3" t="s">
        <v>7</v>
      </c>
      <c r="E79" s="3">
        <v>4</v>
      </c>
      <c r="F79" s="8">
        <v>27.2</v>
      </c>
      <c r="G79" s="3">
        <v>4</v>
      </c>
    </row>
    <row r="80" spans="1:7" x14ac:dyDescent="0.35">
      <c r="A80" s="5" t="s">
        <v>5</v>
      </c>
      <c r="B80" s="3" t="s">
        <v>2</v>
      </c>
      <c r="C80" s="3" t="s">
        <v>1</v>
      </c>
      <c r="D80" s="3" t="s">
        <v>7</v>
      </c>
      <c r="E80" s="3">
        <v>2</v>
      </c>
      <c r="F80" s="8">
        <v>22.76</v>
      </c>
      <c r="G80" s="3">
        <v>3</v>
      </c>
    </row>
    <row r="81" spans="1:7" x14ac:dyDescent="0.35">
      <c r="A81" s="5" t="s">
        <v>5</v>
      </c>
      <c r="B81" s="3" t="s">
        <v>2</v>
      </c>
      <c r="C81" s="3" t="s">
        <v>1</v>
      </c>
      <c r="D81" s="3" t="s">
        <v>7</v>
      </c>
      <c r="E81" s="3">
        <v>2</v>
      </c>
      <c r="F81" s="8">
        <v>17.29</v>
      </c>
      <c r="G81" s="3">
        <v>2.71</v>
      </c>
    </row>
    <row r="82" spans="1:7" x14ac:dyDescent="0.35">
      <c r="A82" s="5" t="s">
        <v>5</v>
      </c>
      <c r="B82" s="3" t="s">
        <v>6</v>
      </c>
      <c r="C82" s="3" t="s">
        <v>1</v>
      </c>
      <c r="D82" s="3" t="s">
        <v>7</v>
      </c>
      <c r="E82" s="3">
        <v>2</v>
      </c>
      <c r="F82" s="8">
        <v>19.440000000000001</v>
      </c>
      <c r="G82" s="3">
        <v>3</v>
      </c>
    </row>
    <row r="83" spans="1:7" x14ac:dyDescent="0.35">
      <c r="A83" s="5" t="s">
        <v>5</v>
      </c>
      <c r="B83" s="3" t="s">
        <v>2</v>
      </c>
      <c r="C83" s="3" t="s">
        <v>1</v>
      </c>
      <c r="D83" s="3" t="s">
        <v>7</v>
      </c>
      <c r="E83" s="3">
        <v>2</v>
      </c>
      <c r="F83" s="8">
        <v>16.66</v>
      </c>
      <c r="G83" s="3">
        <v>3.4</v>
      </c>
    </row>
    <row r="84" spans="1:7" x14ac:dyDescent="0.35">
      <c r="A84" s="5" t="s">
        <v>3</v>
      </c>
      <c r="B84" s="3" t="s">
        <v>2</v>
      </c>
      <c r="C84" s="3" t="s">
        <v>1</v>
      </c>
      <c r="D84" s="3" t="s">
        <v>7</v>
      </c>
      <c r="E84" s="3">
        <v>1</v>
      </c>
      <c r="F84" s="8">
        <v>10.07</v>
      </c>
      <c r="G84" s="3">
        <v>1.83</v>
      </c>
    </row>
    <row r="85" spans="1:7" x14ac:dyDescent="0.35">
      <c r="A85" s="5" t="s">
        <v>5</v>
      </c>
      <c r="B85" s="3" t="s">
        <v>6</v>
      </c>
      <c r="C85" s="3" t="s">
        <v>1</v>
      </c>
      <c r="D85" s="3" t="s">
        <v>7</v>
      </c>
      <c r="E85" s="3">
        <v>2</v>
      </c>
      <c r="F85" s="8">
        <v>32.68</v>
      </c>
      <c r="G85" s="3">
        <v>5</v>
      </c>
    </row>
    <row r="86" spans="1:7" x14ac:dyDescent="0.35">
      <c r="A86" s="5" t="s">
        <v>5</v>
      </c>
      <c r="B86" s="3" t="s">
        <v>2</v>
      </c>
      <c r="C86" s="3" t="s">
        <v>1</v>
      </c>
      <c r="D86" s="3" t="s">
        <v>7</v>
      </c>
      <c r="E86" s="3">
        <v>2</v>
      </c>
      <c r="F86" s="8">
        <v>15.98</v>
      </c>
      <c r="G86" s="3">
        <v>2.0299999999999998</v>
      </c>
    </row>
    <row r="87" spans="1:7" x14ac:dyDescent="0.35">
      <c r="A87" s="5" t="s">
        <v>3</v>
      </c>
      <c r="B87" s="3" t="s">
        <v>2</v>
      </c>
      <c r="C87" s="3" t="s">
        <v>1</v>
      </c>
      <c r="D87" s="3" t="s">
        <v>7</v>
      </c>
      <c r="E87" s="3">
        <v>4</v>
      </c>
      <c r="F87" s="8">
        <v>34.83</v>
      </c>
      <c r="G87" s="3">
        <v>5.17</v>
      </c>
    </row>
    <row r="88" spans="1:7" x14ac:dyDescent="0.35">
      <c r="A88" s="5" t="s">
        <v>5</v>
      </c>
      <c r="B88" s="3" t="s">
        <v>2</v>
      </c>
      <c r="C88" s="3" t="s">
        <v>1</v>
      </c>
      <c r="D88" s="3" t="s">
        <v>7</v>
      </c>
      <c r="E88" s="3">
        <v>2</v>
      </c>
      <c r="F88" s="8">
        <v>13.03</v>
      </c>
      <c r="G88" s="3">
        <v>2</v>
      </c>
    </row>
    <row r="89" spans="1:7" x14ac:dyDescent="0.35">
      <c r="A89" s="5" t="s">
        <v>5</v>
      </c>
      <c r="B89" s="3" t="s">
        <v>2</v>
      </c>
      <c r="C89" s="3" t="s">
        <v>1</v>
      </c>
      <c r="D89" s="3" t="s">
        <v>7</v>
      </c>
      <c r="E89" s="3">
        <v>2</v>
      </c>
      <c r="F89" s="8">
        <v>18.28</v>
      </c>
      <c r="G89" s="3">
        <v>4</v>
      </c>
    </row>
    <row r="90" spans="1:7" x14ac:dyDescent="0.35">
      <c r="A90" s="5" t="s">
        <v>5</v>
      </c>
      <c r="B90" s="3" t="s">
        <v>2</v>
      </c>
      <c r="C90" s="3" t="s">
        <v>1</v>
      </c>
      <c r="D90" s="3" t="s">
        <v>7</v>
      </c>
      <c r="E90" s="3">
        <v>2</v>
      </c>
      <c r="F90" s="8">
        <v>24.71</v>
      </c>
      <c r="G90" s="3">
        <v>5.85</v>
      </c>
    </row>
    <row r="91" spans="1:7" x14ac:dyDescent="0.35">
      <c r="A91" s="5" t="s">
        <v>5</v>
      </c>
      <c r="B91" s="3" t="s">
        <v>2</v>
      </c>
      <c r="C91" s="3" t="s">
        <v>1</v>
      </c>
      <c r="D91" s="3" t="s">
        <v>7</v>
      </c>
      <c r="E91" s="3">
        <v>2</v>
      </c>
      <c r="F91" s="8">
        <v>21.16</v>
      </c>
      <c r="G91" s="3">
        <v>3</v>
      </c>
    </row>
    <row r="92" spans="1:7" x14ac:dyDescent="0.35">
      <c r="A92" s="5" t="s">
        <v>5</v>
      </c>
      <c r="B92" s="3" t="s">
        <v>6</v>
      </c>
      <c r="C92" s="3" t="s">
        <v>8</v>
      </c>
      <c r="D92" s="3" t="s">
        <v>0</v>
      </c>
      <c r="E92" s="3">
        <v>2</v>
      </c>
      <c r="F92" s="8">
        <v>28.97</v>
      </c>
      <c r="G92" s="3">
        <v>3</v>
      </c>
    </row>
    <row r="93" spans="1:7" x14ac:dyDescent="0.35">
      <c r="A93" s="5" t="s">
        <v>5</v>
      </c>
      <c r="B93" s="3" t="s">
        <v>2</v>
      </c>
      <c r="C93" s="3" t="s">
        <v>8</v>
      </c>
      <c r="D93" s="3" t="s">
        <v>0</v>
      </c>
      <c r="E93" s="3">
        <v>2</v>
      </c>
      <c r="F93" s="8">
        <v>22.49</v>
      </c>
      <c r="G93" s="3">
        <v>3.5</v>
      </c>
    </row>
    <row r="94" spans="1:7" x14ac:dyDescent="0.35">
      <c r="A94" s="5" t="s">
        <v>3</v>
      </c>
      <c r="B94" s="3" t="s">
        <v>6</v>
      </c>
      <c r="C94" s="3" t="s">
        <v>8</v>
      </c>
      <c r="D94" s="3" t="s">
        <v>0</v>
      </c>
      <c r="E94" s="3">
        <v>2</v>
      </c>
      <c r="F94" s="8">
        <v>5.75</v>
      </c>
      <c r="G94" s="3">
        <v>1</v>
      </c>
    </row>
    <row r="95" spans="1:7" x14ac:dyDescent="0.35">
      <c r="A95" s="5" t="s">
        <v>3</v>
      </c>
      <c r="B95" s="3" t="s">
        <v>6</v>
      </c>
      <c r="C95" s="3" t="s">
        <v>8</v>
      </c>
      <c r="D95" s="3" t="s">
        <v>0</v>
      </c>
      <c r="E95" s="3">
        <v>2</v>
      </c>
      <c r="F95" s="8">
        <v>16.32</v>
      </c>
      <c r="G95" s="3">
        <v>4.3</v>
      </c>
    </row>
    <row r="96" spans="1:7" x14ac:dyDescent="0.35">
      <c r="A96" s="5" t="s">
        <v>3</v>
      </c>
      <c r="B96" s="3" t="s">
        <v>2</v>
      </c>
      <c r="C96" s="3" t="s">
        <v>8</v>
      </c>
      <c r="D96" s="3" t="s">
        <v>0</v>
      </c>
      <c r="E96" s="3">
        <v>2</v>
      </c>
      <c r="F96" s="8">
        <v>22.75</v>
      </c>
      <c r="G96" s="3">
        <v>3.25</v>
      </c>
    </row>
    <row r="97" spans="1:7" x14ac:dyDescent="0.35">
      <c r="A97" s="5" t="s">
        <v>5</v>
      </c>
      <c r="B97" s="3" t="s">
        <v>6</v>
      </c>
      <c r="C97" s="3" t="s">
        <v>8</v>
      </c>
      <c r="D97" s="3" t="s">
        <v>0</v>
      </c>
      <c r="E97" s="3">
        <v>4</v>
      </c>
      <c r="F97" s="8">
        <v>40.17</v>
      </c>
      <c r="G97" s="3">
        <v>4.7300000000000004</v>
      </c>
    </row>
    <row r="98" spans="1:7" x14ac:dyDescent="0.35">
      <c r="A98" s="5" t="s">
        <v>5</v>
      </c>
      <c r="B98" s="3" t="s">
        <v>6</v>
      </c>
      <c r="C98" s="3" t="s">
        <v>8</v>
      </c>
      <c r="D98" s="3" t="s">
        <v>0</v>
      </c>
      <c r="E98" s="3">
        <v>2</v>
      </c>
      <c r="F98" s="8">
        <v>27.28</v>
      </c>
      <c r="G98" s="3">
        <v>4</v>
      </c>
    </row>
    <row r="99" spans="1:7" x14ac:dyDescent="0.35">
      <c r="A99" s="5" t="s">
        <v>5</v>
      </c>
      <c r="B99" s="3" t="s">
        <v>6</v>
      </c>
      <c r="C99" s="3" t="s">
        <v>8</v>
      </c>
      <c r="D99" s="3" t="s">
        <v>0</v>
      </c>
      <c r="E99" s="3">
        <v>2</v>
      </c>
      <c r="F99" s="8">
        <v>12.03</v>
      </c>
      <c r="G99" s="3">
        <v>1.5</v>
      </c>
    </row>
    <row r="100" spans="1:7" x14ac:dyDescent="0.35">
      <c r="A100" s="5" t="s">
        <v>5</v>
      </c>
      <c r="B100" s="3" t="s">
        <v>6</v>
      </c>
      <c r="C100" s="3" t="s">
        <v>8</v>
      </c>
      <c r="D100" s="3" t="s">
        <v>0</v>
      </c>
      <c r="E100" s="3">
        <v>2</v>
      </c>
      <c r="F100" s="8">
        <v>21.01</v>
      </c>
      <c r="G100" s="3">
        <v>3</v>
      </c>
    </row>
    <row r="101" spans="1:7" x14ac:dyDescent="0.35">
      <c r="A101" s="5" t="s">
        <v>5</v>
      </c>
      <c r="B101" s="3" t="s">
        <v>2</v>
      </c>
      <c r="C101" s="3" t="s">
        <v>8</v>
      </c>
      <c r="D101" s="3" t="s">
        <v>0</v>
      </c>
      <c r="E101" s="3">
        <v>2</v>
      </c>
      <c r="F101" s="8">
        <v>12.46</v>
      </c>
      <c r="G101" s="3">
        <v>1.5</v>
      </c>
    </row>
    <row r="102" spans="1:7" x14ac:dyDescent="0.35">
      <c r="A102" s="5" t="s">
        <v>3</v>
      </c>
      <c r="B102" s="3" t="s">
        <v>6</v>
      </c>
      <c r="C102" s="3" t="s">
        <v>8</v>
      </c>
      <c r="D102" s="3" t="s">
        <v>0</v>
      </c>
      <c r="E102" s="3">
        <v>2</v>
      </c>
      <c r="F102" s="8">
        <v>11.35</v>
      </c>
      <c r="G102" s="3">
        <v>2.5</v>
      </c>
    </row>
    <row r="103" spans="1:7" x14ac:dyDescent="0.35">
      <c r="A103" s="5" t="s">
        <v>3</v>
      </c>
      <c r="B103" s="3" t="s">
        <v>6</v>
      </c>
      <c r="C103" s="3" t="s">
        <v>8</v>
      </c>
      <c r="D103" s="3" t="s">
        <v>0</v>
      </c>
      <c r="E103" s="3">
        <v>2</v>
      </c>
      <c r="F103" s="8">
        <v>15.38</v>
      </c>
      <c r="G103" s="3">
        <v>3</v>
      </c>
    </row>
    <row r="104" spans="1:7" x14ac:dyDescent="0.35">
      <c r="A104" s="5" t="s">
        <v>3</v>
      </c>
      <c r="B104" s="3" t="s">
        <v>6</v>
      </c>
      <c r="C104" s="3" t="s">
        <v>4</v>
      </c>
      <c r="D104" s="3" t="s">
        <v>0</v>
      </c>
      <c r="E104" s="3">
        <v>3</v>
      </c>
      <c r="F104" s="8">
        <v>44.3</v>
      </c>
      <c r="G104" s="3">
        <v>2.5</v>
      </c>
    </row>
    <row r="105" spans="1:7" x14ac:dyDescent="0.35">
      <c r="A105" s="5" t="s">
        <v>3</v>
      </c>
      <c r="B105" s="3" t="s">
        <v>6</v>
      </c>
      <c r="C105" s="3" t="s">
        <v>4</v>
      </c>
      <c r="D105" s="3" t="s">
        <v>0</v>
      </c>
      <c r="E105" s="3">
        <v>2</v>
      </c>
      <c r="F105" s="8">
        <v>22.42</v>
      </c>
      <c r="G105" s="3">
        <v>3.48</v>
      </c>
    </row>
    <row r="106" spans="1:7" x14ac:dyDescent="0.35">
      <c r="A106" s="5" t="s">
        <v>3</v>
      </c>
      <c r="B106" s="3" t="s">
        <v>2</v>
      </c>
      <c r="C106" s="3" t="s">
        <v>4</v>
      </c>
      <c r="D106" s="3" t="s">
        <v>0</v>
      </c>
      <c r="E106" s="3">
        <v>2</v>
      </c>
      <c r="F106" s="8">
        <v>20.92</v>
      </c>
      <c r="G106" s="3">
        <v>4.08</v>
      </c>
    </row>
    <row r="107" spans="1:7" x14ac:dyDescent="0.35">
      <c r="A107" s="5" t="s">
        <v>5</v>
      </c>
      <c r="B107" s="3" t="s">
        <v>6</v>
      </c>
      <c r="C107" s="3" t="s">
        <v>4</v>
      </c>
      <c r="D107" s="3" t="s">
        <v>0</v>
      </c>
      <c r="E107" s="3">
        <v>2</v>
      </c>
      <c r="F107" s="8">
        <v>15.36</v>
      </c>
      <c r="G107" s="3">
        <v>1.64</v>
      </c>
    </row>
    <row r="108" spans="1:7" x14ac:dyDescent="0.35">
      <c r="A108" s="5" t="s">
        <v>5</v>
      </c>
      <c r="B108" s="3" t="s">
        <v>6</v>
      </c>
      <c r="C108" s="3" t="s">
        <v>4</v>
      </c>
      <c r="D108" s="3" t="s">
        <v>0</v>
      </c>
      <c r="E108" s="3">
        <v>2</v>
      </c>
      <c r="F108" s="8">
        <v>20.49</v>
      </c>
      <c r="G108" s="3">
        <v>4.0599999999999996</v>
      </c>
    </row>
    <row r="109" spans="1:7" x14ac:dyDescent="0.35">
      <c r="A109" s="5" t="s">
        <v>5</v>
      </c>
      <c r="B109" s="3" t="s">
        <v>6</v>
      </c>
      <c r="C109" s="3" t="s">
        <v>4</v>
      </c>
      <c r="D109" s="3" t="s">
        <v>0</v>
      </c>
      <c r="E109" s="3">
        <v>2</v>
      </c>
      <c r="F109" s="8">
        <v>25.21</v>
      </c>
      <c r="G109" s="3">
        <v>4.29</v>
      </c>
    </row>
    <row r="110" spans="1:7" x14ac:dyDescent="0.35">
      <c r="A110" s="5" t="s">
        <v>5</v>
      </c>
      <c r="B110" s="3" t="s">
        <v>2</v>
      </c>
      <c r="C110" s="3" t="s">
        <v>4</v>
      </c>
      <c r="D110" s="3" t="s">
        <v>0</v>
      </c>
      <c r="E110" s="3">
        <v>2</v>
      </c>
      <c r="F110" s="8">
        <v>18.239999999999998</v>
      </c>
      <c r="G110" s="3">
        <v>3.76</v>
      </c>
    </row>
    <row r="111" spans="1:7" x14ac:dyDescent="0.35">
      <c r="A111" s="5" t="s">
        <v>3</v>
      </c>
      <c r="B111" s="3" t="s">
        <v>6</v>
      </c>
      <c r="C111" s="3" t="s">
        <v>4</v>
      </c>
      <c r="D111" s="3" t="s">
        <v>0</v>
      </c>
      <c r="E111" s="3">
        <v>2</v>
      </c>
      <c r="F111" s="8">
        <v>14.31</v>
      </c>
      <c r="G111" s="3">
        <v>4</v>
      </c>
    </row>
    <row r="112" spans="1:7" x14ac:dyDescent="0.35">
      <c r="A112" s="5" t="s">
        <v>5</v>
      </c>
      <c r="B112" s="3" t="s">
        <v>2</v>
      </c>
      <c r="C112" s="3" t="s">
        <v>4</v>
      </c>
      <c r="D112" s="3" t="s">
        <v>0</v>
      </c>
      <c r="E112" s="3">
        <v>2</v>
      </c>
      <c r="F112" s="8">
        <v>14</v>
      </c>
      <c r="G112" s="3">
        <v>3</v>
      </c>
    </row>
    <row r="113" spans="1:7" x14ac:dyDescent="0.35">
      <c r="A113" s="5" t="s">
        <v>3</v>
      </c>
      <c r="B113" s="3" t="s">
        <v>2</v>
      </c>
      <c r="C113" s="3" t="s">
        <v>4</v>
      </c>
      <c r="D113" s="3" t="s">
        <v>0</v>
      </c>
      <c r="E113" s="3">
        <v>1</v>
      </c>
      <c r="F113" s="8">
        <v>7.25</v>
      </c>
      <c r="G113" s="3">
        <v>1</v>
      </c>
    </row>
    <row r="114" spans="1:7" x14ac:dyDescent="0.35">
      <c r="A114" s="5" t="s">
        <v>5</v>
      </c>
      <c r="B114" s="3" t="s">
        <v>2</v>
      </c>
      <c r="C114" s="3" t="s">
        <v>9</v>
      </c>
      <c r="D114" s="3" t="s">
        <v>0</v>
      </c>
      <c r="E114" s="3">
        <v>3</v>
      </c>
      <c r="F114" s="8">
        <v>38.07</v>
      </c>
      <c r="G114" s="3">
        <v>4</v>
      </c>
    </row>
    <row r="115" spans="1:7" x14ac:dyDescent="0.35">
      <c r="A115" s="5" t="s">
        <v>5</v>
      </c>
      <c r="B115" s="3" t="s">
        <v>2</v>
      </c>
      <c r="C115" s="3" t="s">
        <v>9</v>
      </c>
      <c r="D115" s="3" t="s">
        <v>0</v>
      </c>
      <c r="E115" s="3">
        <v>2</v>
      </c>
      <c r="F115" s="8">
        <v>23.95</v>
      </c>
      <c r="G115" s="3">
        <v>2.5499999999999998</v>
      </c>
    </row>
    <row r="116" spans="1:7" x14ac:dyDescent="0.35">
      <c r="A116" s="5" t="s">
        <v>3</v>
      </c>
      <c r="B116" s="3" t="s">
        <v>2</v>
      </c>
      <c r="C116" s="3" t="s">
        <v>9</v>
      </c>
      <c r="D116" s="3" t="s">
        <v>0</v>
      </c>
      <c r="E116" s="3">
        <v>3</v>
      </c>
      <c r="F116" s="8">
        <v>25.71</v>
      </c>
      <c r="G116" s="3">
        <v>4</v>
      </c>
    </row>
    <row r="117" spans="1:7" x14ac:dyDescent="0.35">
      <c r="A117" s="5" t="s">
        <v>3</v>
      </c>
      <c r="B117" s="3" t="s">
        <v>2</v>
      </c>
      <c r="C117" s="3" t="s">
        <v>9</v>
      </c>
      <c r="D117" s="3" t="s">
        <v>0</v>
      </c>
      <c r="E117" s="3">
        <v>2</v>
      </c>
      <c r="F117" s="8">
        <v>17.309999999999999</v>
      </c>
      <c r="G117" s="3">
        <v>3.5</v>
      </c>
    </row>
    <row r="118" spans="1:7" x14ac:dyDescent="0.35">
      <c r="A118" s="5" t="s">
        <v>5</v>
      </c>
      <c r="B118" s="3" t="s">
        <v>2</v>
      </c>
      <c r="C118" s="3" t="s">
        <v>9</v>
      </c>
      <c r="D118" s="3" t="s">
        <v>0</v>
      </c>
      <c r="E118" s="3">
        <v>4</v>
      </c>
      <c r="F118" s="8">
        <v>29.93</v>
      </c>
      <c r="G118" s="3">
        <v>5.07</v>
      </c>
    </row>
    <row r="119" spans="1:7" x14ac:dyDescent="0.35">
      <c r="A119" s="5" t="s">
        <v>3</v>
      </c>
      <c r="B119" s="3" t="s">
        <v>2</v>
      </c>
      <c r="C119" s="3" t="s">
        <v>1</v>
      </c>
      <c r="D119" s="3" t="s">
        <v>7</v>
      </c>
      <c r="E119" s="3">
        <v>2</v>
      </c>
      <c r="F119" s="8">
        <v>10.65</v>
      </c>
      <c r="G119" s="3">
        <v>1.5</v>
      </c>
    </row>
    <row r="120" spans="1:7" x14ac:dyDescent="0.35">
      <c r="A120" s="5" t="s">
        <v>3</v>
      </c>
      <c r="B120" s="3" t="s">
        <v>2</v>
      </c>
      <c r="C120" s="3" t="s">
        <v>1</v>
      </c>
      <c r="D120" s="3" t="s">
        <v>7</v>
      </c>
      <c r="E120" s="3">
        <v>2</v>
      </c>
      <c r="F120" s="8">
        <v>12.43</v>
      </c>
      <c r="G120" s="3">
        <v>1.8</v>
      </c>
    </row>
    <row r="121" spans="1:7" x14ac:dyDescent="0.35">
      <c r="A121" s="5" t="s">
        <v>3</v>
      </c>
      <c r="B121" s="3" t="s">
        <v>2</v>
      </c>
      <c r="C121" s="3" t="s">
        <v>1</v>
      </c>
      <c r="D121" s="3" t="s">
        <v>7</v>
      </c>
      <c r="E121" s="3">
        <v>4</v>
      </c>
      <c r="F121" s="8">
        <v>24.08</v>
      </c>
      <c r="G121" s="3">
        <v>2.92</v>
      </c>
    </row>
    <row r="122" spans="1:7" x14ac:dyDescent="0.35">
      <c r="A122" s="5" t="s">
        <v>5</v>
      </c>
      <c r="B122" s="3" t="s">
        <v>2</v>
      </c>
      <c r="C122" s="3" t="s">
        <v>1</v>
      </c>
      <c r="D122" s="3" t="s">
        <v>7</v>
      </c>
      <c r="E122" s="3">
        <v>2</v>
      </c>
      <c r="F122" s="8">
        <v>11.69</v>
      </c>
      <c r="G122" s="3">
        <v>2.31</v>
      </c>
    </row>
    <row r="123" spans="1:7" x14ac:dyDescent="0.35">
      <c r="A123" s="5" t="s">
        <v>3</v>
      </c>
      <c r="B123" s="3" t="s">
        <v>2</v>
      </c>
      <c r="C123" s="3" t="s">
        <v>1</v>
      </c>
      <c r="D123" s="3" t="s">
        <v>7</v>
      </c>
      <c r="E123" s="3">
        <v>2</v>
      </c>
      <c r="F123" s="8">
        <v>13.42</v>
      </c>
      <c r="G123" s="3">
        <v>1.68</v>
      </c>
    </row>
    <row r="124" spans="1:7" x14ac:dyDescent="0.35">
      <c r="A124" s="5" t="s">
        <v>5</v>
      </c>
      <c r="B124" s="3" t="s">
        <v>2</v>
      </c>
      <c r="C124" s="3" t="s">
        <v>1</v>
      </c>
      <c r="D124" s="3" t="s">
        <v>7</v>
      </c>
      <c r="E124" s="3">
        <v>2</v>
      </c>
      <c r="F124" s="8">
        <v>14.26</v>
      </c>
      <c r="G124" s="3">
        <v>2.5</v>
      </c>
    </row>
    <row r="125" spans="1:7" x14ac:dyDescent="0.35">
      <c r="A125" s="5" t="s">
        <v>5</v>
      </c>
      <c r="B125" s="3" t="s">
        <v>2</v>
      </c>
      <c r="C125" s="3" t="s">
        <v>1</v>
      </c>
      <c r="D125" s="3" t="s">
        <v>7</v>
      </c>
      <c r="E125" s="3">
        <v>2</v>
      </c>
      <c r="F125" s="8">
        <v>15.95</v>
      </c>
      <c r="G125" s="3">
        <v>2</v>
      </c>
    </row>
    <row r="126" spans="1:7" x14ac:dyDescent="0.35">
      <c r="A126" s="5" t="s">
        <v>3</v>
      </c>
      <c r="B126" s="3" t="s">
        <v>2</v>
      </c>
      <c r="C126" s="3" t="s">
        <v>1</v>
      </c>
      <c r="D126" s="3" t="s">
        <v>7</v>
      </c>
      <c r="E126" s="3">
        <v>2</v>
      </c>
      <c r="F126" s="8">
        <v>12.48</v>
      </c>
      <c r="G126" s="3">
        <v>2.52</v>
      </c>
    </row>
    <row r="127" spans="1:7" x14ac:dyDescent="0.35">
      <c r="A127" s="5" t="s">
        <v>3</v>
      </c>
      <c r="B127" s="3" t="s">
        <v>2</v>
      </c>
      <c r="C127" s="3" t="s">
        <v>1</v>
      </c>
      <c r="D127" s="3" t="s">
        <v>7</v>
      </c>
      <c r="E127" s="3">
        <v>6</v>
      </c>
      <c r="F127" s="8">
        <v>29.8</v>
      </c>
      <c r="G127" s="3">
        <v>4.2</v>
      </c>
    </row>
    <row r="128" spans="1:7" x14ac:dyDescent="0.35">
      <c r="A128" s="5" t="s">
        <v>5</v>
      </c>
      <c r="B128" s="3" t="s">
        <v>2</v>
      </c>
      <c r="C128" s="3" t="s">
        <v>1</v>
      </c>
      <c r="D128" s="3" t="s">
        <v>7</v>
      </c>
      <c r="E128" s="3">
        <v>2</v>
      </c>
      <c r="F128" s="8">
        <v>8.52</v>
      </c>
      <c r="G128" s="3">
        <v>1.48</v>
      </c>
    </row>
    <row r="129" spans="1:7" x14ac:dyDescent="0.35">
      <c r="A129" s="5" t="s">
        <v>3</v>
      </c>
      <c r="B129" s="3" t="s">
        <v>2</v>
      </c>
      <c r="C129" s="3" t="s">
        <v>1</v>
      </c>
      <c r="D129" s="3" t="s">
        <v>7</v>
      </c>
      <c r="E129" s="3">
        <v>2</v>
      </c>
      <c r="F129" s="8">
        <v>14.52</v>
      </c>
      <c r="G129" s="3">
        <v>2</v>
      </c>
    </row>
    <row r="130" spans="1:7" x14ac:dyDescent="0.35">
      <c r="A130" s="5" t="s">
        <v>3</v>
      </c>
      <c r="B130" s="3" t="s">
        <v>2</v>
      </c>
      <c r="C130" s="3" t="s">
        <v>1</v>
      </c>
      <c r="D130" s="3" t="s">
        <v>7</v>
      </c>
      <c r="E130" s="3">
        <v>2</v>
      </c>
      <c r="F130" s="8">
        <v>11.38</v>
      </c>
      <c r="G130" s="3">
        <v>2</v>
      </c>
    </row>
    <row r="131" spans="1:7" x14ac:dyDescent="0.35">
      <c r="A131" s="5" t="s">
        <v>5</v>
      </c>
      <c r="B131" s="3" t="s">
        <v>2</v>
      </c>
      <c r="C131" s="3" t="s">
        <v>1</v>
      </c>
      <c r="D131" s="3" t="s">
        <v>7</v>
      </c>
      <c r="E131" s="3">
        <v>3</v>
      </c>
      <c r="F131" s="8">
        <v>22.82</v>
      </c>
      <c r="G131" s="3">
        <v>2.1800000000000002</v>
      </c>
    </row>
    <row r="132" spans="1:7" x14ac:dyDescent="0.35">
      <c r="A132" s="5" t="s">
        <v>5</v>
      </c>
      <c r="B132" s="3" t="s">
        <v>2</v>
      </c>
      <c r="C132" s="3" t="s">
        <v>1</v>
      </c>
      <c r="D132" s="3" t="s">
        <v>7</v>
      </c>
      <c r="E132" s="3">
        <v>2</v>
      </c>
      <c r="F132" s="8">
        <v>19.079999999999998</v>
      </c>
      <c r="G132" s="3">
        <v>1.5</v>
      </c>
    </row>
    <row r="133" spans="1:7" x14ac:dyDescent="0.35">
      <c r="A133" s="5" t="s">
        <v>3</v>
      </c>
      <c r="B133" s="3" t="s">
        <v>2</v>
      </c>
      <c r="C133" s="3" t="s">
        <v>1</v>
      </c>
      <c r="D133" s="3" t="s">
        <v>7</v>
      </c>
      <c r="E133" s="3">
        <v>2</v>
      </c>
      <c r="F133" s="8">
        <v>20.27</v>
      </c>
      <c r="G133" s="3">
        <v>2.83</v>
      </c>
    </row>
    <row r="134" spans="1:7" x14ac:dyDescent="0.35">
      <c r="A134" s="5" t="s">
        <v>3</v>
      </c>
      <c r="B134" s="3" t="s">
        <v>2</v>
      </c>
      <c r="C134" s="3" t="s">
        <v>1</v>
      </c>
      <c r="D134" s="3" t="s">
        <v>7</v>
      </c>
      <c r="E134" s="3">
        <v>2</v>
      </c>
      <c r="F134" s="8">
        <v>11.17</v>
      </c>
      <c r="G134" s="3">
        <v>1.5</v>
      </c>
    </row>
    <row r="135" spans="1:7" x14ac:dyDescent="0.35">
      <c r="A135" s="5" t="s">
        <v>3</v>
      </c>
      <c r="B135" s="3" t="s">
        <v>2</v>
      </c>
      <c r="C135" s="3" t="s">
        <v>1</v>
      </c>
      <c r="D135" s="3" t="s">
        <v>7</v>
      </c>
      <c r="E135" s="3">
        <v>2</v>
      </c>
      <c r="F135" s="8">
        <v>12.26</v>
      </c>
      <c r="G135" s="3">
        <v>2</v>
      </c>
    </row>
    <row r="136" spans="1:7" x14ac:dyDescent="0.35">
      <c r="A136" s="5" t="s">
        <v>3</v>
      </c>
      <c r="B136" s="3" t="s">
        <v>2</v>
      </c>
      <c r="C136" s="3" t="s">
        <v>1</v>
      </c>
      <c r="D136" s="3" t="s">
        <v>7</v>
      </c>
      <c r="E136" s="3">
        <v>2</v>
      </c>
      <c r="F136" s="8">
        <v>18.260000000000002</v>
      </c>
      <c r="G136" s="3">
        <v>3.25</v>
      </c>
    </row>
    <row r="137" spans="1:7" x14ac:dyDescent="0.35">
      <c r="A137" s="5" t="s">
        <v>3</v>
      </c>
      <c r="B137" s="3" t="s">
        <v>2</v>
      </c>
      <c r="C137" s="3" t="s">
        <v>1</v>
      </c>
      <c r="D137" s="3" t="s">
        <v>7</v>
      </c>
      <c r="E137" s="3">
        <v>2</v>
      </c>
      <c r="F137" s="8">
        <v>8.51</v>
      </c>
      <c r="G137" s="3">
        <v>1.25</v>
      </c>
    </row>
    <row r="138" spans="1:7" x14ac:dyDescent="0.35">
      <c r="A138" s="5" t="s">
        <v>3</v>
      </c>
      <c r="B138" s="3" t="s">
        <v>2</v>
      </c>
      <c r="C138" s="3" t="s">
        <v>1</v>
      </c>
      <c r="D138" s="3" t="s">
        <v>7</v>
      </c>
      <c r="E138" s="3">
        <v>2</v>
      </c>
      <c r="F138" s="8">
        <v>10.33</v>
      </c>
      <c r="G138" s="3">
        <v>2</v>
      </c>
    </row>
    <row r="139" spans="1:7" x14ac:dyDescent="0.35">
      <c r="A139" s="5" t="s">
        <v>3</v>
      </c>
      <c r="B139" s="3" t="s">
        <v>2</v>
      </c>
      <c r="C139" s="3" t="s">
        <v>1</v>
      </c>
      <c r="D139" s="3" t="s">
        <v>7</v>
      </c>
      <c r="E139" s="3">
        <v>2</v>
      </c>
      <c r="F139" s="8">
        <v>14.15</v>
      </c>
      <c r="G139" s="3">
        <v>2</v>
      </c>
    </row>
    <row r="140" spans="1:7" x14ac:dyDescent="0.35">
      <c r="A140" s="5" t="s">
        <v>5</v>
      </c>
      <c r="B140" s="3" t="s">
        <v>6</v>
      </c>
      <c r="C140" s="3" t="s">
        <v>1</v>
      </c>
      <c r="D140" s="3" t="s">
        <v>7</v>
      </c>
      <c r="E140" s="3">
        <v>2</v>
      </c>
      <c r="F140" s="8">
        <v>16</v>
      </c>
      <c r="G140" s="3">
        <v>2</v>
      </c>
    </row>
    <row r="141" spans="1:7" x14ac:dyDescent="0.35">
      <c r="A141" s="5" t="s">
        <v>3</v>
      </c>
      <c r="B141" s="3" t="s">
        <v>2</v>
      </c>
      <c r="C141" s="3" t="s">
        <v>1</v>
      </c>
      <c r="D141" s="3" t="s">
        <v>7</v>
      </c>
      <c r="E141" s="3">
        <v>2</v>
      </c>
      <c r="F141" s="8">
        <v>13.16</v>
      </c>
      <c r="G141" s="3">
        <v>2.75</v>
      </c>
    </row>
    <row r="142" spans="1:7" x14ac:dyDescent="0.35">
      <c r="A142" s="5" t="s">
        <v>3</v>
      </c>
      <c r="B142" s="3" t="s">
        <v>2</v>
      </c>
      <c r="C142" s="3" t="s">
        <v>1</v>
      </c>
      <c r="D142" s="3" t="s">
        <v>7</v>
      </c>
      <c r="E142" s="3">
        <v>2</v>
      </c>
      <c r="F142" s="8">
        <v>17.47</v>
      </c>
      <c r="G142" s="3">
        <v>3.5</v>
      </c>
    </row>
    <row r="143" spans="1:7" x14ac:dyDescent="0.35">
      <c r="A143" s="5" t="s">
        <v>5</v>
      </c>
      <c r="B143" s="3" t="s">
        <v>2</v>
      </c>
      <c r="C143" s="3" t="s">
        <v>1</v>
      </c>
      <c r="D143" s="3" t="s">
        <v>7</v>
      </c>
      <c r="E143" s="3">
        <v>6</v>
      </c>
      <c r="F143" s="8">
        <v>34.299999999999997</v>
      </c>
      <c r="G143" s="3">
        <v>6.7</v>
      </c>
    </row>
    <row r="144" spans="1:7" x14ac:dyDescent="0.35">
      <c r="A144" s="5" t="s">
        <v>5</v>
      </c>
      <c r="B144" s="3" t="s">
        <v>2</v>
      </c>
      <c r="C144" s="3" t="s">
        <v>1</v>
      </c>
      <c r="D144" s="3" t="s">
        <v>7</v>
      </c>
      <c r="E144" s="3">
        <v>5</v>
      </c>
      <c r="F144" s="8">
        <v>41.19</v>
      </c>
      <c r="G144" s="3">
        <v>5</v>
      </c>
    </row>
    <row r="145" spans="1:7" x14ac:dyDescent="0.35">
      <c r="A145" s="5" t="s">
        <v>3</v>
      </c>
      <c r="B145" s="3" t="s">
        <v>2</v>
      </c>
      <c r="C145" s="3" t="s">
        <v>1</v>
      </c>
      <c r="D145" s="3" t="s">
        <v>7</v>
      </c>
      <c r="E145" s="3">
        <v>6</v>
      </c>
      <c r="F145" s="8">
        <v>27.05</v>
      </c>
      <c r="G145" s="3">
        <v>5</v>
      </c>
    </row>
    <row r="146" spans="1:7" x14ac:dyDescent="0.35">
      <c r="A146" s="5" t="s">
        <v>3</v>
      </c>
      <c r="B146" s="3" t="s">
        <v>2</v>
      </c>
      <c r="C146" s="3" t="s">
        <v>1</v>
      </c>
      <c r="D146" s="3" t="s">
        <v>7</v>
      </c>
      <c r="E146" s="3">
        <v>2</v>
      </c>
      <c r="F146" s="8">
        <v>16.43</v>
      </c>
      <c r="G146" s="3">
        <v>2.2999999999999998</v>
      </c>
    </row>
    <row r="147" spans="1:7" x14ac:dyDescent="0.35">
      <c r="A147" s="5" t="s">
        <v>3</v>
      </c>
      <c r="B147" s="3" t="s">
        <v>2</v>
      </c>
      <c r="C147" s="3" t="s">
        <v>1</v>
      </c>
      <c r="D147" s="3" t="s">
        <v>7</v>
      </c>
      <c r="E147" s="3">
        <v>2</v>
      </c>
      <c r="F147" s="8">
        <v>8.35</v>
      </c>
      <c r="G147" s="3">
        <v>1.5</v>
      </c>
    </row>
    <row r="148" spans="1:7" x14ac:dyDescent="0.35">
      <c r="A148" s="5" t="s">
        <v>3</v>
      </c>
      <c r="B148" s="3" t="s">
        <v>2</v>
      </c>
      <c r="C148" s="3" t="s">
        <v>1</v>
      </c>
      <c r="D148" s="3" t="s">
        <v>7</v>
      </c>
      <c r="E148" s="3">
        <v>3</v>
      </c>
      <c r="F148" s="8">
        <v>18.64</v>
      </c>
      <c r="G148" s="3">
        <v>1.36</v>
      </c>
    </row>
    <row r="149" spans="1:7" x14ac:dyDescent="0.35">
      <c r="A149" s="5" t="s">
        <v>3</v>
      </c>
      <c r="B149" s="3" t="s">
        <v>2</v>
      </c>
      <c r="C149" s="3" t="s">
        <v>1</v>
      </c>
      <c r="D149" s="3" t="s">
        <v>7</v>
      </c>
      <c r="E149" s="3">
        <v>2</v>
      </c>
      <c r="F149" s="8">
        <v>11.87</v>
      </c>
      <c r="G149" s="3">
        <v>1.63</v>
      </c>
    </row>
    <row r="150" spans="1:7" x14ac:dyDescent="0.35">
      <c r="A150" s="5" t="s">
        <v>5</v>
      </c>
      <c r="B150" s="3" t="s">
        <v>2</v>
      </c>
      <c r="C150" s="3" t="s">
        <v>1</v>
      </c>
      <c r="D150" s="3" t="s">
        <v>7</v>
      </c>
      <c r="E150" s="3">
        <v>2</v>
      </c>
      <c r="F150" s="8">
        <v>9.7799999999999994</v>
      </c>
      <c r="G150" s="3">
        <v>1.73</v>
      </c>
    </row>
    <row r="151" spans="1:7" x14ac:dyDescent="0.35">
      <c r="A151" s="5" t="s">
        <v>5</v>
      </c>
      <c r="B151" s="3" t="s">
        <v>2</v>
      </c>
      <c r="C151" s="3" t="s">
        <v>1</v>
      </c>
      <c r="D151" s="3" t="s">
        <v>7</v>
      </c>
      <c r="E151" s="3">
        <v>2</v>
      </c>
      <c r="F151" s="8">
        <v>7.51</v>
      </c>
      <c r="G151" s="3">
        <v>2</v>
      </c>
    </row>
    <row r="152" spans="1:7" x14ac:dyDescent="0.35">
      <c r="A152" s="5" t="s">
        <v>5</v>
      </c>
      <c r="B152" s="3" t="s">
        <v>2</v>
      </c>
      <c r="C152" s="3" t="s">
        <v>9</v>
      </c>
      <c r="D152" s="3" t="s">
        <v>0</v>
      </c>
      <c r="E152" s="3">
        <v>2</v>
      </c>
      <c r="F152" s="8">
        <v>14.07</v>
      </c>
      <c r="G152" s="3">
        <v>2.5</v>
      </c>
    </row>
    <row r="153" spans="1:7" x14ac:dyDescent="0.35">
      <c r="A153" s="5" t="s">
        <v>5</v>
      </c>
      <c r="B153" s="3" t="s">
        <v>2</v>
      </c>
      <c r="C153" s="3" t="s">
        <v>9</v>
      </c>
      <c r="D153" s="3" t="s">
        <v>0</v>
      </c>
      <c r="E153" s="3">
        <v>2</v>
      </c>
      <c r="F153" s="8">
        <v>13.13</v>
      </c>
      <c r="G153" s="3">
        <v>2</v>
      </c>
    </row>
    <row r="154" spans="1:7" x14ac:dyDescent="0.35">
      <c r="A154" s="5" t="s">
        <v>5</v>
      </c>
      <c r="B154" s="3" t="s">
        <v>2</v>
      </c>
      <c r="C154" s="3" t="s">
        <v>9</v>
      </c>
      <c r="D154" s="3" t="s">
        <v>0</v>
      </c>
      <c r="E154" s="3">
        <v>3</v>
      </c>
      <c r="F154" s="8">
        <v>17.260000000000002</v>
      </c>
      <c r="G154" s="3">
        <v>2.74</v>
      </c>
    </row>
    <row r="155" spans="1:7" x14ac:dyDescent="0.35">
      <c r="A155" s="5" t="s">
        <v>5</v>
      </c>
      <c r="B155" s="3" t="s">
        <v>2</v>
      </c>
      <c r="C155" s="3" t="s">
        <v>9</v>
      </c>
      <c r="D155" s="3" t="s">
        <v>0</v>
      </c>
      <c r="E155" s="3">
        <v>4</v>
      </c>
      <c r="F155" s="8">
        <v>24.55</v>
      </c>
      <c r="G155" s="3">
        <v>2</v>
      </c>
    </row>
    <row r="156" spans="1:7" x14ac:dyDescent="0.35">
      <c r="A156" s="5" t="s">
        <v>5</v>
      </c>
      <c r="B156" s="3" t="s">
        <v>2</v>
      </c>
      <c r="C156" s="3" t="s">
        <v>9</v>
      </c>
      <c r="D156" s="3" t="s">
        <v>0</v>
      </c>
      <c r="E156" s="3">
        <v>4</v>
      </c>
      <c r="F156" s="8">
        <v>19.77</v>
      </c>
      <c r="G156" s="3">
        <v>2</v>
      </c>
    </row>
    <row r="157" spans="1:7" x14ac:dyDescent="0.35">
      <c r="A157" s="5" t="s">
        <v>3</v>
      </c>
      <c r="B157" s="3" t="s">
        <v>2</v>
      </c>
      <c r="C157" s="3" t="s">
        <v>9</v>
      </c>
      <c r="D157" s="3" t="s">
        <v>0</v>
      </c>
      <c r="E157" s="3">
        <v>5</v>
      </c>
      <c r="F157" s="8">
        <v>29.85</v>
      </c>
      <c r="G157" s="3">
        <v>5.14</v>
      </c>
    </row>
    <row r="158" spans="1:7" x14ac:dyDescent="0.35">
      <c r="A158" s="5" t="s">
        <v>5</v>
      </c>
      <c r="B158" s="3" t="s">
        <v>2</v>
      </c>
      <c r="C158" s="3" t="s">
        <v>9</v>
      </c>
      <c r="D158" s="3" t="s">
        <v>0</v>
      </c>
      <c r="E158" s="3">
        <v>6</v>
      </c>
      <c r="F158" s="8">
        <v>48.17</v>
      </c>
      <c r="G158" s="3">
        <v>5</v>
      </c>
    </row>
    <row r="159" spans="1:7" x14ac:dyDescent="0.35">
      <c r="A159" s="5" t="s">
        <v>3</v>
      </c>
      <c r="B159" s="3" t="s">
        <v>2</v>
      </c>
      <c r="C159" s="3" t="s">
        <v>9</v>
      </c>
      <c r="D159" s="3" t="s">
        <v>0</v>
      </c>
      <c r="E159" s="3">
        <v>4</v>
      </c>
      <c r="F159" s="8">
        <v>25</v>
      </c>
      <c r="G159" s="3">
        <v>3.75</v>
      </c>
    </row>
    <row r="160" spans="1:7" x14ac:dyDescent="0.35">
      <c r="A160" s="5" t="s">
        <v>3</v>
      </c>
      <c r="B160" s="3" t="s">
        <v>2</v>
      </c>
      <c r="C160" s="3" t="s">
        <v>9</v>
      </c>
      <c r="D160" s="3" t="s">
        <v>0</v>
      </c>
      <c r="E160" s="3">
        <v>2</v>
      </c>
      <c r="F160" s="8">
        <v>13.39</v>
      </c>
      <c r="G160" s="3">
        <v>2.61</v>
      </c>
    </row>
    <row r="161" spans="1:7" x14ac:dyDescent="0.35">
      <c r="A161" s="5" t="s">
        <v>5</v>
      </c>
      <c r="B161" s="3" t="s">
        <v>2</v>
      </c>
      <c r="C161" s="3" t="s">
        <v>9</v>
      </c>
      <c r="D161" s="3" t="s">
        <v>0</v>
      </c>
      <c r="E161" s="3">
        <v>4</v>
      </c>
      <c r="F161" s="8">
        <v>16.489999999999998</v>
      </c>
      <c r="G161" s="3">
        <v>2</v>
      </c>
    </row>
    <row r="162" spans="1:7" x14ac:dyDescent="0.35">
      <c r="A162" s="5" t="s">
        <v>5</v>
      </c>
      <c r="B162" s="3" t="s">
        <v>2</v>
      </c>
      <c r="C162" s="3" t="s">
        <v>9</v>
      </c>
      <c r="D162" s="3" t="s">
        <v>0</v>
      </c>
      <c r="E162" s="3">
        <v>4</v>
      </c>
      <c r="F162" s="8">
        <v>21.5</v>
      </c>
      <c r="G162" s="3">
        <v>3.5</v>
      </c>
    </row>
    <row r="163" spans="1:7" x14ac:dyDescent="0.35">
      <c r="A163" s="5" t="s">
        <v>5</v>
      </c>
      <c r="B163" s="3" t="s">
        <v>2</v>
      </c>
      <c r="C163" s="3" t="s">
        <v>9</v>
      </c>
      <c r="D163" s="3" t="s">
        <v>0</v>
      </c>
      <c r="E163" s="3">
        <v>2</v>
      </c>
      <c r="F163" s="8">
        <v>12.66</v>
      </c>
      <c r="G163" s="3">
        <v>2.5</v>
      </c>
    </row>
    <row r="164" spans="1:7" x14ac:dyDescent="0.35">
      <c r="A164" s="5" t="s">
        <v>3</v>
      </c>
      <c r="B164" s="3" t="s">
        <v>2</v>
      </c>
      <c r="C164" s="3" t="s">
        <v>9</v>
      </c>
      <c r="D164" s="3" t="s">
        <v>0</v>
      </c>
      <c r="E164" s="3">
        <v>3</v>
      </c>
      <c r="F164" s="8">
        <v>16.21</v>
      </c>
      <c r="G164" s="3">
        <v>2</v>
      </c>
    </row>
    <row r="165" spans="1:7" x14ac:dyDescent="0.35">
      <c r="A165" s="5" t="s">
        <v>5</v>
      </c>
      <c r="B165" s="3" t="s">
        <v>2</v>
      </c>
      <c r="C165" s="3" t="s">
        <v>9</v>
      </c>
      <c r="D165" s="3" t="s">
        <v>0</v>
      </c>
      <c r="E165" s="3">
        <v>2</v>
      </c>
      <c r="F165" s="8">
        <v>13.81</v>
      </c>
      <c r="G165" s="3">
        <v>2</v>
      </c>
    </row>
    <row r="166" spans="1:7" x14ac:dyDescent="0.35">
      <c r="A166" s="5" t="s">
        <v>3</v>
      </c>
      <c r="B166" s="3" t="s">
        <v>6</v>
      </c>
      <c r="C166" s="3" t="s">
        <v>9</v>
      </c>
      <c r="D166" s="3" t="s">
        <v>0</v>
      </c>
      <c r="E166" s="3">
        <v>2</v>
      </c>
      <c r="F166" s="8">
        <v>17.510000000000002</v>
      </c>
      <c r="G166" s="3">
        <v>3</v>
      </c>
    </row>
    <row r="167" spans="1:7" x14ac:dyDescent="0.35">
      <c r="A167" s="5" t="s">
        <v>5</v>
      </c>
      <c r="B167" s="3" t="s">
        <v>2</v>
      </c>
      <c r="C167" s="3" t="s">
        <v>9</v>
      </c>
      <c r="D167" s="3" t="s">
        <v>0</v>
      </c>
      <c r="E167" s="3">
        <v>3</v>
      </c>
      <c r="F167" s="8">
        <v>24.52</v>
      </c>
      <c r="G167" s="3">
        <v>3.48</v>
      </c>
    </row>
    <row r="168" spans="1:7" x14ac:dyDescent="0.35">
      <c r="A168" s="5" t="s">
        <v>5</v>
      </c>
      <c r="B168" s="3" t="s">
        <v>2</v>
      </c>
      <c r="C168" s="3" t="s">
        <v>9</v>
      </c>
      <c r="D168" s="3" t="s">
        <v>0</v>
      </c>
      <c r="E168" s="3">
        <v>2</v>
      </c>
      <c r="F168" s="8">
        <v>20.76</v>
      </c>
      <c r="G168" s="3">
        <v>2.2400000000000002</v>
      </c>
    </row>
    <row r="169" spans="1:7" x14ac:dyDescent="0.35">
      <c r="A169" s="5" t="s">
        <v>5</v>
      </c>
      <c r="B169" s="3" t="s">
        <v>2</v>
      </c>
      <c r="C169" s="3" t="s">
        <v>9</v>
      </c>
      <c r="D169" s="3" t="s">
        <v>0</v>
      </c>
      <c r="E169" s="3">
        <v>4</v>
      </c>
      <c r="F169" s="8">
        <v>31.71</v>
      </c>
      <c r="G169" s="3">
        <v>4.5</v>
      </c>
    </row>
    <row r="170" spans="1:7" x14ac:dyDescent="0.35">
      <c r="A170" s="5" t="s">
        <v>3</v>
      </c>
      <c r="B170" s="3" t="s">
        <v>6</v>
      </c>
      <c r="C170" s="3" t="s">
        <v>4</v>
      </c>
      <c r="D170" s="3" t="s">
        <v>0</v>
      </c>
      <c r="E170" s="3">
        <v>2</v>
      </c>
      <c r="F170" s="8">
        <v>10.59</v>
      </c>
      <c r="G170" s="3">
        <v>1.61</v>
      </c>
    </row>
    <row r="171" spans="1:7" x14ac:dyDescent="0.35">
      <c r="A171" s="5" t="s">
        <v>3</v>
      </c>
      <c r="B171" s="3" t="s">
        <v>6</v>
      </c>
      <c r="C171" s="3" t="s">
        <v>4</v>
      </c>
      <c r="D171" s="3" t="s">
        <v>0</v>
      </c>
      <c r="E171" s="3">
        <v>2</v>
      </c>
      <c r="F171" s="8">
        <v>10.63</v>
      </c>
      <c r="G171" s="3">
        <v>2</v>
      </c>
    </row>
    <row r="172" spans="1:7" x14ac:dyDescent="0.35">
      <c r="A172" s="5" t="s">
        <v>5</v>
      </c>
      <c r="B172" s="3" t="s">
        <v>6</v>
      </c>
      <c r="C172" s="3" t="s">
        <v>4</v>
      </c>
      <c r="D172" s="3" t="s">
        <v>0</v>
      </c>
      <c r="E172" s="3">
        <v>3</v>
      </c>
      <c r="F172" s="8">
        <v>50.81</v>
      </c>
      <c r="G172" s="3">
        <v>10</v>
      </c>
    </row>
    <row r="173" spans="1:7" x14ac:dyDescent="0.35">
      <c r="A173" s="5" t="s">
        <v>5</v>
      </c>
      <c r="B173" s="3" t="s">
        <v>6</v>
      </c>
      <c r="C173" s="3" t="s">
        <v>4</v>
      </c>
      <c r="D173" s="3" t="s">
        <v>0</v>
      </c>
      <c r="E173" s="3">
        <v>2</v>
      </c>
      <c r="F173" s="8">
        <v>15.81</v>
      </c>
      <c r="G173" s="3">
        <v>3.16</v>
      </c>
    </row>
    <row r="174" spans="1:7" x14ac:dyDescent="0.35">
      <c r="A174" s="5" t="s">
        <v>5</v>
      </c>
      <c r="B174" s="3" t="s">
        <v>6</v>
      </c>
      <c r="C174" s="3" t="s">
        <v>9</v>
      </c>
      <c r="D174" s="3" t="s">
        <v>0</v>
      </c>
      <c r="E174" s="3">
        <v>2</v>
      </c>
      <c r="F174" s="8">
        <v>7.25</v>
      </c>
      <c r="G174" s="3">
        <v>5.15</v>
      </c>
    </row>
    <row r="175" spans="1:7" x14ac:dyDescent="0.35">
      <c r="A175" s="5" t="s">
        <v>5</v>
      </c>
      <c r="B175" s="3" t="s">
        <v>6</v>
      </c>
      <c r="C175" s="3" t="s">
        <v>9</v>
      </c>
      <c r="D175" s="3" t="s">
        <v>0</v>
      </c>
      <c r="E175" s="3">
        <v>2</v>
      </c>
      <c r="F175" s="8">
        <v>31.85</v>
      </c>
      <c r="G175" s="3">
        <v>3.18</v>
      </c>
    </row>
    <row r="176" spans="1:7" x14ac:dyDescent="0.35">
      <c r="A176" s="5" t="s">
        <v>5</v>
      </c>
      <c r="B176" s="3" t="s">
        <v>6</v>
      </c>
      <c r="C176" s="3" t="s">
        <v>9</v>
      </c>
      <c r="D176" s="3" t="s">
        <v>0</v>
      </c>
      <c r="E176" s="3">
        <v>2</v>
      </c>
      <c r="F176" s="8">
        <v>16.82</v>
      </c>
      <c r="G176" s="3">
        <v>4</v>
      </c>
    </row>
    <row r="177" spans="1:7" x14ac:dyDescent="0.35">
      <c r="A177" s="5" t="s">
        <v>5</v>
      </c>
      <c r="B177" s="3" t="s">
        <v>6</v>
      </c>
      <c r="C177" s="3" t="s">
        <v>9</v>
      </c>
      <c r="D177" s="3" t="s">
        <v>0</v>
      </c>
      <c r="E177" s="3">
        <v>2</v>
      </c>
      <c r="F177" s="8">
        <v>32.9</v>
      </c>
      <c r="G177" s="3">
        <v>3.11</v>
      </c>
    </row>
    <row r="178" spans="1:7" x14ac:dyDescent="0.35">
      <c r="A178" s="5" t="s">
        <v>5</v>
      </c>
      <c r="B178" s="3" t="s">
        <v>6</v>
      </c>
      <c r="C178" s="3" t="s">
        <v>9</v>
      </c>
      <c r="D178" s="3" t="s">
        <v>0</v>
      </c>
      <c r="E178" s="3">
        <v>2</v>
      </c>
      <c r="F178" s="8">
        <v>17.89</v>
      </c>
      <c r="G178" s="3">
        <v>2</v>
      </c>
    </row>
    <row r="179" spans="1:7" x14ac:dyDescent="0.35">
      <c r="A179" s="5" t="s">
        <v>5</v>
      </c>
      <c r="B179" s="3" t="s">
        <v>6</v>
      </c>
      <c r="C179" s="3" t="s">
        <v>9</v>
      </c>
      <c r="D179" s="3" t="s">
        <v>0</v>
      </c>
      <c r="E179" s="3">
        <v>2</v>
      </c>
      <c r="F179" s="8">
        <v>14.48</v>
      </c>
      <c r="G179" s="3">
        <v>2</v>
      </c>
    </row>
    <row r="180" spans="1:7" x14ac:dyDescent="0.35">
      <c r="A180" s="5" t="s">
        <v>3</v>
      </c>
      <c r="B180" s="3" t="s">
        <v>6</v>
      </c>
      <c r="C180" s="3" t="s">
        <v>9</v>
      </c>
      <c r="D180" s="3" t="s">
        <v>0</v>
      </c>
      <c r="E180" s="3">
        <v>2</v>
      </c>
      <c r="F180" s="8">
        <v>9.6</v>
      </c>
      <c r="G180" s="3">
        <v>4</v>
      </c>
    </row>
    <row r="181" spans="1:7" x14ac:dyDescent="0.35">
      <c r="A181" s="5" t="s">
        <v>5</v>
      </c>
      <c r="B181" s="3" t="s">
        <v>6</v>
      </c>
      <c r="C181" s="3" t="s">
        <v>9</v>
      </c>
      <c r="D181" s="3" t="s">
        <v>0</v>
      </c>
      <c r="E181" s="3">
        <v>2</v>
      </c>
      <c r="F181" s="8">
        <v>34.630000000000003</v>
      </c>
      <c r="G181" s="3">
        <v>3.55</v>
      </c>
    </row>
    <row r="182" spans="1:7" x14ac:dyDescent="0.35">
      <c r="A182" s="5" t="s">
        <v>5</v>
      </c>
      <c r="B182" s="3" t="s">
        <v>6</v>
      </c>
      <c r="C182" s="3" t="s">
        <v>9</v>
      </c>
      <c r="D182" s="3" t="s">
        <v>0</v>
      </c>
      <c r="E182" s="3">
        <v>4</v>
      </c>
      <c r="F182" s="8">
        <v>34.65</v>
      </c>
      <c r="G182" s="3">
        <v>3.68</v>
      </c>
    </row>
    <row r="183" spans="1:7" x14ac:dyDescent="0.35">
      <c r="A183" s="5" t="s">
        <v>5</v>
      </c>
      <c r="B183" s="3" t="s">
        <v>6</v>
      </c>
      <c r="C183" s="3" t="s">
        <v>9</v>
      </c>
      <c r="D183" s="3" t="s">
        <v>0</v>
      </c>
      <c r="E183" s="3">
        <v>2</v>
      </c>
      <c r="F183" s="8">
        <v>23.33</v>
      </c>
      <c r="G183" s="3">
        <v>5.65</v>
      </c>
    </row>
    <row r="184" spans="1:7" x14ac:dyDescent="0.35">
      <c r="A184" s="5" t="s">
        <v>5</v>
      </c>
      <c r="B184" s="3" t="s">
        <v>6</v>
      </c>
      <c r="C184" s="3" t="s">
        <v>9</v>
      </c>
      <c r="D184" s="3" t="s">
        <v>0</v>
      </c>
      <c r="E184" s="3">
        <v>3</v>
      </c>
      <c r="F184" s="8">
        <v>45.35</v>
      </c>
      <c r="G184" s="3">
        <v>3.5</v>
      </c>
    </row>
    <row r="185" spans="1:7" x14ac:dyDescent="0.35">
      <c r="A185" s="5" t="s">
        <v>5</v>
      </c>
      <c r="B185" s="3" t="s">
        <v>6</v>
      </c>
      <c r="C185" s="3" t="s">
        <v>9</v>
      </c>
      <c r="D185" s="3" t="s">
        <v>0</v>
      </c>
      <c r="E185" s="3">
        <v>4</v>
      </c>
      <c r="F185" s="8">
        <v>23.17</v>
      </c>
      <c r="G185" s="3">
        <v>6.5</v>
      </c>
    </row>
    <row r="186" spans="1:7" x14ac:dyDescent="0.35">
      <c r="A186" s="5" t="s">
        <v>5</v>
      </c>
      <c r="B186" s="3" t="s">
        <v>6</v>
      </c>
      <c r="C186" s="3" t="s">
        <v>9</v>
      </c>
      <c r="D186" s="3" t="s">
        <v>0</v>
      </c>
      <c r="E186" s="3">
        <v>2</v>
      </c>
      <c r="F186" s="8">
        <v>40.549999999999997</v>
      </c>
      <c r="G186" s="3">
        <v>3</v>
      </c>
    </row>
    <row r="187" spans="1:7" x14ac:dyDescent="0.35">
      <c r="A187" s="5" t="s">
        <v>5</v>
      </c>
      <c r="B187" s="3" t="s">
        <v>2</v>
      </c>
      <c r="C187" s="3" t="s">
        <v>9</v>
      </c>
      <c r="D187" s="3" t="s">
        <v>0</v>
      </c>
      <c r="E187" s="3">
        <v>5</v>
      </c>
      <c r="F187" s="8">
        <v>20.69</v>
      </c>
      <c r="G187" s="3">
        <v>5</v>
      </c>
    </row>
    <row r="188" spans="1:7" x14ac:dyDescent="0.35">
      <c r="A188" s="5" t="s">
        <v>3</v>
      </c>
      <c r="B188" s="3" t="s">
        <v>6</v>
      </c>
      <c r="C188" s="3" t="s">
        <v>9</v>
      </c>
      <c r="D188" s="3" t="s">
        <v>0</v>
      </c>
      <c r="E188" s="3">
        <v>3</v>
      </c>
      <c r="F188" s="8">
        <v>20.9</v>
      </c>
      <c r="G188" s="3">
        <v>3.5</v>
      </c>
    </row>
    <row r="189" spans="1:7" x14ac:dyDescent="0.35">
      <c r="A189" s="5" t="s">
        <v>5</v>
      </c>
      <c r="B189" s="3" t="s">
        <v>6</v>
      </c>
      <c r="C189" s="3" t="s">
        <v>9</v>
      </c>
      <c r="D189" s="3" t="s">
        <v>0</v>
      </c>
      <c r="E189" s="3">
        <v>5</v>
      </c>
      <c r="F189" s="8">
        <v>30.46</v>
      </c>
      <c r="G189" s="3">
        <v>2</v>
      </c>
    </row>
    <row r="190" spans="1:7" x14ac:dyDescent="0.35">
      <c r="A190" s="5" t="s">
        <v>3</v>
      </c>
      <c r="B190" s="3" t="s">
        <v>6</v>
      </c>
      <c r="C190" s="3" t="s">
        <v>9</v>
      </c>
      <c r="D190" s="3" t="s">
        <v>0</v>
      </c>
      <c r="E190" s="3">
        <v>3</v>
      </c>
      <c r="F190" s="8">
        <v>18.149999999999999</v>
      </c>
      <c r="G190" s="3">
        <v>3.5</v>
      </c>
    </row>
    <row r="191" spans="1:7" x14ac:dyDescent="0.35">
      <c r="A191" s="5" t="s">
        <v>5</v>
      </c>
      <c r="B191" s="3" t="s">
        <v>6</v>
      </c>
      <c r="C191" s="3" t="s">
        <v>9</v>
      </c>
      <c r="D191" s="3" t="s">
        <v>0</v>
      </c>
      <c r="E191" s="3">
        <v>3</v>
      </c>
      <c r="F191" s="8">
        <v>23.1</v>
      </c>
      <c r="G191" s="3">
        <v>4</v>
      </c>
    </row>
    <row r="192" spans="1:7" x14ac:dyDescent="0.35">
      <c r="A192" s="5" t="s">
        <v>5</v>
      </c>
      <c r="B192" s="3" t="s">
        <v>6</v>
      </c>
      <c r="C192" s="3" t="s">
        <v>9</v>
      </c>
      <c r="D192" s="3" t="s">
        <v>0</v>
      </c>
      <c r="E192" s="3">
        <v>2</v>
      </c>
      <c r="F192" s="8">
        <v>15.69</v>
      </c>
      <c r="G192" s="3">
        <v>1.5</v>
      </c>
    </row>
    <row r="193" spans="1:7" x14ac:dyDescent="0.35">
      <c r="A193" s="5" t="s">
        <v>3</v>
      </c>
      <c r="B193" s="3" t="s">
        <v>6</v>
      </c>
      <c r="C193" s="3" t="s">
        <v>1</v>
      </c>
      <c r="D193" s="3" t="s">
        <v>7</v>
      </c>
      <c r="E193" s="3">
        <v>2</v>
      </c>
      <c r="F193" s="8">
        <v>19.809999999999999</v>
      </c>
      <c r="G193" s="3">
        <v>4.1900000000000004</v>
      </c>
    </row>
    <row r="194" spans="1:7" x14ac:dyDescent="0.35">
      <c r="A194" s="5" t="s">
        <v>5</v>
      </c>
      <c r="B194" s="3" t="s">
        <v>6</v>
      </c>
      <c r="C194" s="3" t="s">
        <v>1</v>
      </c>
      <c r="D194" s="3" t="s">
        <v>7</v>
      </c>
      <c r="E194" s="3">
        <v>2</v>
      </c>
      <c r="F194" s="8">
        <v>28.44</v>
      </c>
      <c r="G194" s="3">
        <v>2.56</v>
      </c>
    </row>
    <row r="195" spans="1:7" x14ac:dyDescent="0.35">
      <c r="A195" s="5" t="s">
        <v>5</v>
      </c>
      <c r="B195" s="3" t="s">
        <v>6</v>
      </c>
      <c r="C195" s="3" t="s">
        <v>1</v>
      </c>
      <c r="D195" s="3" t="s">
        <v>7</v>
      </c>
      <c r="E195" s="3">
        <v>2</v>
      </c>
      <c r="F195" s="8">
        <v>15.48</v>
      </c>
      <c r="G195" s="3">
        <v>2.02</v>
      </c>
    </row>
    <row r="196" spans="1:7" x14ac:dyDescent="0.35">
      <c r="A196" s="5" t="s">
        <v>5</v>
      </c>
      <c r="B196" s="3" t="s">
        <v>6</v>
      </c>
      <c r="C196" s="3" t="s">
        <v>1</v>
      </c>
      <c r="D196" s="3" t="s">
        <v>7</v>
      </c>
      <c r="E196" s="3">
        <v>2</v>
      </c>
      <c r="F196" s="8">
        <v>16.579999999999998</v>
      </c>
      <c r="G196" s="3">
        <v>4</v>
      </c>
    </row>
    <row r="197" spans="1:7" x14ac:dyDescent="0.35">
      <c r="A197" s="5" t="s">
        <v>5</v>
      </c>
      <c r="B197" s="3" t="s">
        <v>2</v>
      </c>
      <c r="C197" s="3" t="s">
        <v>1</v>
      </c>
      <c r="D197" s="3" t="s">
        <v>7</v>
      </c>
      <c r="E197" s="3">
        <v>2</v>
      </c>
      <c r="F197" s="8">
        <v>7.56</v>
      </c>
      <c r="G197" s="3">
        <v>1.44</v>
      </c>
    </row>
    <row r="198" spans="1:7" x14ac:dyDescent="0.35">
      <c r="A198" s="5" t="s">
        <v>5</v>
      </c>
      <c r="B198" s="3" t="s">
        <v>6</v>
      </c>
      <c r="C198" s="3" t="s">
        <v>1</v>
      </c>
      <c r="D198" s="3" t="s">
        <v>7</v>
      </c>
      <c r="E198" s="3">
        <v>2</v>
      </c>
      <c r="F198" s="8">
        <v>10.34</v>
      </c>
      <c r="G198" s="3">
        <v>2</v>
      </c>
    </row>
    <row r="199" spans="1:7" x14ac:dyDescent="0.35">
      <c r="A199" s="5" t="s">
        <v>3</v>
      </c>
      <c r="B199" s="3" t="s">
        <v>6</v>
      </c>
      <c r="C199" s="3" t="s">
        <v>1</v>
      </c>
      <c r="D199" s="3" t="s">
        <v>7</v>
      </c>
      <c r="E199" s="3">
        <v>4</v>
      </c>
      <c r="F199" s="8">
        <v>43.11</v>
      </c>
      <c r="G199" s="3">
        <v>5</v>
      </c>
    </row>
    <row r="200" spans="1:7" x14ac:dyDescent="0.35">
      <c r="A200" s="5" t="s">
        <v>3</v>
      </c>
      <c r="B200" s="3" t="s">
        <v>6</v>
      </c>
      <c r="C200" s="3" t="s">
        <v>1</v>
      </c>
      <c r="D200" s="3" t="s">
        <v>7</v>
      </c>
      <c r="E200" s="3">
        <v>2</v>
      </c>
      <c r="F200" s="8">
        <v>13</v>
      </c>
      <c r="G200" s="3">
        <v>2</v>
      </c>
    </row>
    <row r="201" spans="1:7" x14ac:dyDescent="0.35">
      <c r="A201" s="5" t="s">
        <v>5</v>
      </c>
      <c r="B201" s="3" t="s">
        <v>6</v>
      </c>
      <c r="C201" s="3" t="s">
        <v>1</v>
      </c>
      <c r="D201" s="3" t="s">
        <v>7</v>
      </c>
      <c r="E201" s="3">
        <v>2</v>
      </c>
      <c r="F201" s="8">
        <v>13.51</v>
      </c>
      <c r="G201" s="3">
        <v>2</v>
      </c>
    </row>
    <row r="202" spans="1:7" x14ac:dyDescent="0.35">
      <c r="A202" s="5" t="s">
        <v>5</v>
      </c>
      <c r="B202" s="3" t="s">
        <v>6</v>
      </c>
      <c r="C202" s="3" t="s">
        <v>1</v>
      </c>
      <c r="D202" s="3" t="s">
        <v>7</v>
      </c>
      <c r="E202" s="3">
        <v>3</v>
      </c>
      <c r="F202" s="8">
        <v>18.71</v>
      </c>
      <c r="G202" s="3">
        <v>4</v>
      </c>
    </row>
    <row r="203" spans="1:7" x14ac:dyDescent="0.35">
      <c r="A203" s="5" t="s">
        <v>3</v>
      </c>
      <c r="B203" s="3" t="s">
        <v>6</v>
      </c>
      <c r="C203" s="3" t="s">
        <v>1</v>
      </c>
      <c r="D203" s="3" t="s">
        <v>7</v>
      </c>
      <c r="E203" s="3">
        <v>2</v>
      </c>
      <c r="F203" s="8">
        <v>12.74</v>
      </c>
      <c r="G203" s="3">
        <v>2.0099999999999998</v>
      </c>
    </row>
    <row r="204" spans="1:7" x14ac:dyDescent="0.35">
      <c r="A204" s="5" t="s">
        <v>3</v>
      </c>
      <c r="B204" s="3" t="s">
        <v>6</v>
      </c>
      <c r="C204" s="3" t="s">
        <v>1</v>
      </c>
      <c r="D204" s="3" t="s">
        <v>7</v>
      </c>
      <c r="E204" s="3">
        <v>2</v>
      </c>
      <c r="F204" s="8">
        <v>13</v>
      </c>
      <c r="G204" s="3">
        <v>2</v>
      </c>
    </row>
    <row r="205" spans="1:7" x14ac:dyDescent="0.35">
      <c r="A205" s="5" t="s">
        <v>3</v>
      </c>
      <c r="B205" s="3" t="s">
        <v>6</v>
      </c>
      <c r="C205" s="3" t="s">
        <v>1</v>
      </c>
      <c r="D205" s="3" t="s">
        <v>7</v>
      </c>
      <c r="E205" s="3">
        <v>2</v>
      </c>
      <c r="F205" s="8">
        <v>16.399999999999999</v>
      </c>
      <c r="G205" s="3">
        <v>2.5</v>
      </c>
    </row>
    <row r="206" spans="1:7" x14ac:dyDescent="0.35">
      <c r="A206" s="5" t="s">
        <v>5</v>
      </c>
      <c r="B206" s="3" t="s">
        <v>6</v>
      </c>
      <c r="C206" s="3" t="s">
        <v>1</v>
      </c>
      <c r="D206" s="3" t="s">
        <v>7</v>
      </c>
      <c r="E206" s="3">
        <v>4</v>
      </c>
      <c r="F206" s="8">
        <v>20.53</v>
      </c>
      <c r="G206" s="3">
        <v>4</v>
      </c>
    </row>
    <row r="207" spans="1:7" x14ac:dyDescent="0.35">
      <c r="A207" s="5" t="s">
        <v>3</v>
      </c>
      <c r="B207" s="3" t="s">
        <v>6</v>
      </c>
      <c r="C207" s="3" t="s">
        <v>1</v>
      </c>
      <c r="D207" s="3" t="s">
        <v>7</v>
      </c>
      <c r="E207" s="3">
        <v>3</v>
      </c>
      <c r="F207" s="8">
        <v>16.47</v>
      </c>
      <c r="G207" s="3">
        <v>3.23</v>
      </c>
    </row>
    <row r="208" spans="1:7" x14ac:dyDescent="0.35">
      <c r="A208" s="5" t="s">
        <v>5</v>
      </c>
      <c r="B208" s="3" t="s">
        <v>6</v>
      </c>
      <c r="C208" s="3" t="s">
        <v>4</v>
      </c>
      <c r="D208" s="3" t="s">
        <v>0</v>
      </c>
      <c r="E208" s="3">
        <v>3</v>
      </c>
      <c r="F208" s="8">
        <v>26.59</v>
      </c>
      <c r="G208" s="3">
        <v>3.41</v>
      </c>
    </row>
    <row r="209" spans="1:7" x14ac:dyDescent="0.35">
      <c r="A209" s="5" t="s">
        <v>5</v>
      </c>
      <c r="B209" s="3" t="s">
        <v>6</v>
      </c>
      <c r="C209" s="3" t="s">
        <v>4</v>
      </c>
      <c r="D209" s="3" t="s">
        <v>0</v>
      </c>
      <c r="E209" s="3">
        <v>4</v>
      </c>
      <c r="F209" s="8">
        <v>38.729999999999997</v>
      </c>
      <c r="G209" s="3">
        <v>3</v>
      </c>
    </row>
    <row r="210" spans="1:7" x14ac:dyDescent="0.35">
      <c r="A210" s="5" t="s">
        <v>5</v>
      </c>
      <c r="B210" s="3" t="s">
        <v>6</v>
      </c>
      <c r="C210" s="3" t="s">
        <v>4</v>
      </c>
      <c r="D210" s="3" t="s">
        <v>0</v>
      </c>
      <c r="E210" s="3">
        <v>2</v>
      </c>
      <c r="F210" s="8">
        <v>24.27</v>
      </c>
      <c r="G210" s="3">
        <v>2.0299999999999998</v>
      </c>
    </row>
    <row r="211" spans="1:7" x14ac:dyDescent="0.35">
      <c r="A211" s="5" t="s">
        <v>3</v>
      </c>
      <c r="B211" s="3" t="s">
        <v>6</v>
      </c>
      <c r="C211" s="3" t="s">
        <v>4</v>
      </c>
      <c r="D211" s="3" t="s">
        <v>0</v>
      </c>
      <c r="E211" s="3">
        <v>2</v>
      </c>
      <c r="F211" s="8">
        <v>12.76</v>
      </c>
      <c r="G211" s="3">
        <v>2.23</v>
      </c>
    </row>
    <row r="212" spans="1:7" x14ac:dyDescent="0.35">
      <c r="A212" s="5" t="s">
        <v>5</v>
      </c>
      <c r="B212" s="3" t="s">
        <v>6</v>
      </c>
      <c r="C212" s="3" t="s">
        <v>4</v>
      </c>
      <c r="D212" s="3" t="s">
        <v>0</v>
      </c>
      <c r="E212" s="3">
        <v>3</v>
      </c>
      <c r="F212" s="8">
        <v>30.06</v>
      </c>
      <c r="G212" s="3">
        <v>2</v>
      </c>
    </row>
    <row r="213" spans="1:7" x14ac:dyDescent="0.35">
      <c r="A213" s="5" t="s">
        <v>5</v>
      </c>
      <c r="B213" s="3" t="s">
        <v>6</v>
      </c>
      <c r="C213" s="3" t="s">
        <v>4</v>
      </c>
      <c r="D213" s="3" t="s">
        <v>0</v>
      </c>
      <c r="E213" s="3">
        <v>4</v>
      </c>
      <c r="F213" s="8">
        <v>25.89</v>
      </c>
      <c r="G213" s="3">
        <v>5.16</v>
      </c>
    </row>
    <row r="214" spans="1:7" x14ac:dyDescent="0.35">
      <c r="A214" s="5" t="s">
        <v>5</v>
      </c>
      <c r="B214" s="3" t="s">
        <v>2</v>
      </c>
      <c r="C214" s="3" t="s">
        <v>4</v>
      </c>
      <c r="D214" s="3" t="s">
        <v>0</v>
      </c>
      <c r="E214" s="3">
        <v>4</v>
      </c>
      <c r="F214" s="8">
        <v>48.33</v>
      </c>
      <c r="G214" s="3">
        <v>9</v>
      </c>
    </row>
    <row r="215" spans="1:7" x14ac:dyDescent="0.35">
      <c r="A215" s="5" t="s">
        <v>3</v>
      </c>
      <c r="B215" s="3" t="s">
        <v>6</v>
      </c>
      <c r="C215" s="3" t="s">
        <v>4</v>
      </c>
      <c r="D215" s="3" t="s">
        <v>0</v>
      </c>
      <c r="E215" s="3">
        <v>2</v>
      </c>
      <c r="F215" s="8">
        <v>13.27</v>
      </c>
      <c r="G215" s="3">
        <v>2.5</v>
      </c>
    </row>
    <row r="216" spans="1:7" x14ac:dyDescent="0.35">
      <c r="A216" s="5" t="s">
        <v>3</v>
      </c>
      <c r="B216" s="3" t="s">
        <v>6</v>
      </c>
      <c r="C216" s="3" t="s">
        <v>4</v>
      </c>
      <c r="D216" s="3" t="s">
        <v>0</v>
      </c>
      <c r="E216" s="3">
        <v>3</v>
      </c>
      <c r="F216" s="8">
        <v>28.17</v>
      </c>
      <c r="G216" s="3">
        <v>6.5</v>
      </c>
    </row>
    <row r="217" spans="1:7" x14ac:dyDescent="0.35">
      <c r="A217" s="5" t="s">
        <v>3</v>
      </c>
      <c r="B217" s="3" t="s">
        <v>6</v>
      </c>
      <c r="C217" s="3" t="s">
        <v>4</v>
      </c>
      <c r="D217" s="3" t="s">
        <v>0</v>
      </c>
      <c r="E217" s="3">
        <v>2</v>
      </c>
      <c r="F217" s="8">
        <v>12.9</v>
      </c>
      <c r="G217" s="3">
        <v>1.1000000000000001</v>
      </c>
    </row>
    <row r="218" spans="1:7" x14ac:dyDescent="0.35">
      <c r="A218" s="5" t="s">
        <v>5</v>
      </c>
      <c r="B218" s="3" t="s">
        <v>6</v>
      </c>
      <c r="C218" s="3" t="s">
        <v>4</v>
      </c>
      <c r="D218" s="3" t="s">
        <v>0</v>
      </c>
      <c r="E218" s="3">
        <v>5</v>
      </c>
      <c r="F218" s="8">
        <v>28.15</v>
      </c>
      <c r="G218" s="3">
        <v>3</v>
      </c>
    </row>
    <row r="219" spans="1:7" x14ac:dyDescent="0.35">
      <c r="A219" s="5" t="s">
        <v>5</v>
      </c>
      <c r="B219" s="3" t="s">
        <v>6</v>
      </c>
      <c r="C219" s="3" t="s">
        <v>4</v>
      </c>
      <c r="D219" s="3" t="s">
        <v>0</v>
      </c>
      <c r="E219" s="3">
        <v>2</v>
      </c>
      <c r="F219" s="8">
        <v>11.59</v>
      </c>
      <c r="G219" s="3">
        <v>1.5</v>
      </c>
    </row>
    <row r="220" spans="1:7" x14ac:dyDescent="0.35">
      <c r="A220" s="5" t="s">
        <v>5</v>
      </c>
      <c r="B220" s="3" t="s">
        <v>6</v>
      </c>
      <c r="C220" s="3" t="s">
        <v>4</v>
      </c>
      <c r="D220" s="3" t="s">
        <v>0</v>
      </c>
      <c r="E220" s="3">
        <v>2</v>
      </c>
      <c r="F220" s="8">
        <v>7.74</v>
      </c>
      <c r="G220" s="3">
        <v>1.44</v>
      </c>
    </row>
    <row r="221" spans="1:7" x14ac:dyDescent="0.35">
      <c r="A221" s="5" t="s">
        <v>3</v>
      </c>
      <c r="B221" s="3" t="s">
        <v>6</v>
      </c>
      <c r="C221" s="3" t="s">
        <v>4</v>
      </c>
      <c r="D221" s="3" t="s">
        <v>0</v>
      </c>
      <c r="E221" s="3">
        <v>4</v>
      </c>
      <c r="F221" s="8">
        <v>30.14</v>
      </c>
      <c r="G221" s="3">
        <v>3.09</v>
      </c>
    </row>
    <row r="222" spans="1:7" x14ac:dyDescent="0.35">
      <c r="A222" s="5" t="s">
        <v>5</v>
      </c>
      <c r="B222" s="3" t="s">
        <v>6</v>
      </c>
      <c r="C222" s="3" t="s">
        <v>8</v>
      </c>
      <c r="D222" s="3" t="s">
        <v>7</v>
      </c>
      <c r="E222" s="3">
        <v>2</v>
      </c>
      <c r="F222" s="8">
        <v>12.16</v>
      </c>
      <c r="G222" s="3">
        <v>2.2000000000000002</v>
      </c>
    </row>
    <row r="223" spans="1:7" x14ac:dyDescent="0.35">
      <c r="A223" s="5" t="s">
        <v>3</v>
      </c>
      <c r="B223" s="3" t="s">
        <v>6</v>
      </c>
      <c r="C223" s="3" t="s">
        <v>8</v>
      </c>
      <c r="D223" s="3" t="s">
        <v>7</v>
      </c>
      <c r="E223" s="3">
        <v>2</v>
      </c>
      <c r="F223" s="8">
        <v>13.42</v>
      </c>
      <c r="G223" s="3">
        <v>3.48</v>
      </c>
    </row>
    <row r="224" spans="1:7" x14ac:dyDescent="0.35">
      <c r="A224" s="5" t="s">
        <v>5</v>
      </c>
      <c r="B224" s="3" t="s">
        <v>6</v>
      </c>
      <c r="C224" s="3" t="s">
        <v>8</v>
      </c>
      <c r="D224" s="3" t="s">
        <v>7</v>
      </c>
      <c r="E224" s="3">
        <v>1</v>
      </c>
      <c r="F224" s="8">
        <v>8.58</v>
      </c>
      <c r="G224" s="3">
        <v>1.92</v>
      </c>
    </row>
    <row r="225" spans="1:11" x14ac:dyDescent="0.35">
      <c r="A225" s="5" t="s">
        <v>3</v>
      </c>
      <c r="B225" s="3" t="s">
        <v>2</v>
      </c>
      <c r="C225" s="3" t="s">
        <v>8</v>
      </c>
      <c r="D225" s="3" t="s">
        <v>7</v>
      </c>
      <c r="E225" s="3">
        <v>3</v>
      </c>
      <c r="F225" s="8">
        <v>15.98</v>
      </c>
      <c r="G225" s="3">
        <v>3</v>
      </c>
    </row>
    <row r="226" spans="1:11" x14ac:dyDescent="0.35">
      <c r="A226" s="5" t="s">
        <v>5</v>
      </c>
      <c r="B226" s="3" t="s">
        <v>6</v>
      </c>
      <c r="C226" s="3" t="s">
        <v>8</v>
      </c>
      <c r="D226" s="3" t="s">
        <v>7</v>
      </c>
      <c r="E226" s="3">
        <v>2</v>
      </c>
      <c r="F226" s="8">
        <v>13.42</v>
      </c>
      <c r="G226" s="3">
        <v>1.58</v>
      </c>
    </row>
    <row r="227" spans="1:11" x14ac:dyDescent="0.35">
      <c r="A227" s="5" t="s">
        <v>3</v>
      </c>
      <c r="B227" s="3" t="s">
        <v>6</v>
      </c>
      <c r="C227" s="3" t="s">
        <v>8</v>
      </c>
      <c r="D227" s="3" t="s">
        <v>7</v>
      </c>
      <c r="E227" s="3">
        <v>2</v>
      </c>
      <c r="F227" s="8">
        <v>16.27</v>
      </c>
      <c r="G227" s="3">
        <v>2.5</v>
      </c>
    </row>
    <row r="228" spans="1:11" x14ac:dyDescent="0.35">
      <c r="A228" s="5" t="s">
        <v>3</v>
      </c>
      <c r="B228" s="3" t="s">
        <v>6</v>
      </c>
      <c r="C228" s="3" t="s">
        <v>8</v>
      </c>
      <c r="D228" s="3" t="s">
        <v>7</v>
      </c>
      <c r="E228" s="12">
        <v>2</v>
      </c>
      <c r="F228" s="8">
        <v>10.09</v>
      </c>
      <c r="G228" s="8">
        <v>2</v>
      </c>
    </row>
    <row r="229" spans="1:11" x14ac:dyDescent="0.35">
      <c r="A229" s="5" t="s">
        <v>5</v>
      </c>
      <c r="B229" s="3" t="s">
        <v>2</v>
      </c>
      <c r="C229" s="3" t="s">
        <v>4</v>
      </c>
      <c r="D229" s="3" t="s">
        <v>0</v>
      </c>
      <c r="E229" s="12">
        <v>4</v>
      </c>
      <c r="F229" s="8">
        <v>20.45</v>
      </c>
      <c r="G229" s="8">
        <v>3</v>
      </c>
    </row>
    <row r="230" spans="1:11" x14ac:dyDescent="0.35">
      <c r="A230" s="5" t="s">
        <v>5</v>
      </c>
      <c r="B230" s="3" t="s">
        <v>2</v>
      </c>
      <c r="C230" s="3" t="s">
        <v>4</v>
      </c>
      <c r="D230" s="3" t="s">
        <v>0</v>
      </c>
      <c r="E230" s="12">
        <v>2</v>
      </c>
      <c r="F230" s="8">
        <v>13.28</v>
      </c>
      <c r="G230" s="8">
        <v>2.72</v>
      </c>
    </row>
    <row r="231" spans="1:11" x14ac:dyDescent="0.35">
      <c r="A231" s="5" t="s">
        <v>3</v>
      </c>
      <c r="B231" s="3" t="s">
        <v>6</v>
      </c>
      <c r="C231" s="3" t="s">
        <v>4</v>
      </c>
      <c r="D231" s="3" t="s">
        <v>0</v>
      </c>
      <c r="E231" s="12">
        <v>2</v>
      </c>
      <c r="F231" s="8">
        <v>22.12</v>
      </c>
      <c r="G231" s="8">
        <v>2.88</v>
      </c>
    </row>
    <row r="232" spans="1:11" x14ac:dyDescent="0.35">
      <c r="A232" s="5" t="s">
        <v>5</v>
      </c>
      <c r="B232" s="3" t="s">
        <v>6</v>
      </c>
      <c r="C232" s="3" t="s">
        <v>4</v>
      </c>
      <c r="D232" s="3" t="s">
        <v>0</v>
      </c>
      <c r="E232" s="12">
        <v>4</v>
      </c>
      <c r="F232" s="8">
        <v>24.01</v>
      </c>
      <c r="G232" s="8">
        <v>2</v>
      </c>
    </row>
    <row r="233" spans="1:11" x14ac:dyDescent="0.35">
      <c r="A233" s="5" t="s">
        <v>5</v>
      </c>
      <c r="B233" s="3" t="s">
        <v>6</v>
      </c>
      <c r="C233" s="3" t="s">
        <v>4</v>
      </c>
      <c r="D233" s="3" t="s">
        <v>0</v>
      </c>
      <c r="E233" s="12">
        <v>3</v>
      </c>
      <c r="F233" s="8">
        <v>15.69</v>
      </c>
      <c r="G233" s="8">
        <v>3</v>
      </c>
    </row>
    <row r="234" spans="1:11" x14ac:dyDescent="0.35">
      <c r="A234" s="5" t="s">
        <v>5</v>
      </c>
      <c r="B234" s="3" t="s">
        <v>2</v>
      </c>
      <c r="C234" s="3" t="s">
        <v>4</v>
      </c>
      <c r="D234" s="3" t="s">
        <v>0</v>
      </c>
      <c r="E234" s="12">
        <v>2</v>
      </c>
      <c r="F234" s="8">
        <v>11.61</v>
      </c>
      <c r="G234" s="8">
        <v>3.39</v>
      </c>
    </row>
    <row r="235" spans="1:11" ht="15" thickBot="1" x14ac:dyDescent="0.4">
      <c r="A235" s="5" t="s">
        <v>5</v>
      </c>
      <c r="B235" s="3" t="s">
        <v>2</v>
      </c>
      <c r="C235" s="3" t="s">
        <v>4</v>
      </c>
      <c r="D235" s="3" t="s">
        <v>0</v>
      </c>
      <c r="E235" s="12">
        <v>2</v>
      </c>
      <c r="F235" s="8">
        <v>10.77</v>
      </c>
      <c r="G235" s="8">
        <v>1.47</v>
      </c>
    </row>
    <row r="236" spans="1:11" x14ac:dyDescent="0.35">
      <c r="A236" s="5" t="s">
        <v>5</v>
      </c>
      <c r="B236" s="3" t="s">
        <v>6</v>
      </c>
      <c r="C236" s="3" t="s">
        <v>4</v>
      </c>
      <c r="D236" s="3" t="s">
        <v>0</v>
      </c>
      <c r="E236" s="12">
        <v>2</v>
      </c>
      <c r="F236" s="8">
        <v>15.53</v>
      </c>
      <c r="G236" s="8">
        <v>3</v>
      </c>
      <c r="I236" s="11"/>
      <c r="J236" s="11" t="s">
        <v>16</v>
      </c>
      <c r="K236" s="11" t="s">
        <v>15</v>
      </c>
    </row>
    <row r="237" spans="1:11" x14ac:dyDescent="0.35">
      <c r="A237" s="5" t="s">
        <v>5</v>
      </c>
      <c r="B237" s="3" t="s">
        <v>2</v>
      </c>
      <c r="C237" s="3" t="s">
        <v>4</v>
      </c>
      <c r="D237" s="3" t="s">
        <v>0</v>
      </c>
      <c r="E237" s="12">
        <v>2</v>
      </c>
      <c r="F237" s="8">
        <v>10.07</v>
      </c>
      <c r="G237" s="8">
        <v>1.25</v>
      </c>
      <c r="I237" s="9" t="s">
        <v>16</v>
      </c>
      <c r="J237" s="9">
        <f>VARP('Aligned data'!$F$2:$F$245)</f>
        <v>78.928131488510942</v>
      </c>
      <c r="K237" s="9"/>
    </row>
    <row r="238" spans="1:11" ht="15" thickBot="1" x14ac:dyDescent="0.4">
      <c r="A238" s="5" t="s">
        <v>5</v>
      </c>
      <c r="B238" s="3" t="s">
        <v>6</v>
      </c>
      <c r="C238" s="3" t="s">
        <v>4</v>
      </c>
      <c r="D238" s="3" t="s">
        <v>0</v>
      </c>
      <c r="E238" s="12">
        <v>2</v>
      </c>
      <c r="F238" s="8">
        <v>12.6</v>
      </c>
      <c r="G238" s="8">
        <v>1</v>
      </c>
      <c r="I238" s="10" t="s">
        <v>15</v>
      </c>
      <c r="J238" s="10">
        <v>8.2893889176296689</v>
      </c>
      <c r="K238" s="10">
        <f>VARP('Aligned data'!$G$2:$G$245)</f>
        <v>1.9066085124966397</v>
      </c>
    </row>
    <row r="239" spans="1:11" x14ac:dyDescent="0.35">
      <c r="A239" s="5" t="s">
        <v>5</v>
      </c>
      <c r="B239" s="3" t="s">
        <v>6</v>
      </c>
      <c r="C239" s="3" t="s">
        <v>4</v>
      </c>
      <c r="D239" s="3" t="s">
        <v>0</v>
      </c>
      <c r="E239" s="12">
        <v>2</v>
      </c>
      <c r="F239" s="8">
        <v>32.83</v>
      </c>
      <c r="G239" s="8">
        <v>1.17</v>
      </c>
    </row>
    <row r="240" spans="1:11" ht="15" thickBot="1" x14ac:dyDescent="0.4">
      <c r="A240" s="5" t="s">
        <v>3</v>
      </c>
      <c r="B240" s="3" t="s">
        <v>2</v>
      </c>
      <c r="C240" s="3" t="s">
        <v>4</v>
      </c>
      <c r="D240" s="3" t="s">
        <v>0</v>
      </c>
      <c r="E240" s="12">
        <v>3</v>
      </c>
      <c r="F240" s="8">
        <v>35.83</v>
      </c>
      <c r="G240" s="8">
        <v>4.67</v>
      </c>
    </row>
    <row r="241" spans="1:11" x14ac:dyDescent="0.35">
      <c r="A241" s="5" t="s">
        <v>5</v>
      </c>
      <c r="B241" s="3" t="s">
        <v>2</v>
      </c>
      <c r="C241" s="3" t="s">
        <v>4</v>
      </c>
      <c r="D241" s="3" t="s">
        <v>0</v>
      </c>
      <c r="E241" s="12">
        <v>3</v>
      </c>
      <c r="F241" s="8">
        <v>29.03</v>
      </c>
      <c r="G241" s="8">
        <v>5.92</v>
      </c>
      <c r="I241" s="11"/>
      <c r="J241" s="11" t="s">
        <v>16</v>
      </c>
      <c r="K241" s="11" t="s">
        <v>15</v>
      </c>
    </row>
    <row r="242" spans="1:11" x14ac:dyDescent="0.35">
      <c r="A242" s="5" t="s">
        <v>3</v>
      </c>
      <c r="B242" s="3" t="s">
        <v>6</v>
      </c>
      <c r="C242" s="3" t="s">
        <v>4</v>
      </c>
      <c r="D242" s="3" t="s">
        <v>0</v>
      </c>
      <c r="E242" s="12">
        <v>2</v>
      </c>
      <c r="F242" s="8">
        <v>27.18</v>
      </c>
      <c r="G242" s="8">
        <v>2</v>
      </c>
      <c r="I242" s="9" t="s">
        <v>16</v>
      </c>
      <c r="J242" s="9">
        <v>1</v>
      </c>
      <c r="K242" s="9"/>
    </row>
    <row r="243" spans="1:11" ht="15" thickBot="1" x14ac:dyDescent="0.4">
      <c r="A243" s="5" t="s">
        <v>5</v>
      </c>
      <c r="B243" s="3" t="s">
        <v>6</v>
      </c>
      <c r="C243" s="3" t="s">
        <v>4</v>
      </c>
      <c r="D243" s="3" t="s">
        <v>0</v>
      </c>
      <c r="E243" s="12">
        <v>2</v>
      </c>
      <c r="F243" s="8">
        <v>22.67</v>
      </c>
      <c r="G243" s="8">
        <v>2</v>
      </c>
      <c r="I243" s="10" t="s">
        <v>15</v>
      </c>
      <c r="J243" s="10">
        <v>0.67573410921136434</v>
      </c>
      <c r="K243" s="10">
        <v>1</v>
      </c>
    </row>
    <row r="244" spans="1:11" x14ac:dyDescent="0.35">
      <c r="A244" s="5" t="s">
        <v>5</v>
      </c>
      <c r="B244" s="3" t="s">
        <v>2</v>
      </c>
      <c r="C244" s="3" t="s">
        <v>4</v>
      </c>
      <c r="D244" s="3" t="s">
        <v>0</v>
      </c>
      <c r="E244" s="12">
        <v>2</v>
      </c>
      <c r="F244" s="8">
        <v>17.82</v>
      </c>
      <c r="G244" s="8">
        <v>1.75</v>
      </c>
    </row>
    <row r="245" spans="1:11" x14ac:dyDescent="0.35">
      <c r="A245" s="5" t="s">
        <v>3</v>
      </c>
      <c r="B245" s="3" t="s">
        <v>2</v>
      </c>
      <c r="C245" s="3" t="s">
        <v>1</v>
      </c>
      <c r="D245" s="3" t="s">
        <v>0</v>
      </c>
      <c r="E245" s="12">
        <v>2</v>
      </c>
      <c r="F245" s="8">
        <v>18.78</v>
      </c>
      <c r="G245" s="8">
        <v>3</v>
      </c>
    </row>
    <row r="248" spans="1:11" x14ac:dyDescent="0.35">
      <c r="I248" s="2" t="s">
        <v>16</v>
      </c>
      <c r="J248" s="2" t="s">
        <v>15</v>
      </c>
    </row>
    <row r="249" spans="1:11" x14ac:dyDescent="0.35">
      <c r="I249" s="8">
        <v>48.27</v>
      </c>
      <c r="J249" s="3">
        <v>6.73</v>
      </c>
    </row>
    <row r="250" spans="1:11" x14ac:dyDescent="0.35">
      <c r="I250" s="8">
        <v>48.17</v>
      </c>
      <c r="J250" s="3">
        <v>5</v>
      </c>
    </row>
    <row r="251" spans="1:11" x14ac:dyDescent="0.35">
      <c r="A251" s="6" t="s">
        <v>26</v>
      </c>
      <c r="I251" s="8">
        <v>50.81</v>
      </c>
      <c r="J251" s="3">
        <v>10</v>
      </c>
    </row>
    <row r="252" spans="1:11" x14ac:dyDescent="0.35">
      <c r="A252" s="6" t="s">
        <v>27</v>
      </c>
      <c r="I252" s="8">
        <v>45.35</v>
      </c>
      <c r="J252" s="3">
        <v>3.5</v>
      </c>
    </row>
    <row r="253" spans="1:11" x14ac:dyDescent="0.35">
      <c r="A253" s="6" t="s">
        <v>28</v>
      </c>
      <c r="I253" s="8">
        <v>48.33</v>
      </c>
      <c r="J253" s="3">
        <v>9</v>
      </c>
    </row>
    <row r="254" spans="1:11" x14ac:dyDescent="0.35">
      <c r="A254" s="6" t="s">
        <v>29</v>
      </c>
    </row>
    <row r="255" spans="1:11" x14ac:dyDescent="0.35">
      <c r="I255" s="2" t="s">
        <v>16</v>
      </c>
      <c r="J255" s="2" t="s">
        <v>15</v>
      </c>
    </row>
    <row r="256" spans="1:11" x14ac:dyDescent="0.35">
      <c r="I256" s="8">
        <v>39.42</v>
      </c>
      <c r="J256" s="3">
        <v>7.58</v>
      </c>
    </row>
    <row r="257" spans="9:10" x14ac:dyDescent="0.35">
      <c r="I257" s="8">
        <v>48.27</v>
      </c>
      <c r="J257" s="3">
        <v>6.73</v>
      </c>
    </row>
    <row r="258" spans="9:10" x14ac:dyDescent="0.35">
      <c r="I258" s="8">
        <v>34.299999999999997</v>
      </c>
      <c r="J258" s="3">
        <v>6.7</v>
      </c>
    </row>
    <row r="259" spans="9:10" x14ac:dyDescent="0.35">
      <c r="I259" s="8">
        <v>50.81</v>
      </c>
      <c r="J259" s="3">
        <v>10</v>
      </c>
    </row>
    <row r="260" spans="9:10" x14ac:dyDescent="0.35">
      <c r="I260" s="8">
        <v>23.17</v>
      </c>
      <c r="J260" s="3">
        <v>6.5</v>
      </c>
    </row>
    <row r="261" spans="9:10" x14ac:dyDescent="0.35">
      <c r="I261" s="8">
        <v>48.33</v>
      </c>
      <c r="J261" s="3">
        <v>9</v>
      </c>
    </row>
    <row r="262" spans="9:10" x14ac:dyDescent="0.35">
      <c r="I262" s="8">
        <v>28.17</v>
      </c>
      <c r="J262" s="3">
        <v>6.5</v>
      </c>
    </row>
    <row r="268" spans="9:10" x14ac:dyDescent="0.35">
      <c r="I268" t="s">
        <v>30</v>
      </c>
    </row>
    <row r="269" spans="9:10" ht="15" thickBot="1" x14ac:dyDescent="0.4"/>
    <row r="270" spans="9:10" x14ac:dyDescent="0.35">
      <c r="I270" s="13" t="s">
        <v>31</v>
      </c>
      <c r="J270" s="13"/>
    </row>
    <row r="271" spans="9:10" x14ac:dyDescent="0.35">
      <c r="I271" s="9" t="s">
        <v>32</v>
      </c>
      <c r="J271" s="9">
        <v>0.94988244530978616</v>
      </c>
    </row>
    <row r="272" spans="9:10" x14ac:dyDescent="0.35">
      <c r="I272" s="9" t="s">
        <v>33</v>
      </c>
      <c r="J272" s="9">
        <v>0.9022766599076989</v>
      </c>
    </row>
    <row r="273" spans="9:17" x14ac:dyDescent="0.35">
      <c r="I273" s="9" t="s">
        <v>34</v>
      </c>
      <c r="J273" s="9">
        <v>0.89774061304781338</v>
      </c>
    </row>
    <row r="274" spans="9:17" x14ac:dyDescent="0.35">
      <c r="I274" s="9" t="s">
        <v>35</v>
      </c>
      <c r="J274" s="9">
        <v>1.0361570363940782</v>
      </c>
    </row>
    <row r="275" spans="9:17" ht="15" thickBot="1" x14ac:dyDescent="0.4">
      <c r="I275" s="10" t="s">
        <v>36</v>
      </c>
      <c r="J275" s="10">
        <v>244</v>
      </c>
    </row>
    <row r="277" spans="9:17" ht="15" thickBot="1" x14ac:dyDescent="0.4">
      <c r="I277" t="s">
        <v>37</v>
      </c>
    </row>
    <row r="278" spans="9:17" x14ac:dyDescent="0.35">
      <c r="I278" s="11"/>
      <c r="J278" s="11" t="s">
        <v>42</v>
      </c>
      <c r="K278" s="11" t="s">
        <v>43</v>
      </c>
      <c r="L278" s="11" t="s">
        <v>44</v>
      </c>
      <c r="M278" s="11" t="s">
        <v>45</v>
      </c>
      <c r="N278" s="11" t="s">
        <v>46</v>
      </c>
    </row>
    <row r="279" spans="9:17" x14ac:dyDescent="0.35">
      <c r="I279" s="9" t="s">
        <v>38</v>
      </c>
      <c r="J279" s="9">
        <v>2</v>
      </c>
      <c r="K279" s="9">
        <v>2398.8768202153119</v>
      </c>
      <c r="L279" s="9">
        <v>1199.438410107656</v>
      </c>
      <c r="M279" s="9">
        <v>1117.1893607577663</v>
      </c>
      <c r="N279" s="9">
        <v>1.256708044566502E-122</v>
      </c>
    </row>
    <row r="280" spans="9:17" x14ac:dyDescent="0.35">
      <c r="I280" s="9" t="s">
        <v>39</v>
      </c>
      <c r="J280" s="9">
        <v>242</v>
      </c>
      <c r="K280" s="9">
        <v>259.81637978468808</v>
      </c>
      <c r="L280" s="9">
        <v>1.0736214040689591</v>
      </c>
      <c r="M280" s="9"/>
      <c r="N280" s="9"/>
    </row>
    <row r="281" spans="9:17" ht="15" thickBot="1" x14ac:dyDescent="0.4">
      <c r="I281" s="10" t="s">
        <v>40</v>
      </c>
      <c r="J281" s="10">
        <v>244</v>
      </c>
      <c r="K281" s="10">
        <v>2658.6932000000002</v>
      </c>
      <c r="L281" s="10"/>
      <c r="M281" s="10"/>
      <c r="N281" s="10"/>
    </row>
    <row r="283" spans="9:17" x14ac:dyDescent="0.35">
      <c r="J283" t="s">
        <v>47</v>
      </c>
      <c r="K283" t="s">
        <v>35</v>
      </c>
      <c r="L283" t="s">
        <v>48</v>
      </c>
      <c r="M283" t="s">
        <v>49</v>
      </c>
      <c r="N283" t="s">
        <v>50</v>
      </c>
      <c r="O283" t="s">
        <v>51</v>
      </c>
      <c r="P283" t="s">
        <v>52</v>
      </c>
      <c r="Q283" t="s">
        <v>53</v>
      </c>
    </row>
    <row r="284" spans="9:17" x14ac:dyDescent="0.35">
      <c r="I284" t="s">
        <v>41</v>
      </c>
      <c r="J284">
        <v>0</v>
      </c>
      <c r="K284" t="e">
        <v>#N/A</v>
      </c>
      <c r="L284" t="e">
        <v>#N/A</v>
      </c>
      <c r="M284" t="e">
        <v>#N/A</v>
      </c>
      <c r="N284" t="e">
        <v>#N/A</v>
      </c>
      <c r="O284" t="e">
        <v>#N/A</v>
      </c>
      <c r="P284" t="e">
        <v>#N/A</v>
      </c>
      <c r="Q284" t="e">
        <v>#N/A</v>
      </c>
    </row>
    <row r="285" spans="9:17" x14ac:dyDescent="0.35">
      <c r="I285" t="s">
        <v>10</v>
      </c>
      <c r="J285">
        <v>0.36209717394600138</v>
      </c>
      <c r="K285">
        <v>7.1359310938575171E-2</v>
      </c>
      <c r="L285">
        <v>5.0742806955869879</v>
      </c>
      <c r="M285">
        <v>7.7521612786454086E-7</v>
      </c>
      <c r="N285">
        <v>0.22153252329771911</v>
      </c>
      <c r="O285">
        <v>0.50266182459428366</v>
      </c>
      <c r="P285">
        <v>0.22153252329771911</v>
      </c>
      <c r="Q285">
        <v>0.50266182459428366</v>
      </c>
    </row>
    <row r="286" spans="9:17" x14ac:dyDescent="0.35">
      <c r="I286" t="s">
        <v>16</v>
      </c>
      <c r="J286">
        <v>0.10071190163871573</v>
      </c>
      <c r="K286">
        <v>9.0128235595359485E-3</v>
      </c>
      <c r="L286">
        <v>11.174289718803857</v>
      </c>
      <c r="M286">
        <v>1.1930744884929042E-23</v>
      </c>
      <c r="N286">
        <v>8.2958305389849329E-2</v>
      </c>
      <c r="O286">
        <v>0.11846549788758212</v>
      </c>
      <c r="P286">
        <v>8.2958305389849329E-2</v>
      </c>
      <c r="Q286">
        <v>0.11846549788758212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454E-02FC-4BC0-A73A-7FDE5814FD40}">
  <dimension ref="A1:Q245"/>
  <sheetViews>
    <sheetView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4" max="4" width="10.7265625" bestFit="1" customWidth="1"/>
    <col min="16" max="16" width="11.54296875" bestFit="1" customWidth="1"/>
    <col min="17" max="17" width="42.08984375" bestFit="1" customWidth="1"/>
  </cols>
  <sheetData>
    <row r="1" spans="1:17" x14ac:dyDescent="0.35">
      <c r="A1" s="4" t="s">
        <v>14</v>
      </c>
      <c r="B1" s="15" t="s">
        <v>5</v>
      </c>
      <c r="C1" s="2" t="s">
        <v>13</v>
      </c>
      <c r="D1" s="16" t="s">
        <v>6</v>
      </c>
      <c r="E1" s="2" t="s">
        <v>12</v>
      </c>
      <c r="F1" s="16" t="s">
        <v>8</v>
      </c>
      <c r="G1" s="16" t="s">
        <v>4</v>
      </c>
      <c r="H1" s="16" t="s">
        <v>9</v>
      </c>
      <c r="I1" s="2" t="s">
        <v>11</v>
      </c>
      <c r="J1" s="16" t="s">
        <v>7</v>
      </c>
      <c r="K1" s="2" t="s">
        <v>10</v>
      </c>
      <c r="L1" s="2" t="s">
        <v>16</v>
      </c>
      <c r="M1" s="2" t="s">
        <v>15</v>
      </c>
    </row>
    <row r="2" spans="1:17" x14ac:dyDescent="0.35">
      <c r="A2" s="5" t="s">
        <v>3</v>
      </c>
      <c r="B2" s="14">
        <f>IF($A2=B$1,1,0)</f>
        <v>0</v>
      </c>
      <c r="C2" s="3" t="s">
        <v>2</v>
      </c>
      <c r="D2" s="3">
        <f>IF($C2=D$1,1,0)</f>
        <v>0</v>
      </c>
      <c r="E2" s="3" t="s">
        <v>9</v>
      </c>
      <c r="F2" s="3">
        <f>IF($E2=F$1,1,0)</f>
        <v>0</v>
      </c>
      <c r="G2" s="3">
        <f t="shared" ref="G2:H17" si="0">IF($E2=G$1,1,0)</f>
        <v>0</v>
      </c>
      <c r="H2" s="3">
        <f t="shared" si="0"/>
        <v>1</v>
      </c>
      <c r="I2" s="3" t="s">
        <v>0</v>
      </c>
      <c r="J2" s="3">
        <f>IF($I2=J$1,1,0)</f>
        <v>0</v>
      </c>
      <c r="K2" s="3">
        <v>2</v>
      </c>
      <c r="L2" s="8">
        <v>16.989999999999998</v>
      </c>
      <c r="M2" s="3">
        <v>1.01</v>
      </c>
    </row>
    <row r="3" spans="1:17" x14ac:dyDescent="0.35">
      <c r="A3" s="5" t="s">
        <v>5</v>
      </c>
      <c r="B3" s="14">
        <f t="shared" ref="B3:B66" si="1">IF($A3=B$1,1,0)</f>
        <v>1</v>
      </c>
      <c r="C3" s="3" t="s">
        <v>2</v>
      </c>
      <c r="D3" s="3">
        <f t="shared" ref="D3:D66" si="2">IF($C3=D$1,1,0)</f>
        <v>0</v>
      </c>
      <c r="E3" s="3" t="s">
        <v>9</v>
      </c>
      <c r="F3" s="3">
        <f t="shared" ref="F3:H66" si="3">IF($E3=F$1,1,0)</f>
        <v>0</v>
      </c>
      <c r="G3" s="3">
        <f t="shared" si="0"/>
        <v>0</v>
      </c>
      <c r="H3" s="3">
        <f t="shared" si="0"/>
        <v>1</v>
      </c>
      <c r="I3" s="3" t="s">
        <v>0</v>
      </c>
      <c r="J3" s="3">
        <f t="shared" ref="J3:J66" si="4">IF($I3=J$1,1,0)</f>
        <v>0</v>
      </c>
      <c r="K3" s="3">
        <v>3</v>
      </c>
      <c r="L3" s="8">
        <v>10.34</v>
      </c>
      <c r="M3" s="3">
        <v>1.66</v>
      </c>
      <c r="P3" s="1" t="s">
        <v>17</v>
      </c>
      <c r="Q3" s="1" t="s">
        <v>18</v>
      </c>
    </row>
    <row r="4" spans="1:17" x14ac:dyDescent="0.35">
      <c r="A4" s="5" t="s">
        <v>5</v>
      </c>
      <c r="B4" s="14">
        <f t="shared" si="1"/>
        <v>1</v>
      </c>
      <c r="C4" s="3" t="s">
        <v>2</v>
      </c>
      <c r="D4" s="3">
        <f t="shared" si="2"/>
        <v>0</v>
      </c>
      <c r="E4" s="3" t="s">
        <v>9</v>
      </c>
      <c r="F4" s="3">
        <f t="shared" si="3"/>
        <v>0</v>
      </c>
      <c r="G4" s="3">
        <f t="shared" si="0"/>
        <v>0</v>
      </c>
      <c r="H4" s="3">
        <f t="shared" si="0"/>
        <v>1</v>
      </c>
      <c r="I4" s="3" t="s">
        <v>0</v>
      </c>
      <c r="J4" s="3">
        <f t="shared" si="4"/>
        <v>0</v>
      </c>
      <c r="K4" s="3">
        <v>3</v>
      </c>
      <c r="L4" s="8">
        <v>21.01</v>
      </c>
      <c r="M4" s="3">
        <v>3.5</v>
      </c>
      <c r="P4" s="1" t="s">
        <v>13</v>
      </c>
      <c r="Q4" s="1" t="s">
        <v>24</v>
      </c>
    </row>
    <row r="5" spans="1:17" x14ac:dyDescent="0.35">
      <c r="A5" s="5" t="s">
        <v>5</v>
      </c>
      <c r="B5" s="14">
        <f t="shared" si="1"/>
        <v>1</v>
      </c>
      <c r="C5" s="3" t="s">
        <v>2</v>
      </c>
      <c r="D5" s="3">
        <f t="shared" si="2"/>
        <v>0</v>
      </c>
      <c r="E5" s="3" t="s">
        <v>9</v>
      </c>
      <c r="F5" s="3">
        <f t="shared" si="3"/>
        <v>0</v>
      </c>
      <c r="G5" s="3">
        <f t="shared" si="0"/>
        <v>0</v>
      </c>
      <c r="H5" s="3">
        <f t="shared" si="0"/>
        <v>1</v>
      </c>
      <c r="I5" s="3" t="s">
        <v>0</v>
      </c>
      <c r="J5" s="3">
        <f t="shared" si="4"/>
        <v>0</v>
      </c>
      <c r="K5" s="3">
        <v>2</v>
      </c>
      <c r="L5" s="8">
        <v>23.68</v>
      </c>
      <c r="M5" s="3">
        <v>3.31</v>
      </c>
      <c r="P5" s="1" t="s">
        <v>12</v>
      </c>
      <c r="Q5" s="1" t="s">
        <v>19</v>
      </c>
    </row>
    <row r="6" spans="1:17" x14ac:dyDescent="0.35">
      <c r="A6" s="5" t="s">
        <v>3</v>
      </c>
      <c r="B6" s="14">
        <f t="shared" si="1"/>
        <v>0</v>
      </c>
      <c r="C6" s="3" t="s">
        <v>2</v>
      </c>
      <c r="D6" s="3">
        <f t="shared" si="2"/>
        <v>0</v>
      </c>
      <c r="E6" s="3" t="s">
        <v>9</v>
      </c>
      <c r="F6" s="3">
        <f t="shared" si="3"/>
        <v>0</v>
      </c>
      <c r="G6" s="3">
        <f t="shared" si="0"/>
        <v>0</v>
      </c>
      <c r="H6" s="3">
        <f t="shared" si="0"/>
        <v>1</v>
      </c>
      <c r="I6" s="3" t="s">
        <v>0</v>
      </c>
      <c r="J6" s="3">
        <f t="shared" si="4"/>
        <v>0</v>
      </c>
      <c r="K6" s="3">
        <v>4</v>
      </c>
      <c r="L6" s="8">
        <v>24.59</v>
      </c>
      <c r="M6" s="3">
        <v>3.61</v>
      </c>
      <c r="P6" s="1" t="s">
        <v>11</v>
      </c>
      <c r="Q6" s="1" t="s">
        <v>25</v>
      </c>
    </row>
    <row r="7" spans="1:17" x14ac:dyDescent="0.35">
      <c r="A7" s="5" t="s">
        <v>5</v>
      </c>
      <c r="B7" s="14">
        <f t="shared" si="1"/>
        <v>1</v>
      </c>
      <c r="C7" s="3" t="s">
        <v>2</v>
      </c>
      <c r="D7" s="3">
        <f t="shared" si="2"/>
        <v>0</v>
      </c>
      <c r="E7" s="3" t="s">
        <v>9</v>
      </c>
      <c r="F7" s="3">
        <f t="shared" si="3"/>
        <v>0</v>
      </c>
      <c r="G7" s="3">
        <f t="shared" si="0"/>
        <v>0</v>
      </c>
      <c r="H7" s="3">
        <f t="shared" si="0"/>
        <v>1</v>
      </c>
      <c r="I7" s="3" t="s">
        <v>0</v>
      </c>
      <c r="J7" s="3">
        <f t="shared" si="4"/>
        <v>0</v>
      </c>
      <c r="K7" s="3">
        <v>4</v>
      </c>
      <c r="L7" s="8">
        <v>25.29</v>
      </c>
      <c r="M7" s="3">
        <v>4.71</v>
      </c>
      <c r="P7" s="1" t="s">
        <v>10</v>
      </c>
      <c r="Q7" s="1" t="s">
        <v>20</v>
      </c>
    </row>
    <row r="8" spans="1:17" x14ac:dyDescent="0.35">
      <c r="A8" s="5" t="s">
        <v>5</v>
      </c>
      <c r="B8" s="14">
        <f t="shared" si="1"/>
        <v>1</v>
      </c>
      <c r="C8" s="3" t="s">
        <v>2</v>
      </c>
      <c r="D8" s="3">
        <f t="shared" si="2"/>
        <v>0</v>
      </c>
      <c r="E8" s="3" t="s">
        <v>9</v>
      </c>
      <c r="F8" s="3">
        <f t="shared" si="3"/>
        <v>0</v>
      </c>
      <c r="G8" s="3">
        <f t="shared" si="0"/>
        <v>0</v>
      </c>
      <c r="H8" s="3">
        <f t="shared" si="0"/>
        <v>1</v>
      </c>
      <c r="I8" s="3" t="s">
        <v>0</v>
      </c>
      <c r="J8" s="3">
        <f t="shared" si="4"/>
        <v>0</v>
      </c>
      <c r="K8" s="3">
        <v>2</v>
      </c>
      <c r="L8" s="8">
        <v>8.77</v>
      </c>
      <c r="M8" s="3">
        <v>2</v>
      </c>
      <c r="P8" s="1" t="s">
        <v>21</v>
      </c>
      <c r="Q8" s="1" t="s">
        <v>22</v>
      </c>
    </row>
    <row r="9" spans="1:17" x14ac:dyDescent="0.35">
      <c r="A9" s="5" t="s">
        <v>5</v>
      </c>
      <c r="B9" s="14">
        <f t="shared" si="1"/>
        <v>1</v>
      </c>
      <c r="C9" s="3" t="s">
        <v>2</v>
      </c>
      <c r="D9" s="3">
        <f t="shared" si="2"/>
        <v>0</v>
      </c>
      <c r="E9" s="3" t="s">
        <v>9</v>
      </c>
      <c r="F9" s="3">
        <f t="shared" si="3"/>
        <v>0</v>
      </c>
      <c r="G9" s="3">
        <f t="shared" si="0"/>
        <v>0</v>
      </c>
      <c r="H9" s="3">
        <f t="shared" si="0"/>
        <v>1</v>
      </c>
      <c r="I9" s="3" t="s">
        <v>0</v>
      </c>
      <c r="J9" s="3">
        <f t="shared" si="4"/>
        <v>0</v>
      </c>
      <c r="K9" s="3">
        <v>4</v>
      </c>
      <c r="L9" s="8">
        <v>26.88</v>
      </c>
      <c r="M9" s="3">
        <v>3.12</v>
      </c>
      <c r="P9" s="1" t="s">
        <v>15</v>
      </c>
      <c r="Q9" s="1" t="s">
        <v>23</v>
      </c>
    </row>
    <row r="10" spans="1:17" x14ac:dyDescent="0.35">
      <c r="A10" s="5" t="s">
        <v>5</v>
      </c>
      <c r="B10" s="14">
        <f t="shared" si="1"/>
        <v>1</v>
      </c>
      <c r="C10" s="3" t="s">
        <v>2</v>
      </c>
      <c r="D10" s="3">
        <f t="shared" si="2"/>
        <v>0</v>
      </c>
      <c r="E10" s="3" t="s">
        <v>9</v>
      </c>
      <c r="F10" s="3">
        <f t="shared" si="3"/>
        <v>0</v>
      </c>
      <c r="G10" s="3">
        <f t="shared" si="0"/>
        <v>0</v>
      </c>
      <c r="H10" s="3">
        <f t="shared" si="0"/>
        <v>1</v>
      </c>
      <c r="I10" s="3" t="s">
        <v>0</v>
      </c>
      <c r="J10" s="3">
        <f t="shared" si="4"/>
        <v>0</v>
      </c>
      <c r="K10" s="3">
        <v>2</v>
      </c>
      <c r="L10" s="8">
        <v>15.04</v>
      </c>
      <c r="M10" s="3">
        <v>1.96</v>
      </c>
    </row>
    <row r="11" spans="1:17" x14ac:dyDescent="0.35">
      <c r="A11" s="5" t="s">
        <v>5</v>
      </c>
      <c r="B11" s="14">
        <f t="shared" si="1"/>
        <v>1</v>
      </c>
      <c r="C11" s="3" t="s">
        <v>2</v>
      </c>
      <c r="D11" s="3">
        <f t="shared" si="2"/>
        <v>0</v>
      </c>
      <c r="E11" s="3" t="s">
        <v>9</v>
      </c>
      <c r="F11" s="3">
        <f t="shared" si="3"/>
        <v>0</v>
      </c>
      <c r="G11" s="3">
        <f t="shared" si="0"/>
        <v>0</v>
      </c>
      <c r="H11" s="3">
        <f t="shared" si="0"/>
        <v>1</v>
      </c>
      <c r="I11" s="3" t="s">
        <v>0</v>
      </c>
      <c r="J11" s="3">
        <f t="shared" si="4"/>
        <v>0</v>
      </c>
      <c r="K11" s="3">
        <v>2</v>
      </c>
      <c r="L11" s="8">
        <v>14.78</v>
      </c>
      <c r="M11" s="3">
        <v>3.23</v>
      </c>
    </row>
    <row r="12" spans="1:17" x14ac:dyDescent="0.35">
      <c r="A12" s="5" t="s">
        <v>5</v>
      </c>
      <c r="B12" s="14">
        <f t="shared" si="1"/>
        <v>1</v>
      </c>
      <c r="C12" s="3" t="s">
        <v>2</v>
      </c>
      <c r="D12" s="3">
        <f t="shared" si="2"/>
        <v>0</v>
      </c>
      <c r="E12" s="3" t="s">
        <v>9</v>
      </c>
      <c r="F12" s="3">
        <f t="shared" si="3"/>
        <v>0</v>
      </c>
      <c r="G12" s="3">
        <f t="shared" si="0"/>
        <v>0</v>
      </c>
      <c r="H12" s="3">
        <f t="shared" si="0"/>
        <v>1</v>
      </c>
      <c r="I12" s="3" t="s">
        <v>0</v>
      </c>
      <c r="J12" s="3">
        <f t="shared" si="4"/>
        <v>0</v>
      </c>
      <c r="K12" s="3">
        <v>2</v>
      </c>
      <c r="L12" s="8">
        <v>10.27</v>
      </c>
      <c r="M12" s="3">
        <v>1.71</v>
      </c>
      <c r="P12" s="17" t="s">
        <v>54</v>
      </c>
      <c r="Q12" s="1" t="s">
        <v>15</v>
      </c>
    </row>
    <row r="13" spans="1:17" x14ac:dyDescent="0.35">
      <c r="A13" s="5" t="s">
        <v>3</v>
      </c>
      <c r="B13" s="14">
        <f t="shared" si="1"/>
        <v>0</v>
      </c>
      <c r="C13" s="3" t="s">
        <v>2</v>
      </c>
      <c r="D13" s="3">
        <f t="shared" si="2"/>
        <v>0</v>
      </c>
      <c r="E13" s="3" t="s">
        <v>9</v>
      </c>
      <c r="F13" s="3">
        <f t="shared" si="3"/>
        <v>0</v>
      </c>
      <c r="G13" s="3">
        <f t="shared" si="0"/>
        <v>0</v>
      </c>
      <c r="H13" s="3">
        <f t="shared" si="0"/>
        <v>1</v>
      </c>
      <c r="I13" s="3" t="s">
        <v>0</v>
      </c>
      <c r="J13" s="3">
        <f t="shared" si="4"/>
        <v>0</v>
      </c>
      <c r="K13" s="3">
        <v>4</v>
      </c>
      <c r="L13" s="8">
        <v>35.26</v>
      </c>
      <c r="M13" s="3">
        <v>5</v>
      </c>
      <c r="P13" s="17" t="s">
        <v>55</v>
      </c>
      <c r="Q13" s="1" t="s">
        <v>56</v>
      </c>
    </row>
    <row r="14" spans="1:17" x14ac:dyDescent="0.35">
      <c r="A14" s="5" t="s">
        <v>5</v>
      </c>
      <c r="B14" s="14">
        <f t="shared" si="1"/>
        <v>1</v>
      </c>
      <c r="C14" s="3" t="s">
        <v>2</v>
      </c>
      <c r="D14" s="3">
        <f t="shared" si="2"/>
        <v>0</v>
      </c>
      <c r="E14" s="3" t="s">
        <v>9</v>
      </c>
      <c r="F14" s="3">
        <f t="shared" si="3"/>
        <v>0</v>
      </c>
      <c r="G14" s="3">
        <f t="shared" si="0"/>
        <v>0</v>
      </c>
      <c r="H14" s="3">
        <f t="shared" si="0"/>
        <v>1</v>
      </c>
      <c r="I14" s="3" t="s">
        <v>0</v>
      </c>
      <c r="J14" s="3">
        <f t="shared" si="4"/>
        <v>0</v>
      </c>
      <c r="K14" s="3">
        <v>2</v>
      </c>
      <c r="L14" s="8">
        <v>15.42</v>
      </c>
      <c r="M14" s="3">
        <v>1.57</v>
      </c>
    </row>
    <row r="15" spans="1:17" x14ac:dyDescent="0.35">
      <c r="A15" s="5" t="s">
        <v>5</v>
      </c>
      <c r="B15" s="14">
        <f t="shared" si="1"/>
        <v>1</v>
      </c>
      <c r="C15" s="3" t="s">
        <v>2</v>
      </c>
      <c r="D15" s="3">
        <f t="shared" si="2"/>
        <v>0</v>
      </c>
      <c r="E15" s="3" t="s">
        <v>9</v>
      </c>
      <c r="F15" s="3">
        <f t="shared" si="3"/>
        <v>0</v>
      </c>
      <c r="G15" s="3">
        <f t="shared" si="0"/>
        <v>0</v>
      </c>
      <c r="H15" s="3">
        <f t="shared" si="0"/>
        <v>1</v>
      </c>
      <c r="I15" s="3" t="s">
        <v>0</v>
      </c>
      <c r="J15" s="3">
        <f t="shared" si="4"/>
        <v>0</v>
      </c>
      <c r="K15" s="3">
        <v>4</v>
      </c>
      <c r="L15" s="8">
        <v>18.43</v>
      </c>
      <c r="M15" s="3">
        <v>3</v>
      </c>
    </row>
    <row r="16" spans="1:17" x14ac:dyDescent="0.35">
      <c r="A16" s="5" t="s">
        <v>3</v>
      </c>
      <c r="B16" s="14">
        <f t="shared" si="1"/>
        <v>0</v>
      </c>
      <c r="C16" s="3" t="s">
        <v>2</v>
      </c>
      <c r="D16" s="3">
        <f t="shared" si="2"/>
        <v>0</v>
      </c>
      <c r="E16" s="3" t="s">
        <v>9</v>
      </c>
      <c r="F16" s="3">
        <f t="shared" si="3"/>
        <v>0</v>
      </c>
      <c r="G16" s="3">
        <f t="shared" si="0"/>
        <v>0</v>
      </c>
      <c r="H16" s="3">
        <f t="shared" si="0"/>
        <v>1</v>
      </c>
      <c r="I16" s="3" t="s">
        <v>0</v>
      </c>
      <c r="J16" s="3">
        <f t="shared" si="4"/>
        <v>0</v>
      </c>
      <c r="K16" s="3">
        <v>2</v>
      </c>
      <c r="L16" s="8">
        <v>14.83</v>
      </c>
      <c r="M16" s="3">
        <v>3.02</v>
      </c>
    </row>
    <row r="17" spans="1:13" x14ac:dyDescent="0.35">
      <c r="A17" s="5" t="s">
        <v>5</v>
      </c>
      <c r="B17" s="14">
        <f t="shared" si="1"/>
        <v>1</v>
      </c>
      <c r="C17" s="3" t="s">
        <v>2</v>
      </c>
      <c r="D17" s="3">
        <f t="shared" si="2"/>
        <v>0</v>
      </c>
      <c r="E17" s="3" t="s">
        <v>9</v>
      </c>
      <c r="F17" s="3">
        <f t="shared" si="3"/>
        <v>0</v>
      </c>
      <c r="G17" s="3">
        <f t="shared" si="0"/>
        <v>0</v>
      </c>
      <c r="H17" s="3">
        <f t="shared" si="0"/>
        <v>1</v>
      </c>
      <c r="I17" s="3" t="s">
        <v>0</v>
      </c>
      <c r="J17" s="3">
        <f t="shared" si="4"/>
        <v>0</v>
      </c>
      <c r="K17" s="3">
        <v>2</v>
      </c>
      <c r="L17" s="8">
        <v>21.58</v>
      </c>
      <c r="M17" s="3">
        <v>3.92</v>
      </c>
    </row>
    <row r="18" spans="1:13" x14ac:dyDescent="0.35">
      <c r="A18" s="5" t="s">
        <v>3</v>
      </c>
      <c r="B18" s="14">
        <f t="shared" si="1"/>
        <v>0</v>
      </c>
      <c r="C18" s="3" t="s">
        <v>2</v>
      </c>
      <c r="D18" s="3">
        <f t="shared" si="2"/>
        <v>0</v>
      </c>
      <c r="E18" s="3" t="s">
        <v>9</v>
      </c>
      <c r="F18" s="3">
        <f t="shared" si="3"/>
        <v>0</v>
      </c>
      <c r="G18" s="3">
        <f t="shared" si="3"/>
        <v>0</v>
      </c>
      <c r="H18" s="3">
        <f t="shared" si="3"/>
        <v>1</v>
      </c>
      <c r="I18" s="3" t="s">
        <v>0</v>
      </c>
      <c r="J18" s="3">
        <f t="shared" si="4"/>
        <v>0</v>
      </c>
      <c r="K18" s="3">
        <v>3</v>
      </c>
      <c r="L18" s="8">
        <v>10.33</v>
      </c>
      <c r="M18" s="3">
        <v>1.67</v>
      </c>
    </row>
    <row r="19" spans="1:13" x14ac:dyDescent="0.35">
      <c r="A19" s="5" t="s">
        <v>5</v>
      </c>
      <c r="B19" s="14">
        <f t="shared" si="1"/>
        <v>1</v>
      </c>
      <c r="C19" s="3" t="s">
        <v>2</v>
      </c>
      <c r="D19" s="3">
        <f t="shared" si="2"/>
        <v>0</v>
      </c>
      <c r="E19" s="3" t="s">
        <v>9</v>
      </c>
      <c r="F19" s="3">
        <f t="shared" si="3"/>
        <v>0</v>
      </c>
      <c r="G19" s="3">
        <f t="shared" si="3"/>
        <v>0</v>
      </c>
      <c r="H19" s="3">
        <f t="shared" si="3"/>
        <v>1</v>
      </c>
      <c r="I19" s="3" t="s">
        <v>0</v>
      </c>
      <c r="J19" s="3">
        <f t="shared" si="4"/>
        <v>0</v>
      </c>
      <c r="K19" s="3">
        <v>3</v>
      </c>
      <c r="L19" s="8">
        <v>16.29</v>
      </c>
      <c r="M19" s="3">
        <v>3.71</v>
      </c>
    </row>
    <row r="20" spans="1:13" x14ac:dyDescent="0.35">
      <c r="A20" s="5" t="s">
        <v>3</v>
      </c>
      <c r="B20" s="14">
        <f t="shared" si="1"/>
        <v>0</v>
      </c>
      <c r="C20" s="3" t="s">
        <v>2</v>
      </c>
      <c r="D20" s="3">
        <f t="shared" si="2"/>
        <v>0</v>
      </c>
      <c r="E20" s="3" t="s">
        <v>9</v>
      </c>
      <c r="F20" s="3">
        <f t="shared" si="3"/>
        <v>0</v>
      </c>
      <c r="G20" s="3">
        <f t="shared" si="3"/>
        <v>0</v>
      </c>
      <c r="H20" s="3">
        <f t="shared" si="3"/>
        <v>1</v>
      </c>
      <c r="I20" s="3" t="s">
        <v>0</v>
      </c>
      <c r="J20" s="3">
        <f t="shared" si="4"/>
        <v>0</v>
      </c>
      <c r="K20" s="3">
        <v>3</v>
      </c>
      <c r="L20" s="8">
        <v>16.97</v>
      </c>
      <c r="M20" s="3">
        <v>3.5</v>
      </c>
    </row>
    <row r="21" spans="1:13" x14ac:dyDescent="0.35">
      <c r="A21" s="5" t="s">
        <v>5</v>
      </c>
      <c r="B21" s="14">
        <f t="shared" si="1"/>
        <v>1</v>
      </c>
      <c r="C21" s="3" t="s">
        <v>2</v>
      </c>
      <c r="D21" s="3">
        <f t="shared" si="2"/>
        <v>0</v>
      </c>
      <c r="E21" s="3" t="s">
        <v>4</v>
      </c>
      <c r="F21" s="3">
        <f t="shared" si="3"/>
        <v>0</v>
      </c>
      <c r="G21" s="3">
        <f t="shared" si="3"/>
        <v>1</v>
      </c>
      <c r="H21" s="3">
        <f t="shared" si="3"/>
        <v>0</v>
      </c>
      <c r="I21" s="3" t="s">
        <v>0</v>
      </c>
      <c r="J21" s="3">
        <f t="shared" si="4"/>
        <v>0</v>
      </c>
      <c r="K21" s="3">
        <v>3</v>
      </c>
      <c r="L21" s="8">
        <v>20.65</v>
      </c>
      <c r="M21" s="3">
        <v>3.35</v>
      </c>
    </row>
    <row r="22" spans="1:13" x14ac:dyDescent="0.35">
      <c r="A22" s="5" t="s">
        <v>5</v>
      </c>
      <c r="B22" s="14">
        <f t="shared" si="1"/>
        <v>1</v>
      </c>
      <c r="C22" s="3" t="s">
        <v>2</v>
      </c>
      <c r="D22" s="3">
        <f t="shared" si="2"/>
        <v>0</v>
      </c>
      <c r="E22" s="3" t="s">
        <v>4</v>
      </c>
      <c r="F22" s="3">
        <f t="shared" si="3"/>
        <v>0</v>
      </c>
      <c r="G22" s="3">
        <f t="shared" si="3"/>
        <v>1</v>
      </c>
      <c r="H22" s="3">
        <f t="shared" si="3"/>
        <v>0</v>
      </c>
      <c r="I22" s="3" t="s">
        <v>0</v>
      </c>
      <c r="J22" s="3">
        <f t="shared" si="4"/>
        <v>0</v>
      </c>
      <c r="K22" s="3">
        <v>2</v>
      </c>
      <c r="L22" s="8">
        <v>17.920000000000002</v>
      </c>
      <c r="M22" s="3">
        <v>4.08</v>
      </c>
    </row>
    <row r="23" spans="1:13" x14ac:dyDescent="0.35">
      <c r="A23" s="5" t="s">
        <v>3</v>
      </c>
      <c r="B23" s="14">
        <f t="shared" si="1"/>
        <v>0</v>
      </c>
      <c r="C23" s="3" t="s">
        <v>2</v>
      </c>
      <c r="D23" s="3">
        <f t="shared" si="2"/>
        <v>0</v>
      </c>
      <c r="E23" s="3" t="s">
        <v>4</v>
      </c>
      <c r="F23" s="3">
        <f t="shared" si="3"/>
        <v>0</v>
      </c>
      <c r="G23" s="3">
        <f t="shared" si="3"/>
        <v>1</v>
      </c>
      <c r="H23" s="3">
        <f t="shared" si="3"/>
        <v>0</v>
      </c>
      <c r="I23" s="3" t="s">
        <v>0</v>
      </c>
      <c r="J23" s="3">
        <f t="shared" si="4"/>
        <v>0</v>
      </c>
      <c r="K23" s="3">
        <v>2</v>
      </c>
      <c r="L23" s="8">
        <v>20.29</v>
      </c>
      <c r="M23" s="3">
        <v>2.75</v>
      </c>
    </row>
    <row r="24" spans="1:13" x14ac:dyDescent="0.35">
      <c r="A24" s="5" t="s">
        <v>3</v>
      </c>
      <c r="B24" s="14">
        <f t="shared" si="1"/>
        <v>0</v>
      </c>
      <c r="C24" s="3" t="s">
        <v>2</v>
      </c>
      <c r="D24" s="3">
        <f t="shared" si="2"/>
        <v>0</v>
      </c>
      <c r="E24" s="3" t="s">
        <v>4</v>
      </c>
      <c r="F24" s="3">
        <f t="shared" si="3"/>
        <v>0</v>
      </c>
      <c r="G24" s="3">
        <f t="shared" si="3"/>
        <v>1</v>
      </c>
      <c r="H24" s="3">
        <f t="shared" si="3"/>
        <v>0</v>
      </c>
      <c r="I24" s="3" t="s">
        <v>0</v>
      </c>
      <c r="J24" s="3">
        <f t="shared" si="4"/>
        <v>0</v>
      </c>
      <c r="K24" s="3">
        <v>2</v>
      </c>
      <c r="L24" s="8">
        <v>15.77</v>
      </c>
      <c r="M24" s="3">
        <v>2.23</v>
      </c>
    </row>
    <row r="25" spans="1:13" x14ac:dyDescent="0.35">
      <c r="A25" s="5" t="s">
        <v>5</v>
      </c>
      <c r="B25" s="14">
        <f t="shared" si="1"/>
        <v>1</v>
      </c>
      <c r="C25" s="3" t="s">
        <v>2</v>
      </c>
      <c r="D25" s="3">
        <f t="shared" si="2"/>
        <v>0</v>
      </c>
      <c r="E25" s="3" t="s">
        <v>4</v>
      </c>
      <c r="F25" s="3">
        <f t="shared" si="3"/>
        <v>0</v>
      </c>
      <c r="G25" s="3">
        <f t="shared" si="3"/>
        <v>1</v>
      </c>
      <c r="H25" s="3">
        <f t="shared" si="3"/>
        <v>0</v>
      </c>
      <c r="I25" s="3" t="s">
        <v>0</v>
      </c>
      <c r="J25" s="3">
        <f t="shared" si="4"/>
        <v>0</v>
      </c>
      <c r="K25" s="3">
        <v>4</v>
      </c>
      <c r="L25" s="8">
        <v>39.42</v>
      </c>
      <c r="M25" s="3">
        <v>7.58</v>
      </c>
    </row>
    <row r="26" spans="1:13" x14ac:dyDescent="0.35">
      <c r="A26" s="5" t="s">
        <v>5</v>
      </c>
      <c r="B26" s="14">
        <f t="shared" si="1"/>
        <v>1</v>
      </c>
      <c r="C26" s="3" t="s">
        <v>2</v>
      </c>
      <c r="D26" s="3">
        <f t="shared" si="2"/>
        <v>0</v>
      </c>
      <c r="E26" s="3" t="s">
        <v>4</v>
      </c>
      <c r="F26" s="3">
        <f t="shared" si="3"/>
        <v>0</v>
      </c>
      <c r="G26" s="3">
        <f t="shared" si="3"/>
        <v>1</v>
      </c>
      <c r="H26" s="3">
        <f t="shared" si="3"/>
        <v>0</v>
      </c>
      <c r="I26" s="3" t="s">
        <v>0</v>
      </c>
      <c r="J26" s="3">
        <f t="shared" si="4"/>
        <v>0</v>
      </c>
      <c r="K26" s="3">
        <v>2</v>
      </c>
      <c r="L26" s="8">
        <v>19.82</v>
      </c>
      <c r="M26" s="3">
        <v>3.18</v>
      </c>
    </row>
    <row r="27" spans="1:13" x14ac:dyDescent="0.35">
      <c r="A27" s="5" t="s">
        <v>5</v>
      </c>
      <c r="B27" s="14">
        <f t="shared" si="1"/>
        <v>1</v>
      </c>
      <c r="C27" s="3" t="s">
        <v>2</v>
      </c>
      <c r="D27" s="3">
        <f t="shared" si="2"/>
        <v>0</v>
      </c>
      <c r="E27" s="3" t="s">
        <v>4</v>
      </c>
      <c r="F27" s="3">
        <f t="shared" si="3"/>
        <v>0</v>
      </c>
      <c r="G27" s="3">
        <f t="shared" si="3"/>
        <v>1</v>
      </c>
      <c r="H27" s="3">
        <f t="shared" si="3"/>
        <v>0</v>
      </c>
      <c r="I27" s="3" t="s">
        <v>0</v>
      </c>
      <c r="J27" s="3">
        <f t="shared" si="4"/>
        <v>0</v>
      </c>
      <c r="K27" s="3">
        <v>4</v>
      </c>
      <c r="L27" s="8">
        <v>17.809999999999999</v>
      </c>
      <c r="M27" s="3">
        <v>2.34</v>
      </c>
    </row>
    <row r="28" spans="1:13" x14ac:dyDescent="0.35">
      <c r="A28" s="5" t="s">
        <v>5</v>
      </c>
      <c r="B28" s="14">
        <f t="shared" si="1"/>
        <v>1</v>
      </c>
      <c r="C28" s="3" t="s">
        <v>2</v>
      </c>
      <c r="D28" s="3">
        <f t="shared" si="2"/>
        <v>0</v>
      </c>
      <c r="E28" s="3" t="s">
        <v>4</v>
      </c>
      <c r="F28" s="3">
        <f t="shared" si="3"/>
        <v>0</v>
      </c>
      <c r="G28" s="3">
        <f t="shared" si="3"/>
        <v>1</v>
      </c>
      <c r="H28" s="3">
        <f t="shared" si="3"/>
        <v>0</v>
      </c>
      <c r="I28" s="3" t="s">
        <v>0</v>
      </c>
      <c r="J28" s="3">
        <f t="shared" si="4"/>
        <v>0</v>
      </c>
      <c r="K28" s="3">
        <v>2</v>
      </c>
      <c r="L28" s="8">
        <v>13.37</v>
      </c>
      <c r="M28" s="3">
        <v>2</v>
      </c>
    </row>
    <row r="29" spans="1:13" x14ac:dyDescent="0.35">
      <c r="A29" s="5" t="s">
        <v>5</v>
      </c>
      <c r="B29" s="14">
        <f t="shared" si="1"/>
        <v>1</v>
      </c>
      <c r="C29" s="3" t="s">
        <v>2</v>
      </c>
      <c r="D29" s="3">
        <f t="shared" si="2"/>
        <v>0</v>
      </c>
      <c r="E29" s="3" t="s">
        <v>4</v>
      </c>
      <c r="F29" s="3">
        <f t="shared" si="3"/>
        <v>0</v>
      </c>
      <c r="G29" s="3">
        <f t="shared" si="3"/>
        <v>1</v>
      </c>
      <c r="H29" s="3">
        <f t="shared" si="3"/>
        <v>0</v>
      </c>
      <c r="I29" s="3" t="s">
        <v>0</v>
      </c>
      <c r="J29" s="3">
        <f t="shared" si="4"/>
        <v>0</v>
      </c>
      <c r="K29" s="3">
        <v>2</v>
      </c>
      <c r="L29" s="8">
        <v>12.69</v>
      </c>
      <c r="M29" s="3">
        <v>2</v>
      </c>
    </row>
    <row r="30" spans="1:13" x14ac:dyDescent="0.35">
      <c r="A30" s="5" t="s">
        <v>5</v>
      </c>
      <c r="B30" s="14">
        <f t="shared" si="1"/>
        <v>1</v>
      </c>
      <c r="C30" s="3" t="s">
        <v>2</v>
      </c>
      <c r="D30" s="3">
        <f t="shared" si="2"/>
        <v>0</v>
      </c>
      <c r="E30" s="3" t="s">
        <v>4</v>
      </c>
      <c r="F30" s="3">
        <f t="shared" si="3"/>
        <v>0</v>
      </c>
      <c r="G30" s="3">
        <f t="shared" si="3"/>
        <v>1</v>
      </c>
      <c r="H30" s="3">
        <f t="shared" si="3"/>
        <v>0</v>
      </c>
      <c r="I30" s="3" t="s">
        <v>0</v>
      </c>
      <c r="J30" s="3">
        <f t="shared" si="4"/>
        <v>0</v>
      </c>
      <c r="K30" s="3">
        <v>2</v>
      </c>
      <c r="L30" s="8">
        <v>21.7</v>
      </c>
      <c r="M30" s="3">
        <v>4.3</v>
      </c>
    </row>
    <row r="31" spans="1:13" x14ac:dyDescent="0.35">
      <c r="A31" s="5" t="s">
        <v>3</v>
      </c>
      <c r="B31" s="14">
        <f t="shared" si="1"/>
        <v>0</v>
      </c>
      <c r="C31" s="3" t="s">
        <v>2</v>
      </c>
      <c r="D31" s="3">
        <f t="shared" si="2"/>
        <v>0</v>
      </c>
      <c r="E31" s="3" t="s">
        <v>4</v>
      </c>
      <c r="F31" s="3">
        <f t="shared" si="3"/>
        <v>0</v>
      </c>
      <c r="G31" s="3">
        <f t="shared" si="3"/>
        <v>1</v>
      </c>
      <c r="H31" s="3">
        <f t="shared" si="3"/>
        <v>0</v>
      </c>
      <c r="I31" s="3" t="s">
        <v>0</v>
      </c>
      <c r="J31" s="3">
        <f t="shared" si="4"/>
        <v>0</v>
      </c>
      <c r="K31" s="3">
        <v>2</v>
      </c>
      <c r="L31" s="8">
        <v>19.649999999999999</v>
      </c>
      <c r="M31" s="3">
        <v>3</v>
      </c>
    </row>
    <row r="32" spans="1:13" x14ac:dyDescent="0.35">
      <c r="A32" s="5" t="s">
        <v>5</v>
      </c>
      <c r="B32" s="14">
        <f t="shared" si="1"/>
        <v>1</v>
      </c>
      <c r="C32" s="3" t="s">
        <v>2</v>
      </c>
      <c r="D32" s="3">
        <f t="shared" si="2"/>
        <v>0</v>
      </c>
      <c r="E32" s="3" t="s">
        <v>4</v>
      </c>
      <c r="F32" s="3">
        <f t="shared" si="3"/>
        <v>0</v>
      </c>
      <c r="G32" s="3">
        <f t="shared" si="3"/>
        <v>1</v>
      </c>
      <c r="H32" s="3">
        <f t="shared" si="3"/>
        <v>0</v>
      </c>
      <c r="I32" s="3" t="s">
        <v>0</v>
      </c>
      <c r="J32" s="3">
        <f t="shared" si="4"/>
        <v>0</v>
      </c>
      <c r="K32" s="3">
        <v>2</v>
      </c>
      <c r="L32" s="8">
        <v>9.5500000000000007</v>
      </c>
      <c r="M32" s="3">
        <v>1.45</v>
      </c>
    </row>
    <row r="33" spans="1:13" x14ac:dyDescent="0.35">
      <c r="A33" s="5" t="s">
        <v>5</v>
      </c>
      <c r="B33" s="14">
        <f t="shared" si="1"/>
        <v>1</v>
      </c>
      <c r="C33" s="3" t="s">
        <v>2</v>
      </c>
      <c r="D33" s="3">
        <f t="shared" si="2"/>
        <v>0</v>
      </c>
      <c r="E33" s="3" t="s">
        <v>4</v>
      </c>
      <c r="F33" s="3">
        <f t="shared" si="3"/>
        <v>0</v>
      </c>
      <c r="G33" s="3">
        <f t="shared" si="3"/>
        <v>1</v>
      </c>
      <c r="H33" s="3">
        <f t="shared" si="3"/>
        <v>0</v>
      </c>
      <c r="I33" s="3" t="s">
        <v>0</v>
      </c>
      <c r="J33" s="3">
        <f t="shared" si="4"/>
        <v>0</v>
      </c>
      <c r="K33" s="3">
        <v>4</v>
      </c>
      <c r="L33" s="8">
        <v>18.350000000000001</v>
      </c>
      <c r="M33" s="3">
        <v>2.5</v>
      </c>
    </row>
    <row r="34" spans="1:13" x14ac:dyDescent="0.35">
      <c r="A34" s="5" t="s">
        <v>3</v>
      </c>
      <c r="B34" s="14">
        <f t="shared" si="1"/>
        <v>0</v>
      </c>
      <c r="C34" s="3" t="s">
        <v>2</v>
      </c>
      <c r="D34" s="3">
        <f t="shared" si="2"/>
        <v>0</v>
      </c>
      <c r="E34" s="3" t="s">
        <v>4</v>
      </c>
      <c r="F34" s="3">
        <f t="shared" si="3"/>
        <v>0</v>
      </c>
      <c r="G34" s="3">
        <f t="shared" si="3"/>
        <v>1</v>
      </c>
      <c r="H34" s="3">
        <f t="shared" si="3"/>
        <v>0</v>
      </c>
      <c r="I34" s="3" t="s">
        <v>0</v>
      </c>
      <c r="J34" s="3">
        <f t="shared" si="4"/>
        <v>0</v>
      </c>
      <c r="K34" s="3">
        <v>2</v>
      </c>
      <c r="L34" s="8">
        <v>15.06</v>
      </c>
      <c r="M34" s="3">
        <v>3</v>
      </c>
    </row>
    <row r="35" spans="1:13" x14ac:dyDescent="0.35">
      <c r="A35" s="5" t="s">
        <v>3</v>
      </c>
      <c r="B35" s="14">
        <f t="shared" si="1"/>
        <v>0</v>
      </c>
      <c r="C35" s="3" t="s">
        <v>2</v>
      </c>
      <c r="D35" s="3">
        <f t="shared" si="2"/>
        <v>0</v>
      </c>
      <c r="E35" s="3" t="s">
        <v>4</v>
      </c>
      <c r="F35" s="3">
        <f t="shared" si="3"/>
        <v>0</v>
      </c>
      <c r="G35" s="3">
        <f t="shared" si="3"/>
        <v>1</v>
      </c>
      <c r="H35" s="3">
        <f t="shared" si="3"/>
        <v>0</v>
      </c>
      <c r="I35" s="3" t="s">
        <v>0</v>
      </c>
      <c r="J35" s="3">
        <f t="shared" si="4"/>
        <v>0</v>
      </c>
      <c r="K35" s="3">
        <v>4</v>
      </c>
      <c r="L35" s="8">
        <v>20.69</v>
      </c>
      <c r="M35" s="3">
        <v>2.4500000000000002</v>
      </c>
    </row>
    <row r="36" spans="1:13" x14ac:dyDescent="0.35">
      <c r="A36" s="5" t="s">
        <v>5</v>
      </c>
      <c r="B36" s="14">
        <f t="shared" si="1"/>
        <v>1</v>
      </c>
      <c r="C36" s="3" t="s">
        <v>2</v>
      </c>
      <c r="D36" s="3">
        <f t="shared" si="2"/>
        <v>0</v>
      </c>
      <c r="E36" s="3" t="s">
        <v>4</v>
      </c>
      <c r="F36" s="3">
        <f t="shared" si="3"/>
        <v>0</v>
      </c>
      <c r="G36" s="3">
        <f t="shared" si="3"/>
        <v>1</v>
      </c>
      <c r="H36" s="3">
        <f t="shared" si="3"/>
        <v>0</v>
      </c>
      <c r="I36" s="3" t="s">
        <v>0</v>
      </c>
      <c r="J36" s="3">
        <f t="shared" si="4"/>
        <v>0</v>
      </c>
      <c r="K36" s="3">
        <v>2</v>
      </c>
      <c r="L36" s="8">
        <v>17.78</v>
      </c>
      <c r="M36" s="3">
        <v>3.27</v>
      </c>
    </row>
    <row r="37" spans="1:13" x14ac:dyDescent="0.35">
      <c r="A37" s="5" t="s">
        <v>5</v>
      </c>
      <c r="B37" s="14">
        <f t="shared" si="1"/>
        <v>1</v>
      </c>
      <c r="C37" s="3" t="s">
        <v>2</v>
      </c>
      <c r="D37" s="3">
        <f t="shared" si="2"/>
        <v>0</v>
      </c>
      <c r="E37" s="3" t="s">
        <v>4</v>
      </c>
      <c r="F37" s="3">
        <f t="shared" si="3"/>
        <v>0</v>
      </c>
      <c r="G37" s="3">
        <f t="shared" si="3"/>
        <v>1</v>
      </c>
      <c r="H37" s="3">
        <f t="shared" si="3"/>
        <v>0</v>
      </c>
      <c r="I37" s="3" t="s">
        <v>0</v>
      </c>
      <c r="J37" s="3">
        <f t="shared" si="4"/>
        <v>0</v>
      </c>
      <c r="K37" s="3">
        <v>3</v>
      </c>
      <c r="L37" s="8">
        <v>24.06</v>
      </c>
      <c r="M37" s="3">
        <v>3.6</v>
      </c>
    </row>
    <row r="38" spans="1:13" x14ac:dyDescent="0.35">
      <c r="A38" s="5" t="s">
        <v>5</v>
      </c>
      <c r="B38" s="14">
        <f t="shared" si="1"/>
        <v>1</v>
      </c>
      <c r="C38" s="3" t="s">
        <v>2</v>
      </c>
      <c r="D38" s="3">
        <f t="shared" si="2"/>
        <v>0</v>
      </c>
      <c r="E38" s="3" t="s">
        <v>4</v>
      </c>
      <c r="F38" s="3">
        <f t="shared" si="3"/>
        <v>0</v>
      </c>
      <c r="G38" s="3">
        <f t="shared" si="3"/>
        <v>1</v>
      </c>
      <c r="H38" s="3">
        <f t="shared" si="3"/>
        <v>0</v>
      </c>
      <c r="I38" s="3" t="s">
        <v>0</v>
      </c>
      <c r="J38" s="3">
        <f t="shared" si="4"/>
        <v>0</v>
      </c>
      <c r="K38" s="3">
        <v>3</v>
      </c>
      <c r="L38" s="8">
        <v>16.309999999999999</v>
      </c>
      <c r="M38" s="3">
        <v>2</v>
      </c>
    </row>
    <row r="39" spans="1:13" x14ac:dyDescent="0.35">
      <c r="A39" s="5" t="s">
        <v>3</v>
      </c>
      <c r="B39" s="14">
        <f t="shared" si="1"/>
        <v>0</v>
      </c>
      <c r="C39" s="3" t="s">
        <v>2</v>
      </c>
      <c r="D39" s="3">
        <f t="shared" si="2"/>
        <v>0</v>
      </c>
      <c r="E39" s="3" t="s">
        <v>4</v>
      </c>
      <c r="F39" s="3">
        <f t="shared" si="3"/>
        <v>0</v>
      </c>
      <c r="G39" s="3">
        <f t="shared" si="3"/>
        <v>1</v>
      </c>
      <c r="H39" s="3">
        <f t="shared" si="3"/>
        <v>0</v>
      </c>
      <c r="I39" s="3" t="s">
        <v>0</v>
      </c>
      <c r="J39" s="3">
        <f t="shared" si="4"/>
        <v>0</v>
      </c>
      <c r="K39" s="3">
        <v>3</v>
      </c>
      <c r="L39" s="8">
        <v>16.93</v>
      </c>
      <c r="M39" s="3">
        <v>3.07</v>
      </c>
    </row>
    <row r="40" spans="1:13" x14ac:dyDescent="0.35">
      <c r="A40" s="5" t="s">
        <v>5</v>
      </c>
      <c r="B40" s="14">
        <f t="shared" si="1"/>
        <v>1</v>
      </c>
      <c r="C40" s="3" t="s">
        <v>2</v>
      </c>
      <c r="D40" s="3">
        <f t="shared" si="2"/>
        <v>0</v>
      </c>
      <c r="E40" s="3" t="s">
        <v>4</v>
      </c>
      <c r="F40" s="3">
        <f t="shared" si="3"/>
        <v>0</v>
      </c>
      <c r="G40" s="3">
        <f t="shared" si="3"/>
        <v>1</v>
      </c>
      <c r="H40" s="3">
        <f t="shared" si="3"/>
        <v>0</v>
      </c>
      <c r="I40" s="3" t="s">
        <v>0</v>
      </c>
      <c r="J40" s="3">
        <f t="shared" si="4"/>
        <v>0</v>
      </c>
      <c r="K40" s="3">
        <v>3</v>
      </c>
      <c r="L40" s="8">
        <v>18.690000000000001</v>
      </c>
      <c r="M40" s="3">
        <v>2.31</v>
      </c>
    </row>
    <row r="41" spans="1:13" x14ac:dyDescent="0.35">
      <c r="A41" s="5" t="s">
        <v>5</v>
      </c>
      <c r="B41" s="14">
        <f t="shared" si="1"/>
        <v>1</v>
      </c>
      <c r="C41" s="3" t="s">
        <v>2</v>
      </c>
      <c r="D41" s="3">
        <f t="shared" si="2"/>
        <v>0</v>
      </c>
      <c r="E41" s="3" t="s">
        <v>4</v>
      </c>
      <c r="F41" s="3">
        <f t="shared" si="3"/>
        <v>0</v>
      </c>
      <c r="G41" s="3">
        <f t="shared" si="3"/>
        <v>1</v>
      </c>
      <c r="H41" s="3">
        <f t="shared" si="3"/>
        <v>0</v>
      </c>
      <c r="I41" s="3" t="s">
        <v>0</v>
      </c>
      <c r="J41" s="3">
        <f t="shared" si="4"/>
        <v>0</v>
      </c>
      <c r="K41" s="3">
        <v>3</v>
      </c>
      <c r="L41" s="8">
        <v>31.27</v>
      </c>
      <c r="M41" s="3">
        <v>5</v>
      </c>
    </row>
    <row r="42" spans="1:13" x14ac:dyDescent="0.35">
      <c r="A42" s="5" t="s">
        <v>5</v>
      </c>
      <c r="B42" s="14">
        <f t="shared" si="1"/>
        <v>1</v>
      </c>
      <c r="C42" s="3" t="s">
        <v>2</v>
      </c>
      <c r="D42" s="3">
        <f t="shared" si="2"/>
        <v>0</v>
      </c>
      <c r="E42" s="3" t="s">
        <v>4</v>
      </c>
      <c r="F42" s="3">
        <f t="shared" si="3"/>
        <v>0</v>
      </c>
      <c r="G42" s="3">
        <f t="shared" si="3"/>
        <v>1</v>
      </c>
      <c r="H42" s="3">
        <f t="shared" si="3"/>
        <v>0</v>
      </c>
      <c r="I42" s="3" t="s">
        <v>0</v>
      </c>
      <c r="J42" s="3">
        <f t="shared" si="4"/>
        <v>0</v>
      </c>
      <c r="K42" s="3">
        <v>3</v>
      </c>
      <c r="L42" s="8">
        <v>16.04</v>
      </c>
      <c r="M42" s="3">
        <v>2.2400000000000002</v>
      </c>
    </row>
    <row r="43" spans="1:13" x14ac:dyDescent="0.35">
      <c r="A43" s="5" t="s">
        <v>5</v>
      </c>
      <c r="B43" s="14">
        <f t="shared" si="1"/>
        <v>1</v>
      </c>
      <c r="C43" s="3" t="s">
        <v>2</v>
      </c>
      <c r="D43" s="3">
        <f t="shared" si="2"/>
        <v>0</v>
      </c>
      <c r="E43" s="3" t="s">
        <v>9</v>
      </c>
      <c r="F43" s="3">
        <f t="shared" si="3"/>
        <v>0</v>
      </c>
      <c r="G43" s="3">
        <f t="shared" si="3"/>
        <v>0</v>
      </c>
      <c r="H43" s="3">
        <f t="shared" si="3"/>
        <v>1</v>
      </c>
      <c r="I43" s="3" t="s">
        <v>0</v>
      </c>
      <c r="J43" s="3">
        <f t="shared" si="4"/>
        <v>0</v>
      </c>
      <c r="K43" s="3">
        <v>2</v>
      </c>
      <c r="L43" s="8">
        <v>17.46</v>
      </c>
      <c r="M43" s="3">
        <v>2.54</v>
      </c>
    </row>
    <row r="44" spans="1:13" x14ac:dyDescent="0.35">
      <c r="A44" s="5" t="s">
        <v>5</v>
      </c>
      <c r="B44" s="14">
        <f t="shared" si="1"/>
        <v>1</v>
      </c>
      <c r="C44" s="3" t="s">
        <v>2</v>
      </c>
      <c r="D44" s="3">
        <f t="shared" si="2"/>
        <v>0</v>
      </c>
      <c r="E44" s="3" t="s">
        <v>9</v>
      </c>
      <c r="F44" s="3">
        <f t="shared" si="3"/>
        <v>0</v>
      </c>
      <c r="G44" s="3">
        <f t="shared" si="3"/>
        <v>0</v>
      </c>
      <c r="H44" s="3">
        <f t="shared" si="3"/>
        <v>1</v>
      </c>
      <c r="I44" s="3" t="s">
        <v>0</v>
      </c>
      <c r="J44" s="3">
        <f t="shared" si="4"/>
        <v>0</v>
      </c>
      <c r="K44" s="3">
        <v>2</v>
      </c>
      <c r="L44" s="8">
        <v>13.94</v>
      </c>
      <c r="M44" s="3">
        <v>3.06</v>
      </c>
    </row>
    <row r="45" spans="1:13" x14ac:dyDescent="0.35">
      <c r="A45" s="5" t="s">
        <v>5</v>
      </c>
      <c r="B45" s="14">
        <f t="shared" si="1"/>
        <v>1</v>
      </c>
      <c r="C45" s="3" t="s">
        <v>2</v>
      </c>
      <c r="D45" s="3">
        <f t="shared" si="2"/>
        <v>0</v>
      </c>
      <c r="E45" s="3" t="s">
        <v>9</v>
      </c>
      <c r="F45" s="3">
        <f t="shared" si="3"/>
        <v>0</v>
      </c>
      <c r="G45" s="3">
        <f t="shared" si="3"/>
        <v>0</v>
      </c>
      <c r="H45" s="3">
        <f t="shared" si="3"/>
        <v>1</v>
      </c>
      <c r="I45" s="3" t="s">
        <v>0</v>
      </c>
      <c r="J45" s="3">
        <f t="shared" si="4"/>
        <v>0</v>
      </c>
      <c r="K45" s="3">
        <v>2</v>
      </c>
      <c r="L45" s="8">
        <v>9.68</v>
      </c>
      <c r="M45" s="3">
        <v>1.32</v>
      </c>
    </row>
    <row r="46" spans="1:13" x14ac:dyDescent="0.35">
      <c r="A46" s="5" t="s">
        <v>5</v>
      </c>
      <c r="B46" s="14">
        <f t="shared" si="1"/>
        <v>1</v>
      </c>
      <c r="C46" s="3" t="s">
        <v>2</v>
      </c>
      <c r="D46" s="3">
        <f t="shared" si="2"/>
        <v>0</v>
      </c>
      <c r="E46" s="3" t="s">
        <v>9</v>
      </c>
      <c r="F46" s="3">
        <f t="shared" si="3"/>
        <v>0</v>
      </c>
      <c r="G46" s="3">
        <f t="shared" si="3"/>
        <v>0</v>
      </c>
      <c r="H46" s="3">
        <f t="shared" si="3"/>
        <v>1</v>
      </c>
      <c r="I46" s="3" t="s">
        <v>0</v>
      </c>
      <c r="J46" s="3">
        <f t="shared" si="4"/>
        <v>0</v>
      </c>
      <c r="K46" s="3">
        <v>4</v>
      </c>
      <c r="L46" s="8">
        <v>30.4</v>
      </c>
      <c r="M46" s="3">
        <v>5.6</v>
      </c>
    </row>
    <row r="47" spans="1:13" x14ac:dyDescent="0.35">
      <c r="A47" s="5" t="s">
        <v>5</v>
      </c>
      <c r="B47" s="14">
        <f t="shared" si="1"/>
        <v>1</v>
      </c>
      <c r="C47" s="3" t="s">
        <v>2</v>
      </c>
      <c r="D47" s="3">
        <f t="shared" si="2"/>
        <v>0</v>
      </c>
      <c r="E47" s="3" t="s">
        <v>9</v>
      </c>
      <c r="F47" s="3">
        <f t="shared" si="3"/>
        <v>0</v>
      </c>
      <c r="G47" s="3">
        <f t="shared" si="3"/>
        <v>0</v>
      </c>
      <c r="H47" s="3">
        <f t="shared" si="3"/>
        <v>1</v>
      </c>
      <c r="I47" s="3" t="s">
        <v>0</v>
      </c>
      <c r="J47" s="3">
        <f t="shared" si="4"/>
        <v>0</v>
      </c>
      <c r="K47" s="3">
        <v>2</v>
      </c>
      <c r="L47" s="8">
        <v>18.29</v>
      </c>
      <c r="M47" s="3">
        <v>3</v>
      </c>
    </row>
    <row r="48" spans="1:13" x14ac:dyDescent="0.35">
      <c r="A48" s="5" t="s">
        <v>5</v>
      </c>
      <c r="B48" s="14">
        <f t="shared" si="1"/>
        <v>1</v>
      </c>
      <c r="C48" s="3" t="s">
        <v>2</v>
      </c>
      <c r="D48" s="3">
        <f t="shared" si="2"/>
        <v>0</v>
      </c>
      <c r="E48" s="3" t="s">
        <v>9</v>
      </c>
      <c r="F48" s="3">
        <f t="shared" si="3"/>
        <v>0</v>
      </c>
      <c r="G48" s="3">
        <f t="shared" si="3"/>
        <v>0</v>
      </c>
      <c r="H48" s="3">
        <f t="shared" si="3"/>
        <v>1</v>
      </c>
      <c r="I48" s="3" t="s">
        <v>0</v>
      </c>
      <c r="J48" s="3">
        <f t="shared" si="4"/>
        <v>0</v>
      </c>
      <c r="K48" s="3">
        <v>2</v>
      </c>
      <c r="L48" s="8">
        <v>22.23</v>
      </c>
      <c r="M48" s="3">
        <v>5</v>
      </c>
    </row>
    <row r="49" spans="1:13" x14ac:dyDescent="0.35">
      <c r="A49" s="5" t="s">
        <v>5</v>
      </c>
      <c r="B49" s="14">
        <f t="shared" si="1"/>
        <v>1</v>
      </c>
      <c r="C49" s="3" t="s">
        <v>2</v>
      </c>
      <c r="D49" s="3">
        <f t="shared" si="2"/>
        <v>0</v>
      </c>
      <c r="E49" s="3" t="s">
        <v>9</v>
      </c>
      <c r="F49" s="3">
        <f t="shared" si="3"/>
        <v>0</v>
      </c>
      <c r="G49" s="3">
        <f t="shared" si="3"/>
        <v>0</v>
      </c>
      <c r="H49" s="3">
        <f t="shared" si="3"/>
        <v>1</v>
      </c>
      <c r="I49" s="3" t="s">
        <v>0</v>
      </c>
      <c r="J49" s="3">
        <f t="shared" si="4"/>
        <v>0</v>
      </c>
      <c r="K49" s="3">
        <v>4</v>
      </c>
      <c r="L49" s="8">
        <v>32.4</v>
      </c>
      <c r="M49" s="3">
        <v>6</v>
      </c>
    </row>
    <row r="50" spans="1:13" x14ac:dyDescent="0.35">
      <c r="A50" s="5" t="s">
        <v>5</v>
      </c>
      <c r="B50" s="14">
        <f t="shared" si="1"/>
        <v>1</v>
      </c>
      <c r="C50" s="3" t="s">
        <v>2</v>
      </c>
      <c r="D50" s="3">
        <f t="shared" si="2"/>
        <v>0</v>
      </c>
      <c r="E50" s="3" t="s">
        <v>9</v>
      </c>
      <c r="F50" s="3">
        <f t="shared" si="3"/>
        <v>0</v>
      </c>
      <c r="G50" s="3">
        <f t="shared" si="3"/>
        <v>0</v>
      </c>
      <c r="H50" s="3">
        <f t="shared" si="3"/>
        <v>1</v>
      </c>
      <c r="I50" s="3" t="s">
        <v>0</v>
      </c>
      <c r="J50" s="3">
        <f t="shared" si="4"/>
        <v>0</v>
      </c>
      <c r="K50" s="3">
        <v>3</v>
      </c>
      <c r="L50" s="8">
        <v>28.55</v>
      </c>
      <c r="M50" s="3">
        <v>2.0499999999999998</v>
      </c>
    </row>
    <row r="51" spans="1:13" x14ac:dyDescent="0.35">
      <c r="A51" s="5" t="s">
        <v>5</v>
      </c>
      <c r="B51" s="14">
        <f t="shared" si="1"/>
        <v>1</v>
      </c>
      <c r="C51" s="3" t="s">
        <v>2</v>
      </c>
      <c r="D51" s="3">
        <f t="shared" si="2"/>
        <v>0</v>
      </c>
      <c r="E51" s="3" t="s">
        <v>9</v>
      </c>
      <c r="F51" s="3">
        <f t="shared" si="3"/>
        <v>0</v>
      </c>
      <c r="G51" s="3">
        <f t="shared" si="3"/>
        <v>0</v>
      </c>
      <c r="H51" s="3">
        <f t="shared" si="3"/>
        <v>1</v>
      </c>
      <c r="I51" s="3" t="s">
        <v>0</v>
      </c>
      <c r="J51" s="3">
        <f t="shared" si="4"/>
        <v>0</v>
      </c>
      <c r="K51" s="3">
        <v>2</v>
      </c>
      <c r="L51" s="8">
        <v>18.04</v>
      </c>
      <c r="M51" s="3">
        <v>3</v>
      </c>
    </row>
    <row r="52" spans="1:13" x14ac:dyDescent="0.35">
      <c r="A52" s="5" t="s">
        <v>5</v>
      </c>
      <c r="B52" s="14">
        <f t="shared" si="1"/>
        <v>1</v>
      </c>
      <c r="C52" s="3" t="s">
        <v>2</v>
      </c>
      <c r="D52" s="3">
        <f t="shared" si="2"/>
        <v>0</v>
      </c>
      <c r="E52" s="3" t="s">
        <v>9</v>
      </c>
      <c r="F52" s="3">
        <f t="shared" si="3"/>
        <v>0</v>
      </c>
      <c r="G52" s="3">
        <f t="shared" si="3"/>
        <v>0</v>
      </c>
      <c r="H52" s="3">
        <f t="shared" si="3"/>
        <v>1</v>
      </c>
      <c r="I52" s="3" t="s">
        <v>0</v>
      </c>
      <c r="J52" s="3">
        <f t="shared" si="4"/>
        <v>0</v>
      </c>
      <c r="K52" s="3">
        <v>2</v>
      </c>
      <c r="L52" s="8">
        <v>12.54</v>
      </c>
      <c r="M52" s="3">
        <v>2.5</v>
      </c>
    </row>
    <row r="53" spans="1:13" x14ac:dyDescent="0.35">
      <c r="A53" s="5" t="s">
        <v>3</v>
      </c>
      <c r="B53" s="14">
        <f t="shared" si="1"/>
        <v>0</v>
      </c>
      <c r="C53" s="3" t="s">
        <v>2</v>
      </c>
      <c r="D53" s="3">
        <f t="shared" si="2"/>
        <v>0</v>
      </c>
      <c r="E53" s="3" t="s">
        <v>9</v>
      </c>
      <c r="F53" s="3">
        <f t="shared" si="3"/>
        <v>0</v>
      </c>
      <c r="G53" s="3">
        <f t="shared" si="3"/>
        <v>0</v>
      </c>
      <c r="H53" s="3">
        <f t="shared" si="3"/>
        <v>1</v>
      </c>
      <c r="I53" s="3" t="s">
        <v>0</v>
      </c>
      <c r="J53" s="3">
        <f t="shared" si="4"/>
        <v>0</v>
      </c>
      <c r="K53" s="3">
        <v>2</v>
      </c>
      <c r="L53" s="8">
        <v>10.29</v>
      </c>
      <c r="M53" s="3">
        <v>2.6</v>
      </c>
    </row>
    <row r="54" spans="1:13" x14ac:dyDescent="0.35">
      <c r="A54" s="5" t="s">
        <v>3</v>
      </c>
      <c r="B54" s="14">
        <f t="shared" si="1"/>
        <v>0</v>
      </c>
      <c r="C54" s="3" t="s">
        <v>2</v>
      </c>
      <c r="D54" s="3">
        <f t="shared" si="2"/>
        <v>0</v>
      </c>
      <c r="E54" s="3" t="s">
        <v>9</v>
      </c>
      <c r="F54" s="3">
        <f t="shared" si="3"/>
        <v>0</v>
      </c>
      <c r="G54" s="3">
        <f t="shared" si="3"/>
        <v>0</v>
      </c>
      <c r="H54" s="3">
        <f t="shared" si="3"/>
        <v>1</v>
      </c>
      <c r="I54" s="3" t="s">
        <v>0</v>
      </c>
      <c r="J54" s="3">
        <f t="shared" si="4"/>
        <v>0</v>
      </c>
      <c r="K54" s="3">
        <v>4</v>
      </c>
      <c r="L54" s="8">
        <v>34.81</v>
      </c>
      <c r="M54" s="3">
        <v>5.2</v>
      </c>
    </row>
    <row r="55" spans="1:13" x14ac:dyDescent="0.35">
      <c r="A55" s="5" t="s">
        <v>5</v>
      </c>
      <c r="B55" s="14">
        <f t="shared" si="1"/>
        <v>1</v>
      </c>
      <c r="C55" s="3" t="s">
        <v>2</v>
      </c>
      <c r="D55" s="3">
        <f t="shared" si="2"/>
        <v>0</v>
      </c>
      <c r="E55" s="3" t="s">
        <v>9</v>
      </c>
      <c r="F55" s="3">
        <f t="shared" si="3"/>
        <v>0</v>
      </c>
      <c r="G55" s="3">
        <f t="shared" si="3"/>
        <v>0</v>
      </c>
      <c r="H55" s="3">
        <f t="shared" si="3"/>
        <v>1</v>
      </c>
      <c r="I55" s="3" t="s">
        <v>0</v>
      </c>
      <c r="J55" s="3">
        <f t="shared" si="4"/>
        <v>0</v>
      </c>
      <c r="K55" s="3">
        <v>2</v>
      </c>
      <c r="L55" s="8">
        <v>9.94</v>
      </c>
      <c r="M55" s="3">
        <v>1.56</v>
      </c>
    </row>
    <row r="56" spans="1:13" x14ac:dyDescent="0.35">
      <c r="A56" s="5" t="s">
        <v>5</v>
      </c>
      <c r="B56" s="14">
        <f t="shared" si="1"/>
        <v>1</v>
      </c>
      <c r="C56" s="3" t="s">
        <v>2</v>
      </c>
      <c r="D56" s="3">
        <f t="shared" si="2"/>
        <v>0</v>
      </c>
      <c r="E56" s="3" t="s">
        <v>9</v>
      </c>
      <c r="F56" s="3">
        <f t="shared" si="3"/>
        <v>0</v>
      </c>
      <c r="G56" s="3">
        <f t="shared" si="3"/>
        <v>0</v>
      </c>
      <c r="H56" s="3">
        <f t="shared" si="3"/>
        <v>1</v>
      </c>
      <c r="I56" s="3" t="s">
        <v>0</v>
      </c>
      <c r="J56" s="3">
        <f t="shared" si="4"/>
        <v>0</v>
      </c>
      <c r="K56" s="3">
        <v>4</v>
      </c>
      <c r="L56" s="8">
        <v>25.56</v>
      </c>
      <c r="M56" s="3">
        <v>4.34</v>
      </c>
    </row>
    <row r="57" spans="1:13" x14ac:dyDescent="0.35">
      <c r="A57" s="5" t="s">
        <v>5</v>
      </c>
      <c r="B57" s="14">
        <f t="shared" si="1"/>
        <v>1</v>
      </c>
      <c r="C57" s="3" t="s">
        <v>2</v>
      </c>
      <c r="D57" s="3">
        <f t="shared" si="2"/>
        <v>0</v>
      </c>
      <c r="E57" s="3" t="s">
        <v>9</v>
      </c>
      <c r="F57" s="3">
        <f t="shared" si="3"/>
        <v>0</v>
      </c>
      <c r="G57" s="3">
        <f t="shared" si="3"/>
        <v>0</v>
      </c>
      <c r="H57" s="3">
        <f t="shared" si="3"/>
        <v>1</v>
      </c>
      <c r="I57" s="3" t="s">
        <v>0</v>
      </c>
      <c r="J57" s="3">
        <f t="shared" si="4"/>
        <v>0</v>
      </c>
      <c r="K57" s="3">
        <v>2</v>
      </c>
      <c r="L57" s="8">
        <v>19.489999999999998</v>
      </c>
      <c r="M57" s="3">
        <v>3.51</v>
      </c>
    </row>
    <row r="58" spans="1:13" x14ac:dyDescent="0.35">
      <c r="A58" s="5" t="s">
        <v>5</v>
      </c>
      <c r="B58" s="14">
        <f t="shared" si="1"/>
        <v>1</v>
      </c>
      <c r="C58" s="3" t="s">
        <v>6</v>
      </c>
      <c r="D58" s="3">
        <f t="shared" si="2"/>
        <v>1</v>
      </c>
      <c r="E58" s="3" t="s">
        <v>4</v>
      </c>
      <c r="F58" s="3">
        <f t="shared" si="3"/>
        <v>0</v>
      </c>
      <c r="G58" s="3">
        <f t="shared" si="3"/>
        <v>1</v>
      </c>
      <c r="H58" s="3">
        <f t="shared" si="3"/>
        <v>0</v>
      </c>
      <c r="I58" s="3" t="s">
        <v>0</v>
      </c>
      <c r="J58" s="3">
        <f t="shared" si="4"/>
        <v>0</v>
      </c>
      <c r="K58" s="3">
        <v>4</v>
      </c>
      <c r="L58" s="8">
        <v>38.01</v>
      </c>
      <c r="M58" s="3">
        <v>3</v>
      </c>
    </row>
    <row r="59" spans="1:13" x14ac:dyDescent="0.35">
      <c r="A59" s="5" t="s">
        <v>3</v>
      </c>
      <c r="B59" s="14">
        <f t="shared" si="1"/>
        <v>0</v>
      </c>
      <c r="C59" s="3" t="s">
        <v>2</v>
      </c>
      <c r="D59" s="3">
        <f t="shared" si="2"/>
        <v>0</v>
      </c>
      <c r="E59" s="3" t="s">
        <v>4</v>
      </c>
      <c r="F59" s="3">
        <f t="shared" si="3"/>
        <v>0</v>
      </c>
      <c r="G59" s="3">
        <f t="shared" si="3"/>
        <v>1</v>
      </c>
      <c r="H59" s="3">
        <f t="shared" si="3"/>
        <v>0</v>
      </c>
      <c r="I59" s="3" t="s">
        <v>0</v>
      </c>
      <c r="J59" s="3">
        <f t="shared" si="4"/>
        <v>0</v>
      </c>
      <c r="K59" s="3">
        <v>2</v>
      </c>
      <c r="L59" s="8">
        <v>26.41</v>
      </c>
      <c r="M59" s="3">
        <v>1.5</v>
      </c>
    </row>
    <row r="60" spans="1:13" x14ac:dyDescent="0.35">
      <c r="A60" s="5" t="s">
        <v>5</v>
      </c>
      <c r="B60" s="14">
        <f t="shared" si="1"/>
        <v>1</v>
      </c>
      <c r="C60" s="3" t="s">
        <v>6</v>
      </c>
      <c r="D60" s="3">
        <f t="shared" si="2"/>
        <v>1</v>
      </c>
      <c r="E60" s="3" t="s">
        <v>4</v>
      </c>
      <c r="F60" s="3">
        <f t="shared" si="3"/>
        <v>0</v>
      </c>
      <c r="G60" s="3">
        <f t="shared" si="3"/>
        <v>1</v>
      </c>
      <c r="H60" s="3">
        <f t="shared" si="3"/>
        <v>0</v>
      </c>
      <c r="I60" s="3" t="s">
        <v>0</v>
      </c>
      <c r="J60" s="3">
        <f t="shared" si="4"/>
        <v>0</v>
      </c>
      <c r="K60" s="3">
        <v>2</v>
      </c>
      <c r="L60" s="8">
        <v>11.24</v>
      </c>
      <c r="M60" s="3">
        <v>1.76</v>
      </c>
    </row>
    <row r="61" spans="1:13" x14ac:dyDescent="0.35">
      <c r="A61" s="5" t="s">
        <v>5</v>
      </c>
      <c r="B61" s="14">
        <f t="shared" si="1"/>
        <v>1</v>
      </c>
      <c r="C61" s="3" t="s">
        <v>2</v>
      </c>
      <c r="D61" s="3">
        <f t="shared" si="2"/>
        <v>0</v>
      </c>
      <c r="E61" s="3" t="s">
        <v>4</v>
      </c>
      <c r="F61" s="3">
        <f t="shared" si="3"/>
        <v>0</v>
      </c>
      <c r="G61" s="3">
        <f t="shared" si="3"/>
        <v>1</v>
      </c>
      <c r="H61" s="3">
        <f t="shared" si="3"/>
        <v>0</v>
      </c>
      <c r="I61" s="3" t="s">
        <v>0</v>
      </c>
      <c r="J61" s="3">
        <f t="shared" si="4"/>
        <v>0</v>
      </c>
      <c r="K61" s="3">
        <v>4</v>
      </c>
      <c r="L61" s="8">
        <v>48.27</v>
      </c>
      <c r="M61" s="3">
        <v>6.73</v>
      </c>
    </row>
    <row r="62" spans="1:13" x14ac:dyDescent="0.35">
      <c r="A62" s="5" t="s">
        <v>5</v>
      </c>
      <c r="B62" s="14">
        <f t="shared" si="1"/>
        <v>1</v>
      </c>
      <c r="C62" s="3" t="s">
        <v>6</v>
      </c>
      <c r="D62" s="3">
        <f t="shared" si="2"/>
        <v>1</v>
      </c>
      <c r="E62" s="3" t="s">
        <v>4</v>
      </c>
      <c r="F62" s="3">
        <f t="shared" si="3"/>
        <v>0</v>
      </c>
      <c r="G62" s="3">
        <f t="shared" si="3"/>
        <v>1</v>
      </c>
      <c r="H62" s="3">
        <f t="shared" si="3"/>
        <v>0</v>
      </c>
      <c r="I62" s="3" t="s">
        <v>0</v>
      </c>
      <c r="J62" s="3">
        <f t="shared" si="4"/>
        <v>0</v>
      </c>
      <c r="K62" s="3">
        <v>2</v>
      </c>
      <c r="L62" s="8">
        <v>20.29</v>
      </c>
      <c r="M62" s="3">
        <v>3.21</v>
      </c>
    </row>
    <row r="63" spans="1:13" x14ac:dyDescent="0.35">
      <c r="A63" s="5" t="s">
        <v>5</v>
      </c>
      <c r="B63" s="14">
        <f t="shared" si="1"/>
        <v>1</v>
      </c>
      <c r="C63" s="3" t="s">
        <v>6</v>
      </c>
      <c r="D63" s="3">
        <f t="shared" si="2"/>
        <v>1</v>
      </c>
      <c r="E63" s="3" t="s">
        <v>4</v>
      </c>
      <c r="F63" s="3">
        <f t="shared" si="3"/>
        <v>0</v>
      </c>
      <c r="G63" s="3">
        <f t="shared" si="3"/>
        <v>1</v>
      </c>
      <c r="H63" s="3">
        <f t="shared" si="3"/>
        <v>0</v>
      </c>
      <c r="I63" s="3" t="s">
        <v>0</v>
      </c>
      <c r="J63" s="3">
        <f t="shared" si="4"/>
        <v>0</v>
      </c>
      <c r="K63" s="3">
        <v>2</v>
      </c>
      <c r="L63" s="8">
        <v>13.81</v>
      </c>
      <c r="M63" s="3">
        <v>2</v>
      </c>
    </row>
    <row r="64" spans="1:13" x14ac:dyDescent="0.35">
      <c r="A64" s="5" t="s">
        <v>5</v>
      </c>
      <c r="B64" s="14">
        <f t="shared" si="1"/>
        <v>1</v>
      </c>
      <c r="C64" s="3" t="s">
        <v>6</v>
      </c>
      <c r="D64" s="3">
        <f t="shared" si="2"/>
        <v>1</v>
      </c>
      <c r="E64" s="3" t="s">
        <v>4</v>
      </c>
      <c r="F64" s="3">
        <f t="shared" si="3"/>
        <v>0</v>
      </c>
      <c r="G64" s="3">
        <f t="shared" si="3"/>
        <v>1</v>
      </c>
      <c r="H64" s="3">
        <f t="shared" si="3"/>
        <v>0</v>
      </c>
      <c r="I64" s="3" t="s">
        <v>0</v>
      </c>
      <c r="J64" s="3">
        <f t="shared" si="4"/>
        <v>0</v>
      </c>
      <c r="K64" s="3">
        <v>2</v>
      </c>
      <c r="L64" s="8">
        <v>11.02</v>
      </c>
      <c r="M64" s="3">
        <v>1.98</v>
      </c>
    </row>
    <row r="65" spans="1:13" x14ac:dyDescent="0.35">
      <c r="A65" s="5" t="s">
        <v>5</v>
      </c>
      <c r="B65" s="14">
        <f t="shared" si="1"/>
        <v>1</v>
      </c>
      <c r="C65" s="3" t="s">
        <v>6</v>
      </c>
      <c r="D65" s="3">
        <f t="shared" si="2"/>
        <v>1</v>
      </c>
      <c r="E65" s="3" t="s">
        <v>4</v>
      </c>
      <c r="F65" s="3">
        <f t="shared" si="3"/>
        <v>0</v>
      </c>
      <c r="G65" s="3">
        <f t="shared" si="3"/>
        <v>1</v>
      </c>
      <c r="H65" s="3">
        <f t="shared" si="3"/>
        <v>0</v>
      </c>
      <c r="I65" s="3" t="s">
        <v>0</v>
      </c>
      <c r="J65" s="3">
        <f t="shared" si="4"/>
        <v>0</v>
      </c>
      <c r="K65" s="3">
        <v>4</v>
      </c>
      <c r="L65" s="8">
        <v>18.29</v>
      </c>
      <c r="M65" s="3">
        <v>3.76</v>
      </c>
    </row>
    <row r="66" spans="1:13" x14ac:dyDescent="0.35">
      <c r="A66" s="5" t="s">
        <v>5</v>
      </c>
      <c r="B66" s="14">
        <f t="shared" si="1"/>
        <v>1</v>
      </c>
      <c r="C66" s="3" t="s">
        <v>2</v>
      </c>
      <c r="D66" s="3">
        <f t="shared" si="2"/>
        <v>0</v>
      </c>
      <c r="E66" s="3" t="s">
        <v>4</v>
      </c>
      <c r="F66" s="3">
        <f t="shared" si="3"/>
        <v>0</v>
      </c>
      <c r="G66" s="3">
        <f t="shared" si="3"/>
        <v>1</v>
      </c>
      <c r="H66" s="3">
        <f t="shared" si="3"/>
        <v>0</v>
      </c>
      <c r="I66" s="3" t="s">
        <v>0</v>
      </c>
      <c r="J66" s="3">
        <f t="shared" si="4"/>
        <v>0</v>
      </c>
      <c r="K66" s="3">
        <v>3</v>
      </c>
      <c r="L66" s="8">
        <v>17.59</v>
      </c>
      <c r="M66" s="3">
        <v>2.64</v>
      </c>
    </row>
    <row r="67" spans="1:13" x14ac:dyDescent="0.35">
      <c r="A67" s="5" t="s">
        <v>5</v>
      </c>
      <c r="B67" s="14">
        <f t="shared" ref="B67:B130" si="5">IF($A67=B$1,1,0)</f>
        <v>1</v>
      </c>
      <c r="C67" s="3" t="s">
        <v>2</v>
      </c>
      <c r="D67" s="3">
        <f t="shared" ref="D67:D130" si="6">IF($C67=D$1,1,0)</f>
        <v>0</v>
      </c>
      <c r="E67" s="3" t="s">
        <v>4</v>
      </c>
      <c r="F67" s="3">
        <f t="shared" ref="F67:H98" si="7">IF($E67=F$1,1,0)</f>
        <v>0</v>
      </c>
      <c r="G67" s="3">
        <f t="shared" si="7"/>
        <v>1</v>
      </c>
      <c r="H67" s="3">
        <f t="shared" si="7"/>
        <v>0</v>
      </c>
      <c r="I67" s="3" t="s">
        <v>0</v>
      </c>
      <c r="J67" s="3">
        <f t="shared" ref="J67:J130" si="8">IF($I67=J$1,1,0)</f>
        <v>0</v>
      </c>
      <c r="K67" s="3">
        <v>3</v>
      </c>
      <c r="L67" s="8">
        <v>20.079999999999998</v>
      </c>
      <c r="M67" s="3">
        <v>3.15</v>
      </c>
    </row>
    <row r="68" spans="1:13" x14ac:dyDescent="0.35">
      <c r="A68" s="5" t="s">
        <v>3</v>
      </c>
      <c r="B68" s="14">
        <f t="shared" si="5"/>
        <v>0</v>
      </c>
      <c r="C68" s="3" t="s">
        <v>2</v>
      </c>
      <c r="D68" s="3">
        <f t="shared" si="6"/>
        <v>0</v>
      </c>
      <c r="E68" s="3" t="s">
        <v>4</v>
      </c>
      <c r="F68" s="3">
        <f t="shared" si="7"/>
        <v>0</v>
      </c>
      <c r="G68" s="3">
        <f t="shared" si="7"/>
        <v>1</v>
      </c>
      <c r="H68" s="3">
        <f t="shared" si="7"/>
        <v>0</v>
      </c>
      <c r="I68" s="3" t="s">
        <v>0</v>
      </c>
      <c r="J68" s="3">
        <f t="shared" si="8"/>
        <v>0</v>
      </c>
      <c r="K68" s="3">
        <v>2</v>
      </c>
      <c r="L68" s="8">
        <v>16.45</v>
      </c>
      <c r="M68" s="3">
        <v>2.4700000000000002</v>
      </c>
    </row>
    <row r="69" spans="1:13" x14ac:dyDescent="0.35">
      <c r="A69" s="5" t="s">
        <v>3</v>
      </c>
      <c r="B69" s="14">
        <f t="shared" si="5"/>
        <v>0</v>
      </c>
      <c r="C69" s="3" t="s">
        <v>6</v>
      </c>
      <c r="D69" s="3">
        <f t="shared" si="6"/>
        <v>1</v>
      </c>
      <c r="E69" s="3" t="s">
        <v>4</v>
      </c>
      <c r="F69" s="3">
        <f t="shared" si="7"/>
        <v>0</v>
      </c>
      <c r="G69" s="3">
        <f t="shared" si="7"/>
        <v>1</v>
      </c>
      <c r="H69" s="3">
        <f t="shared" si="7"/>
        <v>0</v>
      </c>
      <c r="I69" s="3" t="s">
        <v>0</v>
      </c>
      <c r="J69" s="3">
        <f t="shared" si="8"/>
        <v>0</v>
      </c>
      <c r="K69" s="3">
        <v>1</v>
      </c>
      <c r="L69" s="8">
        <v>3.07</v>
      </c>
      <c r="M69" s="3">
        <v>1</v>
      </c>
    </row>
    <row r="70" spans="1:13" x14ac:dyDescent="0.35">
      <c r="A70" s="5" t="s">
        <v>5</v>
      </c>
      <c r="B70" s="14">
        <f t="shared" si="5"/>
        <v>1</v>
      </c>
      <c r="C70" s="3" t="s">
        <v>2</v>
      </c>
      <c r="D70" s="3">
        <f t="shared" si="6"/>
        <v>0</v>
      </c>
      <c r="E70" s="3" t="s">
        <v>4</v>
      </c>
      <c r="F70" s="3">
        <f t="shared" si="7"/>
        <v>0</v>
      </c>
      <c r="G70" s="3">
        <f t="shared" si="7"/>
        <v>1</v>
      </c>
      <c r="H70" s="3">
        <f t="shared" si="7"/>
        <v>0</v>
      </c>
      <c r="I70" s="3" t="s">
        <v>0</v>
      </c>
      <c r="J70" s="3">
        <f t="shared" si="8"/>
        <v>0</v>
      </c>
      <c r="K70" s="3">
        <v>2</v>
      </c>
      <c r="L70" s="8">
        <v>20.23</v>
      </c>
      <c r="M70" s="3">
        <v>2.0099999999999998</v>
      </c>
    </row>
    <row r="71" spans="1:13" x14ac:dyDescent="0.35">
      <c r="A71" s="5" t="s">
        <v>5</v>
      </c>
      <c r="B71" s="14">
        <f t="shared" si="5"/>
        <v>1</v>
      </c>
      <c r="C71" s="3" t="s">
        <v>6</v>
      </c>
      <c r="D71" s="3">
        <f t="shared" si="6"/>
        <v>1</v>
      </c>
      <c r="E71" s="3" t="s">
        <v>4</v>
      </c>
      <c r="F71" s="3">
        <f t="shared" si="7"/>
        <v>0</v>
      </c>
      <c r="G71" s="3">
        <f t="shared" si="7"/>
        <v>1</v>
      </c>
      <c r="H71" s="3">
        <f t="shared" si="7"/>
        <v>0</v>
      </c>
      <c r="I71" s="3" t="s">
        <v>0</v>
      </c>
      <c r="J71" s="3">
        <f t="shared" si="8"/>
        <v>0</v>
      </c>
      <c r="K71" s="3">
        <v>2</v>
      </c>
      <c r="L71" s="8">
        <v>15.01</v>
      </c>
      <c r="M71" s="3">
        <v>2.09</v>
      </c>
    </row>
    <row r="72" spans="1:13" x14ac:dyDescent="0.35">
      <c r="A72" s="5" t="s">
        <v>5</v>
      </c>
      <c r="B72" s="14">
        <f t="shared" si="5"/>
        <v>1</v>
      </c>
      <c r="C72" s="3" t="s">
        <v>2</v>
      </c>
      <c r="D72" s="3">
        <f t="shared" si="6"/>
        <v>0</v>
      </c>
      <c r="E72" s="3" t="s">
        <v>4</v>
      </c>
      <c r="F72" s="3">
        <f t="shared" si="7"/>
        <v>0</v>
      </c>
      <c r="G72" s="3">
        <f t="shared" si="7"/>
        <v>1</v>
      </c>
      <c r="H72" s="3">
        <f t="shared" si="7"/>
        <v>0</v>
      </c>
      <c r="I72" s="3" t="s">
        <v>0</v>
      </c>
      <c r="J72" s="3">
        <f t="shared" si="8"/>
        <v>0</v>
      </c>
      <c r="K72" s="3">
        <v>2</v>
      </c>
      <c r="L72" s="8">
        <v>12.02</v>
      </c>
      <c r="M72" s="3">
        <v>1.97</v>
      </c>
    </row>
    <row r="73" spans="1:13" x14ac:dyDescent="0.35">
      <c r="A73" s="5" t="s">
        <v>3</v>
      </c>
      <c r="B73" s="14">
        <f t="shared" si="5"/>
        <v>0</v>
      </c>
      <c r="C73" s="3" t="s">
        <v>2</v>
      </c>
      <c r="D73" s="3">
        <f t="shared" si="6"/>
        <v>0</v>
      </c>
      <c r="E73" s="3" t="s">
        <v>4</v>
      </c>
      <c r="F73" s="3">
        <f t="shared" si="7"/>
        <v>0</v>
      </c>
      <c r="G73" s="3">
        <f t="shared" si="7"/>
        <v>1</v>
      </c>
      <c r="H73" s="3">
        <f t="shared" si="7"/>
        <v>0</v>
      </c>
      <c r="I73" s="3" t="s">
        <v>0</v>
      </c>
      <c r="J73" s="3">
        <f t="shared" si="8"/>
        <v>0</v>
      </c>
      <c r="K73" s="3">
        <v>3</v>
      </c>
      <c r="L73" s="8">
        <v>17.07</v>
      </c>
      <c r="M73" s="3">
        <v>3</v>
      </c>
    </row>
    <row r="74" spans="1:13" x14ac:dyDescent="0.35">
      <c r="A74" s="5" t="s">
        <v>3</v>
      </c>
      <c r="B74" s="14">
        <f t="shared" si="5"/>
        <v>0</v>
      </c>
      <c r="C74" s="3" t="s">
        <v>6</v>
      </c>
      <c r="D74" s="3">
        <f t="shared" si="6"/>
        <v>1</v>
      </c>
      <c r="E74" s="3" t="s">
        <v>4</v>
      </c>
      <c r="F74" s="3">
        <f t="shared" si="7"/>
        <v>0</v>
      </c>
      <c r="G74" s="3">
        <f t="shared" si="7"/>
        <v>1</v>
      </c>
      <c r="H74" s="3">
        <f t="shared" si="7"/>
        <v>0</v>
      </c>
      <c r="I74" s="3" t="s">
        <v>0</v>
      </c>
      <c r="J74" s="3">
        <f t="shared" si="8"/>
        <v>0</v>
      </c>
      <c r="K74" s="3">
        <v>2</v>
      </c>
      <c r="L74" s="8">
        <v>26.86</v>
      </c>
      <c r="M74" s="3">
        <v>3.14</v>
      </c>
    </row>
    <row r="75" spans="1:13" x14ac:dyDescent="0.35">
      <c r="A75" s="5" t="s">
        <v>3</v>
      </c>
      <c r="B75" s="14">
        <f t="shared" si="5"/>
        <v>0</v>
      </c>
      <c r="C75" s="3" t="s">
        <v>6</v>
      </c>
      <c r="D75" s="3">
        <f t="shared" si="6"/>
        <v>1</v>
      </c>
      <c r="E75" s="3" t="s">
        <v>4</v>
      </c>
      <c r="F75" s="3">
        <f t="shared" si="7"/>
        <v>0</v>
      </c>
      <c r="G75" s="3">
        <f t="shared" si="7"/>
        <v>1</v>
      </c>
      <c r="H75" s="3">
        <f t="shared" si="7"/>
        <v>0</v>
      </c>
      <c r="I75" s="3" t="s">
        <v>0</v>
      </c>
      <c r="J75" s="3">
        <f t="shared" si="8"/>
        <v>0</v>
      </c>
      <c r="K75" s="3">
        <v>2</v>
      </c>
      <c r="L75" s="8">
        <v>25.28</v>
      </c>
      <c r="M75" s="3">
        <v>5</v>
      </c>
    </row>
    <row r="76" spans="1:13" x14ac:dyDescent="0.35">
      <c r="A76" s="5" t="s">
        <v>3</v>
      </c>
      <c r="B76" s="14">
        <f t="shared" si="5"/>
        <v>0</v>
      </c>
      <c r="C76" s="3" t="s">
        <v>2</v>
      </c>
      <c r="D76" s="3">
        <f t="shared" si="6"/>
        <v>0</v>
      </c>
      <c r="E76" s="3" t="s">
        <v>4</v>
      </c>
      <c r="F76" s="3">
        <f t="shared" si="7"/>
        <v>0</v>
      </c>
      <c r="G76" s="3">
        <f t="shared" si="7"/>
        <v>1</v>
      </c>
      <c r="H76" s="3">
        <f t="shared" si="7"/>
        <v>0</v>
      </c>
      <c r="I76" s="3" t="s">
        <v>0</v>
      </c>
      <c r="J76" s="3">
        <f t="shared" si="8"/>
        <v>0</v>
      </c>
      <c r="K76" s="3">
        <v>2</v>
      </c>
      <c r="L76" s="8">
        <v>14.73</v>
      </c>
      <c r="M76" s="3">
        <v>2.2000000000000002</v>
      </c>
    </row>
    <row r="77" spans="1:13" x14ac:dyDescent="0.35">
      <c r="A77" s="5" t="s">
        <v>5</v>
      </c>
      <c r="B77" s="14">
        <f t="shared" si="5"/>
        <v>1</v>
      </c>
      <c r="C77" s="3" t="s">
        <v>2</v>
      </c>
      <c r="D77" s="3">
        <f t="shared" si="6"/>
        <v>0</v>
      </c>
      <c r="E77" s="3" t="s">
        <v>4</v>
      </c>
      <c r="F77" s="3">
        <f t="shared" si="7"/>
        <v>0</v>
      </c>
      <c r="G77" s="3">
        <f t="shared" si="7"/>
        <v>1</v>
      </c>
      <c r="H77" s="3">
        <f t="shared" si="7"/>
        <v>0</v>
      </c>
      <c r="I77" s="3" t="s">
        <v>0</v>
      </c>
      <c r="J77" s="3">
        <f t="shared" si="8"/>
        <v>0</v>
      </c>
      <c r="K77" s="3">
        <v>2</v>
      </c>
      <c r="L77" s="8">
        <v>10.51</v>
      </c>
      <c r="M77" s="3">
        <v>1.25</v>
      </c>
    </row>
    <row r="78" spans="1:13" x14ac:dyDescent="0.35">
      <c r="A78" s="5" t="s">
        <v>5</v>
      </c>
      <c r="B78" s="14">
        <f t="shared" si="5"/>
        <v>1</v>
      </c>
      <c r="C78" s="3" t="s">
        <v>6</v>
      </c>
      <c r="D78" s="3">
        <f t="shared" si="6"/>
        <v>1</v>
      </c>
      <c r="E78" s="3" t="s">
        <v>4</v>
      </c>
      <c r="F78" s="3">
        <f t="shared" si="7"/>
        <v>0</v>
      </c>
      <c r="G78" s="3">
        <f t="shared" si="7"/>
        <v>1</v>
      </c>
      <c r="H78" s="3">
        <f t="shared" si="7"/>
        <v>0</v>
      </c>
      <c r="I78" s="3" t="s">
        <v>0</v>
      </c>
      <c r="J78" s="3">
        <f t="shared" si="8"/>
        <v>0</v>
      </c>
      <c r="K78" s="3">
        <v>2</v>
      </c>
      <c r="L78" s="8">
        <v>17.920000000000002</v>
      </c>
      <c r="M78" s="3">
        <v>3.08</v>
      </c>
    </row>
    <row r="79" spans="1:13" x14ac:dyDescent="0.35">
      <c r="A79" s="5" t="s">
        <v>5</v>
      </c>
      <c r="B79" s="14">
        <f t="shared" si="5"/>
        <v>1</v>
      </c>
      <c r="C79" s="3" t="s">
        <v>2</v>
      </c>
      <c r="D79" s="3">
        <f t="shared" si="6"/>
        <v>0</v>
      </c>
      <c r="E79" s="3" t="s">
        <v>1</v>
      </c>
      <c r="F79" s="3">
        <f t="shared" si="7"/>
        <v>0</v>
      </c>
      <c r="G79" s="3">
        <f t="shared" si="7"/>
        <v>0</v>
      </c>
      <c r="H79" s="3">
        <f t="shared" si="7"/>
        <v>0</v>
      </c>
      <c r="I79" s="3" t="s">
        <v>7</v>
      </c>
      <c r="J79" s="3">
        <f t="shared" si="8"/>
        <v>1</v>
      </c>
      <c r="K79" s="3">
        <v>4</v>
      </c>
      <c r="L79" s="8">
        <v>27.2</v>
      </c>
      <c r="M79" s="3">
        <v>4</v>
      </c>
    </row>
    <row r="80" spans="1:13" x14ac:dyDescent="0.35">
      <c r="A80" s="5" t="s">
        <v>5</v>
      </c>
      <c r="B80" s="14">
        <f t="shared" si="5"/>
        <v>1</v>
      </c>
      <c r="C80" s="3" t="s">
        <v>2</v>
      </c>
      <c r="D80" s="3">
        <f t="shared" si="6"/>
        <v>0</v>
      </c>
      <c r="E80" s="3" t="s">
        <v>1</v>
      </c>
      <c r="F80" s="3">
        <f t="shared" si="7"/>
        <v>0</v>
      </c>
      <c r="G80" s="3">
        <f t="shared" si="7"/>
        <v>0</v>
      </c>
      <c r="H80" s="3">
        <f t="shared" si="7"/>
        <v>0</v>
      </c>
      <c r="I80" s="3" t="s">
        <v>7</v>
      </c>
      <c r="J80" s="3">
        <f t="shared" si="8"/>
        <v>1</v>
      </c>
      <c r="K80" s="3">
        <v>2</v>
      </c>
      <c r="L80" s="8">
        <v>22.76</v>
      </c>
      <c r="M80" s="3">
        <v>3</v>
      </c>
    </row>
    <row r="81" spans="1:13" x14ac:dyDescent="0.35">
      <c r="A81" s="5" t="s">
        <v>5</v>
      </c>
      <c r="B81" s="14">
        <f t="shared" si="5"/>
        <v>1</v>
      </c>
      <c r="C81" s="3" t="s">
        <v>2</v>
      </c>
      <c r="D81" s="3">
        <f t="shared" si="6"/>
        <v>0</v>
      </c>
      <c r="E81" s="3" t="s">
        <v>1</v>
      </c>
      <c r="F81" s="3">
        <f t="shared" si="7"/>
        <v>0</v>
      </c>
      <c r="G81" s="3">
        <f t="shared" si="7"/>
        <v>0</v>
      </c>
      <c r="H81" s="3">
        <f t="shared" si="7"/>
        <v>0</v>
      </c>
      <c r="I81" s="3" t="s">
        <v>7</v>
      </c>
      <c r="J81" s="3">
        <f t="shared" si="8"/>
        <v>1</v>
      </c>
      <c r="K81" s="3">
        <v>2</v>
      </c>
      <c r="L81" s="8">
        <v>17.29</v>
      </c>
      <c r="M81" s="3">
        <v>2.71</v>
      </c>
    </row>
    <row r="82" spans="1:13" x14ac:dyDescent="0.35">
      <c r="A82" s="5" t="s">
        <v>5</v>
      </c>
      <c r="B82" s="14">
        <f t="shared" si="5"/>
        <v>1</v>
      </c>
      <c r="C82" s="3" t="s">
        <v>6</v>
      </c>
      <c r="D82" s="3">
        <f t="shared" si="6"/>
        <v>1</v>
      </c>
      <c r="E82" s="3" t="s">
        <v>1</v>
      </c>
      <c r="F82" s="3">
        <f t="shared" si="7"/>
        <v>0</v>
      </c>
      <c r="G82" s="3">
        <f t="shared" si="7"/>
        <v>0</v>
      </c>
      <c r="H82" s="3">
        <f t="shared" si="7"/>
        <v>0</v>
      </c>
      <c r="I82" s="3" t="s">
        <v>7</v>
      </c>
      <c r="J82" s="3">
        <f t="shared" si="8"/>
        <v>1</v>
      </c>
      <c r="K82" s="3">
        <v>2</v>
      </c>
      <c r="L82" s="8">
        <v>19.440000000000001</v>
      </c>
      <c r="M82" s="3">
        <v>3</v>
      </c>
    </row>
    <row r="83" spans="1:13" x14ac:dyDescent="0.35">
      <c r="A83" s="5" t="s">
        <v>5</v>
      </c>
      <c r="B83" s="14">
        <f t="shared" si="5"/>
        <v>1</v>
      </c>
      <c r="C83" s="3" t="s">
        <v>2</v>
      </c>
      <c r="D83" s="3">
        <f t="shared" si="6"/>
        <v>0</v>
      </c>
      <c r="E83" s="3" t="s">
        <v>1</v>
      </c>
      <c r="F83" s="3">
        <f t="shared" si="7"/>
        <v>0</v>
      </c>
      <c r="G83" s="3">
        <f t="shared" si="7"/>
        <v>0</v>
      </c>
      <c r="H83" s="3">
        <f t="shared" si="7"/>
        <v>0</v>
      </c>
      <c r="I83" s="3" t="s">
        <v>7</v>
      </c>
      <c r="J83" s="3">
        <f t="shared" si="8"/>
        <v>1</v>
      </c>
      <c r="K83" s="3">
        <v>2</v>
      </c>
      <c r="L83" s="8">
        <v>16.66</v>
      </c>
      <c r="M83" s="3">
        <v>3.4</v>
      </c>
    </row>
    <row r="84" spans="1:13" x14ac:dyDescent="0.35">
      <c r="A84" s="5" t="s">
        <v>3</v>
      </c>
      <c r="B84" s="14">
        <f t="shared" si="5"/>
        <v>0</v>
      </c>
      <c r="C84" s="3" t="s">
        <v>2</v>
      </c>
      <c r="D84" s="3">
        <f t="shared" si="6"/>
        <v>0</v>
      </c>
      <c r="E84" s="3" t="s">
        <v>1</v>
      </c>
      <c r="F84" s="3">
        <f t="shared" si="7"/>
        <v>0</v>
      </c>
      <c r="G84" s="3">
        <f t="shared" si="7"/>
        <v>0</v>
      </c>
      <c r="H84" s="3">
        <f t="shared" si="7"/>
        <v>0</v>
      </c>
      <c r="I84" s="3" t="s">
        <v>7</v>
      </c>
      <c r="J84" s="3">
        <f t="shared" si="8"/>
        <v>1</v>
      </c>
      <c r="K84" s="3">
        <v>1</v>
      </c>
      <c r="L84" s="8">
        <v>10.07</v>
      </c>
      <c r="M84" s="3">
        <v>1.83</v>
      </c>
    </row>
    <row r="85" spans="1:13" x14ac:dyDescent="0.35">
      <c r="A85" s="5" t="s">
        <v>5</v>
      </c>
      <c r="B85" s="14">
        <f t="shared" si="5"/>
        <v>1</v>
      </c>
      <c r="C85" s="3" t="s">
        <v>6</v>
      </c>
      <c r="D85" s="3">
        <f t="shared" si="6"/>
        <v>1</v>
      </c>
      <c r="E85" s="3" t="s">
        <v>1</v>
      </c>
      <c r="F85" s="3">
        <f t="shared" si="7"/>
        <v>0</v>
      </c>
      <c r="G85" s="3">
        <f t="shared" si="7"/>
        <v>0</v>
      </c>
      <c r="H85" s="3">
        <f t="shared" si="7"/>
        <v>0</v>
      </c>
      <c r="I85" s="3" t="s">
        <v>7</v>
      </c>
      <c r="J85" s="3">
        <f t="shared" si="8"/>
        <v>1</v>
      </c>
      <c r="K85" s="3">
        <v>2</v>
      </c>
      <c r="L85" s="8">
        <v>32.68</v>
      </c>
      <c r="M85" s="3">
        <v>5</v>
      </c>
    </row>
    <row r="86" spans="1:13" x14ac:dyDescent="0.35">
      <c r="A86" s="5" t="s">
        <v>5</v>
      </c>
      <c r="B86" s="14">
        <f t="shared" si="5"/>
        <v>1</v>
      </c>
      <c r="C86" s="3" t="s">
        <v>2</v>
      </c>
      <c r="D86" s="3">
        <f t="shared" si="6"/>
        <v>0</v>
      </c>
      <c r="E86" s="3" t="s">
        <v>1</v>
      </c>
      <c r="F86" s="3">
        <f t="shared" si="7"/>
        <v>0</v>
      </c>
      <c r="G86" s="3">
        <f t="shared" si="7"/>
        <v>0</v>
      </c>
      <c r="H86" s="3">
        <f t="shared" si="7"/>
        <v>0</v>
      </c>
      <c r="I86" s="3" t="s">
        <v>7</v>
      </c>
      <c r="J86" s="3">
        <f t="shared" si="8"/>
        <v>1</v>
      </c>
      <c r="K86" s="3">
        <v>2</v>
      </c>
      <c r="L86" s="8">
        <v>15.98</v>
      </c>
      <c r="M86" s="3">
        <v>2.0299999999999998</v>
      </c>
    </row>
    <row r="87" spans="1:13" x14ac:dyDescent="0.35">
      <c r="A87" s="5" t="s">
        <v>3</v>
      </c>
      <c r="B87" s="14">
        <f t="shared" si="5"/>
        <v>0</v>
      </c>
      <c r="C87" s="3" t="s">
        <v>2</v>
      </c>
      <c r="D87" s="3">
        <f t="shared" si="6"/>
        <v>0</v>
      </c>
      <c r="E87" s="3" t="s">
        <v>1</v>
      </c>
      <c r="F87" s="3">
        <f t="shared" si="7"/>
        <v>0</v>
      </c>
      <c r="G87" s="3">
        <f t="shared" si="7"/>
        <v>0</v>
      </c>
      <c r="H87" s="3">
        <f t="shared" si="7"/>
        <v>0</v>
      </c>
      <c r="I87" s="3" t="s">
        <v>7</v>
      </c>
      <c r="J87" s="3">
        <f t="shared" si="8"/>
        <v>1</v>
      </c>
      <c r="K87" s="3">
        <v>4</v>
      </c>
      <c r="L87" s="8">
        <v>34.83</v>
      </c>
      <c r="M87" s="3">
        <v>5.17</v>
      </c>
    </row>
    <row r="88" spans="1:13" x14ac:dyDescent="0.35">
      <c r="A88" s="5" t="s">
        <v>5</v>
      </c>
      <c r="B88" s="14">
        <f t="shared" si="5"/>
        <v>1</v>
      </c>
      <c r="C88" s="3" t="s">
        <v>2</v>
      </c>
      <c r="D88" s="3">
        <f t="shared" si="6"/>
        <v>0</v>
      </c>
      <c r="E88" s="3" t="s">
        <v>1</v>
      </c>
      <c r="F88" s="3">
        <f t="shared" si="7"/>
        <v>0</v>
      </c>
      <c r="G88" s="3">
        <f t="shared" si="7"/>
        <v>0</v>
      </c>
      <c r="H88" s="3">
        <f t="shared" si="7"/>
        <v>0</v>
      </c>
      <c r="I88" s="3" t="s">
        <v>7</v>
      </c>
      <c r="J88" s="3">
        <f t="shared" si="8"/>
        <v>1</v>
      </c>
      <c r="K88" s="3">
        <v>2</v>
      </c>
      <c r="L88" s="8">
        <v>13.03</v>
      </c>
      <c r="M88" s="3">
        <v>2</v>
      </c>
    </row>
    <row r="89" spans="1:13" x14ac:dyDescent="0.35">
      <c r="A89" s="5" t="s">
        <v>5</v>
      </c>
      <c r="B89" s="14">
        <f t="shared" si="5"/>
        <v>1</v>
      </c>
      <c r="C89" s="3" t="s">
        <v>2</v>
      </c>
      <c r="D89" s="3">
        <f t="shared" si="6"/>
        <v>0</v>
      </c>
      <c r="E89" s="3" t="s">
        <v>1</v>
      </c>
      <c r="F89" s="3">
        <f t="shared" si="7"/>
        <v>0</v>
      </c>
      <c r="G89" s="3">
        <f t="shared" si="7"/>
        <v>0</v>
      </c>
      <c r="H89" s="3">
        <f t="shared" si="7"/>
        <v>0</v>
      </c>
      <c r="I89" s="3" t="s">
        <v>7</v>
      </c>
      <c r="J89" s="3">
        <f t="shared" si="8"/>
        <v>1</v>
      </c>
      <c r="K89" s="3">
        <v>2</v>
      </c>
      <c r="L89" s="8">
        <v>18.28</v>
      </c>
      <c r="M89" s="3">
        <v>4</v>
      </c>
    </row>
    <row r="90" spans="1:13" x14ac:dyDescent="0.35">
      <c r="A90" s="5" t="s">
        <v>5</v>
      </c>
      <c r="B90" s="14">
        <f t="shared" si="5"/>
        <v>1</v>
      </c>
      <c r="C90" s="3" t="s">
        <v>2</v>
      </c>
      <c r="D90" s="3">
        <f t="shared" si="6"/>
        <v>0</v>
      </c>
      <c r="E90" s="3" t="s">
        <v>1</v>
      </c>
      <c r="F90" s="3">
        <f t="shared" si="7"/>
        <v>0</v>
      </c>
      <c r="G90" s="3">
        <f t="shared" si="7"/>
        <v>0</v>
      </c>
      <c r="H90" s="3">
        <f t="shared" si="7"/>
        <v>0</v>
      </c>
      <c r="I90" s="3" t="s">
        <v>7</v>
      </c>
      <c r="J90" s="3">
        <f t="shared" si="8"/>
        <v>1</v>
      </c>
      <c r="K90" s="3">
        <v>2</v>
      </c>
      <c r="L90" s="8">
        <v>24.71</v>
      </c>
      <c r="M90" s="3">
        <v>5.85</v>
      </c>
    </row>
    <row r="91" spans="1:13" x14ac:dyDescent="0.35">
      <c r="A91" s="5" t="s">
        <v>5</v>
      </c>
      <c r="B91" s="14">
        <f t="shared" si="5"/>
        <v>1</v>
      </c>
      <c r="C91" s="3" t="s">
        <v>2</v>
      </c>
      <c r="D91" s="3">
        <f t="shared" si="6"/>
        <v>0</v>
      </c>
      <c r="E91" s="3" t="s">
        <v>1</v>
      </c>
      <c r="F91" s="3">
        <f t="shared" si="7"/>
        <v>0</v>
      </c>
      <c r="G91" s="3">
        <f t="shared" si="7"/>
        <v>0</v>
      </c>
      <c r="H91" s="3">
        <f t="shared" si="7"/>
        <v>0</v>
      </c>
      <c r="I91" s="3" t="s">
        <v>7</v>
      </c>
      <c r="J91" s="3">
        <f t="shared" si="8"/>
        <v>1</v>
      </c>
      <c r="K91" s="3">
        <v>2</v>
      </c>
      <c r="L91" s="8">
        <v>21.16</v>
      </c>
      <c r="M91" s="3">
        <v>3</v>
      </c>
    </row>
    <row r="92" spans="1:13" x14ac:dyDescent="0.35">
      <c r="A92" s="5" t="s">
        <v>5</v>
      </c>
      <c r="B92" s="14">
        <f t="shared" si="5"/>
        <v>1</v>
      </c>
      <c r="C92" s="3" t="s">
        <v>6</v>
      </c>
      <c r="D92" s="3">
        <f t="shared" si="6"/>
        <v>1</v>
      </c>
      <c r="E92" s="3" t="s">
        <v>8</v>
      </c>
      <c r="F92" s="3">
        <f t="shared" si="7"/>
        <v>1</v>
      </c>
      <c r="G92" s="3">
        <f t="shared" si="7"/>
        <v>0</v>
      </c>
      <c r="H92" s="3">
        <f t="shared" si="7"/>
        <v>0</v>
      </c>
      <c r="I92" s="3" t="s">
        <v>0</v>
      </c>
      <c r="J92" s="3">
        <f t="shared" si="8"/>
        <v>0</v>
      </c>
      <c r="K92" s="3">
        <v>2</v>
      </c>
      <c r="L92" s="8">
        <v>28.97</v>
      </c>
      <c r="M92" s="3">
        <v>3</v>
      </c>
    </row>
    <row r="93" spans="1:13" x14ac:dyDescent="0.35">
      <c r="A93" s="5" t="s">
        <v>5</v>
      </c>
      <c r="B93" s="14">
        <f t="shared" si="5"/>
        <v>1</v>
      </c>
      <c r="C93" s="3" t="s">
        <v>2</v>
      </c>
      <c r="D93" s="3">
        <f t="shared" si="6"/>
        <v>0</v>
      </c>
      <c r="E93" s="3" t="s">
        <v>8</v>
      </c>
      <c r="F93" s="3">
        <f t="shared" si="7"/>
        <v>1</v>
      </c>
      <c r="G93" s="3">
        <f t="shared" si="7"/>
        <v>0</v>
      </c>
      <c r="H93" s="3">
        <f t="shared" si="7"/>
        <v>0</v>
      </c>
      <c r="I93" s="3" t="s">
        <v>0</v>
      </c>
      <c r="J93" s="3">
        <f t="shared" si="8"/>
        <v>0</v>
      </c>
      <c r="K93" s="3">
        <v>2</v>
      </c>
      <c r="L93" s="8">
        <v>22.49</v>
      </c>
      <c r="M93" s="3">
        <v>3.5</v>
      </c>
    </row>
    <row r="94" spans="1:13" x14ac:dyDescent="0.35">
      <c r="A94" s="5" t="s">
        <v>3</v>
      </c>
      <c r="B94" s="14">
        <f t="shared" si="5"/>
        <v>0</v>
      </c>
      <c r="C94" s="3" t="s">
        <v>6</v>
      </c>
      <c r="D94" s="3">
        <f t="shared" si="6"/>
        <v>1</v>
      </c>
      <c r="E94" s="3" t="s">
        <v>8</v>
      </c>
      <c r="F94" s="3">
        <f t="shared" si="7"/>
        <v>1</v>
      </c>
      <c r="G94" s="3">
        <f t="shared" si="7"/>
        <v>0</v>
      </c>
      <c r="H94" s="3">
        <f t="shared" si="7"/>
        <v>0</v>
      </c>
      <c r="I94" s="3" t="s">
        <v>0</v>
      </c>
      <c r="J94" s="3">
        <f t="shared" si="8"/>
        <v>0</v>
      </c>
      <c r="K94" s="3">
        <v>2</v>
      </c>
      <c r="L94" s="8">
        <v>5.75</v>
      </c>
      <c r="M94" s="3">
        <v>1</v>
      </c>
    </row>
    <row r="95" spans="1:13" x14ac:dyDescent="0.35">
      <c r="A95" s="5" t="s">
        <v>3</v>
      </c>
      <c r="B95" s="14">
        <f t="shared" si="5"/>
        <v>0</v>
      </c>
      <c r="C95" s="3" t="s">
        <v>6</v>
      </c>
      <c r="D95" s="3">
        <f t="shared" si="6"/>
        <v>1</v>
      </c>
      <c r="E95" s="3" t="s">
        <v>8</v>
      </c>
      <c r="F95" s="3">
        <f t="shared" si="7"/>
        <v>1</v>
      </c>
      <c r="G95" s="3">
        <f t="shared" si="7"/>
        <v>0</v>
      </c>
      <c r="H95" s="3">
        <f t="shared" si="7"/>
        <v>0</v>
      </c>
      <c r="I95" s="3" t="s">
        <v>0</v>
      </c>
      <c r="J95" s="3">
        <f t="shared" si="8"/>
        <v>0</v>
      </c>
      <c r="K95" s="3">
        <v>2</v>
      </c>
      <c r="L95" s="8">
        <v>16.32</v>
      </c>
      <c r="M95" s="3">
        <v>4.3</v>
      </c>
    </row>
    <row r="96" spans="1:13" x14ac:dyDescent="0.35">
      <c r="A96" s="5" t="s">
        <v>3</v>
      </c>
      <c r="B96" s="14">
        <f t="shared" si="5"/>
        <v>0</v>
      </c>
      <c r="C96" s="3" t="s">
        <v>2</v>
      </c>
      <c r="D96" s="3">
        <f t="shared" si="6"/>
        <v>0</v>
      </c>
      <c r="E96" s="3" t="s">
        <v>8</v>
      </c>
      <c r="F96" s="3">
        <f t="shared" si="7"/>
        <v>1</v>
      </c>
      <c r="G96" s="3">
        <f t="shared" si="7"/>
        <v>0</v>
      </c>
      <c r="H96" s="3">
        <f t="shared" si="7"/>
        <v>0</v>
      </c>
      <c r="I96" s="3" t="s">
        <v>0</v>
      </c>
      <c r="J96" s="3">
        <f t="shared" si="8"/>
        <v>0</v>
      </c>
      <c r="K96" s="3">
        <v>2</v>
      </c>
      <c r="L96" s="8">
        <v>22.75</v>
      </c>
      <c r="M96" s="3">
        <v>3.25</v>
      </c>
    </row>
    <row r="97" spans="1:13" x14ac:dyDescent="0.35">
      <c r="A97" s="5" t="s">
        <v>5</v>
      </c>
      <c r="B97" s="14">
        <f t="shared" si="5"/>
        <v>1</v>
      </c>
      <c r="C97" s="3" t="s">
        <v>6</v>
      </c>
      <c r="D97" s="3">
        <f t="shared" si="6"/>
        <v>1</v>
      </c>
      <c r="E97" s="3" t="s">
        <v>8</v>
      </c>
      <c r="F97" s="3">
        <f t="shared" si="7"/>
        <v>1</v>
      </c>
      <c r="G97" s="3">
        <f t="shared" si="7"/>
        <v>0</v>
      </c>
      <c r="H97" s="3">
        <f t="shared" si="7"/>
        <v>0</v>
      </c>
      <c r="I97" s="3" t="s">
        <v>0</v>
      </c>
      <c r="J97" s="3">
        <f t="shared" si="8"/>
        <v>0</v>
      </c>
      <c r="K97" s="3">
        <v>4</v>
      </c>
      <c r="L97" s="8">
        <v>40.17</v>
      </c>
      <c r="M97" s="3">
        <v>4.7300000000000004</v>
      </c>
    </row>
    <row r="98" spans="1:13" x14ac:dyDescent="0.35">
      <c r="A98" s="5" t="s">
        <v>5</v>
      </c>
      <c r="B98" s="14">
        <f t="shared" si="5"/>
        <v>1</v>
      </c>
      <c r="C98" s="3" t="s">
        <v>6</v>
      </c>
      <c r="D98" s="3">
        <f t="shared" si="6"/>
        <v>1</v>
      </c>
      <c r="E98" s="3" t="s">
        <v>8</v>
      </c>
      <c r="F98" s="3">
        <f t="shared" si="7"/>
        <v>1</v>
      </c>
      <c r="G98" s="3">
        <f t="shared" si="7"/>
        <v>0</v>
      </c>
      <c r="H98" s="3">
        <f t="shared" si="7"/>
        <v>0</v>
      </c>
      <c r="I98" s="3" t="s">
        <v>0</v>
      </c>
      <c r="J98" s="3">
        <f t="shared" si="8"/>
        <v>0</v>
      </c>
      <c r="K98" s="3">
        <v>2</v>
      </c>
      <c r="L98" s="8">
        <v>27.28</v>
      </c>
      <c r="M98" s="3">
        <v>4</v>
      </c>
    </row>
    <row r="99" spans="1:13" x14ac:dyDescent="0.35">
      <c r="A99" s="5" t="s">
        <v>5</v>
      </c>
      <c r="B99" s="14">
        <f t="shared" si="5"/>
        <v>1</v>
      </c>
      <c r="C99" s="3" t="s">
        <v>6</v>
      </c>
      <c r="D99" s="3">
        <f t="shared" si="6"/>
        <v>1</v>
      </c>
      <c r="E99" s="3" t="s">
        <v>8</v>
      </c>
      <c r="F99" s="3">
        <f t="shared" ref="F99:H130" si="9">IF($E99=F$1,1,0)</f>
        <v>1</v>
      </c>
      <c r="G99" s="3">
        <f t="shared" si="9"/>
        <v>0</v>
      </c>
      <c r="H99" s="3">
        <f t="shared" si="9"/>
        <v>0</v>
      </c>
      <c r="I99" s="3" t="s">
        <v>0</v>
      </c>
      <c r="J99" s="3">
        <f t="shared" si="8"/>
        <v>0</v>
      </c>
      <c r="K99" s="3">
        <v>2</v>
      </c>
      <c r="L99" s="8">
        <v>12.03</v>
      </c>
      <c r="M99" s="3">
        <v>1.5</v>
      </c>
    </row>
    <row r="100" spans="1:13" x14ac:dyDescent="0.35">
      <c r="A100" s="5" t="s">
        <v>5</v>
      </c>
      <c r="B100" s="14">
        <f t="shared" si="5"/>
        <v>1</v>
      </c>
      <c r="C100" s="3" t="s">
        <v>6</v>
      </c>
      <c r="D100" s="3">
        <f t="shared" si="6"/>
        <v>1</v>
      </c>
      <c r="E100" s="3" t="s">
        <v>8</v>
      </c>
      <c r="F100" s="3">
        <f t="shared" si="9"/>
        <v>1</v>
      </c>
      <c r="G100" s="3">
        <f t="shared" si="9"/>
        <v>0</v>
      </c>
      <c r="H100" s="3">
        <f t="shared" si="9"/>
        <v>0</v>
      </c>
      <c r="I100" s="3" t="s">
        <v>0</v>
      </c>
      <c r="J100" s="3">
        <f t="shared" si="8"/>
        <v>0</v>
      </c>
      <c r="K100" s="3">
        <v>2</v>
      </c>
      <c r="L100" s="8">
        <v>21.01</v>
      </c>
      <c r="M100" s="3">
        <v>3</v>
      </c>
    </row>
    <row r="101" spans="1:13" x14ac:dyDescent="0.35">
      <c r="A101" s="5" t="s">
        <v>5</v>
      </c>
      <c r="B101" s="14">
        <f t="shared" si="5"/>
        <v>1</v>
      </c>
      <c r="C101" s="3" t="s">
        <v>2</v>
      </c>
      <c r="D101" s="3">
        <f t="shared" si="6"/>
        <v>0</v>
      </c>
      <c r="E101" s="3" t="s">
        <v>8</v>
      </c>
      <c r="F101" s="3">
        <f t="shared" si="9"/>
        <v>1</v>
      </c>
      <c r="G101" s="3">
        <f t="shared" si="9"/>
        <v>0</v>
      </c>
      <c r="H101" s="3">
        <f t="shared" si="9"/>
        <v>0</v>
      </c>
      <c r="I101" s="3" t="s">
        <v>0</v>
      </c>
      <c r="J101" s="3">
        <f t="shared" si="8"/>
        <v>0</v>
      </c>
      <c r="K101" s="3">
        <v>2</v>
      </c>
      <c r="L101" s="8">
        <v>12.46</v>
      </c>
      <c r="M101" s="3">
        <v>1.5</v>
      </c>
    </row>
    <row r="102" spans="1:13" x14ac:dyDescent="0.35">
      <c r="A102" s="5" t="s">
        <v>3</v>
      </c>
      <c r="B102" s="14">
        <f t="shared" si="5"/>
        <v>0</v>
      </c>
      <c r="C102" s="3" t="s">
        <v>6</v>
      </c>
      <c r="D102" s="3">
        <f t="shared" si="6"/>
        <v>1</v>
      </c>
      <c r="E102" s="3" t="s">
        <v>8</v>
      </c>
      <c r="F102" s="3">
        <f t="shared" si="9"/>
        <v>1</v>
      </c>
      <c r="G102" s="3">
        <f t="shared" si="9"/>
        <v>0</v>
      </c>
      <c r="H102" s="3">
        <f t="shared" si="9"/>
        <v>0</v>
      </c>
      <c r="I102" s="3" t="s">
        <v>0</v>
      </c>
      <c r="J102" s="3">
        <f t="shared" si="8"/>
        <v>0</v>
      </c>
      <c r="K102" s="3">
        <v>2</v>
      </c>
      <c r="L102" s="8">
        <v>11.35</v>
      </c>
      <c r="M102" s="3">
        <v>2.5</v>
      </c>
    </row>
    <row r="103" spans="1:13" x14ac:dyDescent="0.35">
      <c r="A103" s="5" t="s">
        <v>3</v>
      </c>
      <c r="B103" s="14">
        <f t="shared" si="5"/>
        <v>0</v>
      </c>
      <c r="C103" s="3" t="s">
        <v>6</v>
      </c>
      <c r="D103" s="3">
        <f t="shared" si="6"/>
        <v>1</v>
      </c>
      <c r="E103" s="3" t="s">
        <v>8</v>
      </c>
      <c r="F103" s="3">
        <f t="shared" si="9"/>
        <v>1</v>
      </c>
      <c r="G103" s="3">
        <f t="shared" si="9"/>
        <v>0</v>
      </c>
      <c r="H103" s="3">
        <f t="shared" si="9"/>
        <v>0</v>
      </c>
      <c r="I103" s="3" t="s">
        <v>0</v>
      </c>
      <c r="J103" s="3">
        <f t="shared" si="8"/>
        <v>0</v>
      </c>
      <c r="K103" s="3">
        <v>2</v>
      </c>
      <c r="L103" s="8">
        <v>15.38</v>
      </c>
      <c r="M103" s="3">
        <v>3</v>
      </c>
    </row>
    <row r="104" spans="1:13" x14ac:dyDescent="0.35">
      <c r="A104" s="5" t="s">
        <v>3</v>
      </c>
      <c r="B104" s="14">
        <f t="shared" si="5"/>
        <v>0</v>
      </c>
      <c r="C104" s="3" t="s">
        <v>6</v>
      </c>
      <c r="D104" s="3">
        <f t="shared" si="6"/>
        <v>1</v>
      </c>
      <c r="E104" s="3" t="s">
        <v>4</v>
      </c>
      <c r="F104" s="3">
        <f t="shared" si="9"/>
        <v>0</v>
      </c>
      <c r="G104" s="3">
        <f t="shared" si="9"/>
        <v>1</v>
      </c>
      <c r="H104" s="3">
        <f t="shared" si="9"/>
        <v>0</v>
      </c>
      <c r="I104" s="3" t="s">
        <v>0</v>
      </c>
      <c r="J104" s="3">
        <f t="shared" si="8"/>
        <v>0</v>
      </c>
      <c r="K104" s="3">
        <v>3</v>
      </c>
      <c r="L104" s="8">
        <v>44.3</v>
      </c>
      <c r="M104" s="3">
        <v>2.5</v>
      </c>
    </row>
    <row r="105" spans="1:13" x14ac:dyDescent="0.35">
      <c r="A105" s="5" t="s">
        <v>3</v>
      </c>
      <c r="B105" s="14">
        <f t="shared" si="5"/>
        <v>0</v>
      </c>
      <c r="C105" s="3" t="s">
        <v>6</v>
      </c>
      <c r="D105" s="3">
        <f t="shared" si="6"/>
        <v>1</v>
      </c>
      <c r="E105" s="3" t="s">
        <v>4</v>
      </c>
      <c r="F105" s="3">
        <f t="shared" si="9"/>
        <v>0</v>
      </c>
      <c r="G105" s="3">
        <f t="shared" si="9"/>
        <v>1</v>
      </c>
      <c r="H105" s="3">
        <f t="shared" si="9"/>
        <v>0</v>
      </c>
      <c r="I105" s="3" t="s">
        <v>0</v>
      </c>
      <c r="J105" s="3">
        <f t="shared" si="8"/>
        <v>0</v>
      </c>
      <c r="K105" s="3">
        <v>2</v>
      </c>
      <c r="L105" s="8">
        <v>22.42</v>
      </c>
      <c r="M105" s="3">
        <v>3.48</v>
      </c>
    </row>
    <row r="106" spans="1:13" x14ac:dyDescent="0.35">
      <c r="A106" s="5" t="s">
        <v>3</v>
      </c>
      <c r="B106" s="14">
        <f t="shared" si="5"/>
        <v>0</v>
      </c>
      <c r="C106" s="3" t="s">
        <v>2</v>
      </c>
      <c r="D106" s="3">
        <f t="shared" si="6"/>
        <v>0</v>
      </c>
      <c r="E106" s="3" t="s">
        <v>4</v>
      </c>
      <c r="F106" s="3">
        <f t="shared" si="9"/>
        <v>0</v>
      </c>
      <c r="G106" s="3">
        <f t="shared" si="9"/>
        <v>1</v>
      </c>
      <c r="H106" s="3">
        <f t="shared" si="9"/>
        <v>0</v>
      </c>
      <c r="I106" s="3" t="s">
        <v>0</v>
      </c>
      <c r="J106" s="3">
        <f t="shared" si="8"/>
        <v>0</v>
      </c>
      <c r="K106" s="3">
        <v>2</v>
      </c>
      <c r="L106" s="8">
        <v>20.92</v>
      </c>
      <c r="M106" s="3">
        <v>4.08</v>
      </c>
    </row>
    <row r="107" spans="1:13" x14ac:dyDescent="0.35">
      <c r="A107" s="5" t="s">
        <v>5</v>
      </c>
      <c r="B107" s="14">
        <f t="shared" si="5"/>
        <v>1</v>
      </c>
      <c r="C107" s="3" t="s">
        <v>6</v>
      </c>
      <c r="D107" s="3">
        <f t="shared" si="6"/>
        <v>1</v>
      </c>
      <c r="E107" s="3" t="s">
        <v>4</v>
      </c>
      <c r="F107" s="3">
        <f t="shared" si="9"/>
        <v>0</v>
      </c>
      <c r="G107" s="3">
        <f t="shared" si="9"/>
        <v>1</v>
      </c>
      <c r="H107" s="3">
        <f t="shared" si="9"/>
        <v>0</v>
      </c>
      <c r="I107" s="3" t="s">
        <v>0</v>
      </c>
      <c r="J107" s="3">
        <f t="shared" si="8"/>
        <v>0</v>
      </c>
      <c r="K107" s="3">
        <v>2</v>
      </c>
      <c r="L107" s="8">
        <v>15.36</v>
      </c>
      <c r="M107" s="3">
        <v>1.64</v>
      </c>
    </row>
    <row r="108" spans="1:13" x14ac:dyDescent="0.35">
      <c r="A108" s="5" t="s">
        <v>5</v>
      </c>
      <c r="B108" s="14">
        <f t="shared" si="5"/>
        <v>1</v>
      </c>
      <c r="C108" s="3" t="s">
        <v>6</v>
      </c>
      <c r="D108" s="3">
        <f t="shared" si="6"/>
        <v>1</v>
      </c>
      <c r="E108" s="3" t="s">
        <v>4</v>
      </c>
      <c r="F108" s="3">
        <f t="shared" si="9"/>
        <v>0</v>
      </c>
      <c r="G108" s="3">
        <f t="shared" si="9"/>
        <v>1</v>
      </c>
      <c r="H108" s="3">
        <f t="shared" si="9"/>
        <v>0</v>
      </c>
      <c r="I108" s="3" t="s">
        <v>0</v>
      </c>
      <c r="J108" s="3">
        <f t="shared" si="8"/>
        <v>0</v>
      </c>
      <c r="K108" s="3">
        <v>2</v>
      </c>
      <c r="L108" s="8">
        <v>20.49</v>
      </c>
      <c r="M108" s="3">
        <v>4.0599999999999996</v>
      </c>
    </row>
    <row r="109" spans="1:13" x14ac:dyDescent="0.35">
      <c r="A109" s="5" t="s">
        <v>5</v>
      </c>
      <c r="B109" s="14">
        <f t="shared" si="5"/>
        <v>1</v>
      </c>
      <c r="C109" s="3" t="s">
        <v>6</v>
      </c>
      <c r="D109" s="3">
        <f t="shared" si="6"/>
        <v>1</v>
      </c>
      <c r="E109" s="3" t="s">
        <v>4</v>
      </c>
      <c r="F109" s="3">
        <f t="shared" si="9"/>
        <v>0</v>
      </c>
      <c r="G109" s="3">
        <f t="shared" si="9"/>
        <v>1</v>
      </c>
      <c r="H109" s="3">
        <f t="shared" si="9"/>
        <v>0</v>
      </c>
      <c r="I109" s="3" t="s">
        <v>0</v>
      </c>
      <c r="J109" s="3">
        <f t="shared" si="8"/>
        <v>0</v>
      </c>
      <c r="K109" s="3">
        <v>2</v>
      </c>
      <c r="L109" s="8">
        <v>25.21</v>
      </c>
      <c r="M109" s="3">
        <v>4.29</v>
      </c>
    </row>
    <row r="110" spans="1:13" x14ac:dyDescent="0.35">
      <c r="A110" s="5" t="s">
        <v>5</v>
      </c>
      <c r="B110" s="14">
        <f t="shared" si="5"/>
        <v>1</v>
      </c>
      <c r="C110" s="3" t="s">
        <v>2</v>
      </c>
      <c r="D110" s="3">
        <f t="shared" si="6"/>
        <v>0</v>
      </c>
      <c r="E110" s="3" t="s">
        <v>4</v>
      </c>
      <c r="F110" s="3">
        <f t="shared" si="9"/>
        <v>0</v>
      </c>
      <c r="G110" s="3">
        <f t="shared" si="9"/>
        <v>1</v>
      </c>
      <c r="H110" s="3">
        <f t="shared" si="9"/>
        <v>0</v>
      </c>
      <c r="I110" s="3" t="s">
        <v>0</v>
      </c>
      <c r="J110" s="3">
        <f t="shared" si="8"/>
        <v>0</v>
      </c>
      <c r="K110" s="3">
        <v>2</v>
      </c>
      <c r="L110" s="8">
        <v>18.239999999999998</v>
      </c>
      <c r="M110" s="3">
        <v>3.76</v>
      </c>
    </row>
    <row r="111" spans="1:13" x14ac:dyDescent="0.35">
      <c r="A111" s="5" t="s">
        <v>3</v>
      </c>
      <c r="B111" s="14">
        <f t="shared" si="5"/>
        <v>0</v>
      </c>
      <c r="C111" s="3" t="s">
        <v>6</v>
      </c>
      <c r="D111" s="3">
        <f t="shared" si="6"/>
        <v>1</v>
      </c>
      <c r="E111" s="3" t="s">
        <v>4</v>
      </c>
      <c r="F111" s="3">
        <f t="shared" si="9"/>
        <v>0</v>
      </c>
      <c r="G111" s="3">
        <f t="shared" si="9"/>
        <v>1</v>
      </c>
      <c r="H111" s="3">
        <f t="shared" si="9"/>
        <v>0</v>
      </c>
      <c r="I111" s="3" t="s">
        <v>0</v>
      </c>
      <c r="J111" s="3">
        <f t="shared" si="8"/>
        <v>0</v>
      </c>
      <c r="K111" s="3">
        <v>2</v>
      </c>
      <c r="L111" s="8">
        <v>14.31</v>
      </c>
      <c r="M111" s="3">
        <v>4</v>
      </c>
    </row>
    <row r="112" spans="1:13" x14ac:dyDescent="0.35">
      <c r="A112" s="5" t="s">
        <v>5</v>
      </c>
      <c r="B112" s="14">
        <f t="shared" si="5"/>
        <v>1</v>
      </c>
      <c r="C112" s="3" t="s">
        <v>2</v>
      </c>
      <c r="D112" s="3">
        <f t="shared" si="6"/>
        <v>0</v>
      </c>
      <c r="E112" s="3" t="s">
        <v>4</v>
      </c>
      <c r="F112" s="3">
        <f t="shared" si="9"/>
        <v>0</v>
      </c>
      <c r="G112" s="3">
        <f t="shared" si="9"/>
        <v>1</v>
      </c>
      <c r="H112" s="3">
        <f t="shared" si="9"/>
        <v>0</v>
      </c>
      <c r="I112" s="3" t="s">
        <v>0</v>
      </c>
      <c r="J112" s="3">
        <f t="shared" si="8"/>
        <v>0</v>
      </c>
      <c r="K112" s="3">
        <v>2</v>
      </c>
      <c r="L112" s="8">
        <v>14</v>
      </c>
      <c r="M112" s="3">
        <v>3</v>
      </c>
    </row>
    <row r="113" spans="1:13" x14ac:dyDescent="0.35">
      <c r="A113" s="5" t="s">
        <v>3</v>
      </c>
      <c r="B113" s="14">
        <f t="shared" si="5"/>
        <v>0</v>
      </c>
      <c r="C113" s="3" t="s">
        <v>2</v>
      </c>
      <c r="D113" s="3">
        <f t="shared" si="6"/>
        <v>0</v>
      </c>
      <c r="E113" s="3" t="s">
        <v>4</v>
      </c>
      <c r="F113" s="3">
        <f t="shared" si="9"/>
        <v>0</v>
      </c>
      <c r="G113" s="3">
        <f t="shared" si="9"/>
        <v>1</v>
      </c>
      <c r="H113" s="3">
        <f t="shared" si="9"/>
        <v>0</v>
      </c>
      <c r="I113" s="3" t="s">
        <v>0</v>
      </c>
      <c r="J113" s="3">
        <f t="shared" si="8"/>
        <v>0</v>
      </c>
      <c r="K113" s="3">
        <v>1</v>
      </c>
      <c r="L113" s="8">
        <v>7.25</v>
      </c>
      <c r="M113" s="3">
        <v>1</v>
      </c>
    </row>
    <row r="114" spans="1:13" x14ac:dyDescent="0.35">
      <c r="A114" s="5" t="s">
        <v>5</v>
      </c>
      <c r="B114" s="14">
        <f t="shared" si="5"/>
        <v>1</v>
      </c>
      <c r="C114" s="3" t="s">
        <v>2</v>
      </c>
      <c r="D114" s="3">
        <f t="shared" si="6"/>
        <v>0</v>
      </c>
      <c r="E114" s="3" t="s">
        <v>9</v>
      </c>
      <c r="F114" s="3">
        <f t="shared" si="9"/>
        <v>0</v>
      </c>
      <c r="G114" s="3">
        <f t="shared" si="9"/>
        <v>0</v>
      </c>
      <c r="H114" s="3">
        <f t="shared" si="9"/>
        <v>1</v>
      </c>
      <c r="I114" s="3" t="s">
        <v>0</v>
      </c>
      <c r="J114" s="3">
        <f t="shared" si="8"/>
        <v>0</v>
      </c>
      <c r="K114" s="3">
        <v>3</v>
      </c>
      <c r="L114" s="8">
        <v>38.07</v>
      </c>
      <c r="M114" s="3">
        <v>4</v>
      </c>
    </row>
    <row r="115" spans="1:13" x14ac:dyDescent="0.35">
      <c r="A115" s="5" t="s">
        <v>5</v>
      </c>
      <c r="B115" s="14">
        <f t="shared" si="5"/>
        <v>1</v>
      </c>
      <c r="C115" s="3" t="s">
        <v>2</v>
      </c>
      <c r="D115" s="3">
        <f t="shared" si="6"/>
        <v>0</v>
      </c>
      <c r="E115" s="3" t="s">
        <v>9</v>
      </c>
      <c r="F115" s="3">
        <f t="shared" si="9"/>
        <v>0</v>
      </c>
      <c r="G115" s="3">
        <f t="shared" si="9"/>
        <v>0</v>
      </c>
      <c r="H115" s="3">
        <f t="shared" si="9"/>
        <v>1</v>
      </c>
      <c r="I115" s="3" t="s">
        <v>0</v>
      </c>
      <c r="J115" s="3">
        <f t="shared" si="8"/>
        <v>0</v>
      </c>
      <c r="K115" s="3">
        <v>2</v>
      </c>
      <c r="L115" s="8">
        <v>23.95</v>
      </c>
      <c r="M115" s="3">
        <v>2.5499999999999998</v>
      </c>
    </row>
    <row r="116" spans="1:13" x14ac:dyDescent="0.35">
      <c r="A116" s="5" t="s">
        <v>3</v>
      </c>
      <c r="B116" s="14">
        <f t="shared" si="5"/>
        <v>0</v>
      </c>
      <c r="C116" s="3" t="s">
        <v>2</v>
      </c>
      <c r="D116" s="3">
        <f t="shared" si="6"/>
        <v>0</v>
      </c>
      <c r="E116" s="3" t="s">
        <v>9</v>
      </c>
      <c r="F116" s="3">
        <f t="shared" si="9"/>
        <v>0</v>
      </c>
      <c r="G116" s="3">
        <f t="shared" si="9"/>
        <v>0</v>
      </c>
      <c r="H116" s="3">
        <f t="shared" si="9"/>
        <v>1</v>
      </c>
      <c r="I116" s="3" t="s">
        <v>0</v>
      </c>
      <c r="J116" s="3">
        <f t="shared" si="8"/>
        <v>0</v>
      </c>
      <c r="K116" s="3">
        <v>3</v>
      </c>
      <c r="L116" s="8">
        <v>25.71</v>
      </c>
      <c r="M116" s="3">
        <v>4</v>
      </c>
    </row>
    <row r="117" spans="1:13" x14ac:dyDescent="0.35">
      <c r="A117" s="5" t="s">
        <v>3</v>
      </c>
      <c r="B117" s="14">
        <f t="shared" si="5"/>
        <v>0</v>
      </c>
      <c r="C117" s="3" t="s">
        <v>2</v>
      </c>
      <c r="D117" s="3">
        <f t="shared" si="6"/>
        <v>0</v>
      </c>
      <c r="E117" s="3" t="s">
        <v>9</v>
      </c>
      <c r="F117" s="3">
        <f t="shared" si="9"/>
        <v>0</v>
      </c>
      <c r="G117" s="3">
        <f t="shared" si="9"/>
        <v>0</v>
      </c>
      <c r="H117" s="3">
        <f t="shared" si="9"/>
        <v>1</v>
      </c>
      <c r="I117" s="3" t="s">
        <v>0</v>
      </c>
      <c r="J117" s="3">
        <f t="shared" si="8"/>
        <v>0</v>
      </c>
      <c r="K117" s="3">
        <v>2</v>
      </c>
      <c r="L117" s="8">
        <v>17.309999999999999</v>
      </c>
      <c r="M117" s="3">
        <v>3.5</v>
      </c>
    </row>
    <row r="118" spans="1:13" x14ac:dyDescent="0.35">
      <c r="A118" s="5" t="s">
        <v>5</v>
      </c>
      <c r="B118" s="14">
        <f t="shared" si="5"/>
        <v>1</v>
      </c>
      <c r="C118" s="3" t="s">
        <v>2</v>
      </c>
      <c r="D118" s="3">
        <f t="shared" si="6"/>
        <v>0</v>
      </c>
      <c r="E118" s="3" t="s">
        <v>9</v>
      </c>
      <c r="F118" s="3">
        <f t="shared" si="9"/>
        <v>0</v>
      </c>
      <c r="G118" s="3">
        <f t="shared" si="9"/>
        <v>0</v>
      </c>
      <c r="H118" s="3">
        <f t="shared" si="9"/>
        <v>1</v>
      </c>
      <c r="I118" s="3" t="s">
        <v>0</v>
      </c>
      <c r="J118" s="3">
        <f t="shared" si="8"/>
        <v>0</v>
      </c>
      <c r="K118" s="3">
        <v>4</v>
      </c>
      <c r="L118" s="8">
        <v>29.93</v>
      </c>
      <c r="M118" s="3">
        <v>5.07</v>
      </c>
    </row>
    <row r="119" spans="1:13" x14ac:dyDescent="0.35">
      <c r="A119" s="5" t="s">
        <v>3</v>
      </c>
      <c r="B119" s="14">
        <f t="shared" si="5"/>
        <v>0</v>
      </c>
      <c r="C119" s="3" t="s">
        <v>2</v>
      </c>
      <c r="D119" s="3">
        <f t="shared" si="6"/>
        <v>0</v>
      </c>
      <c r="E119" s="3" t="s">
        <v>1</v>
      </c>
      <c r="F119" s="3">
        <f t="shared" si="9"/>
        <v>0</v>
      </c>
      <c r="G119" s="3">
        <f t="shared" si="9"/>
        <v>0</v>
      </c>
      <c r="H119" s="3">
        <f t="shared" si="9"/>
        <v>0</v>
      </c>
      <c r="I119" s="3" t="s">
        <v>7</v>
      </c>
      <c r="J119" s="3">
        <f t="shared" si="8"/>
        <v>1</v>
      </c>
      <c r="K119" s="3">
        <v>2</v>
      </c>
      <c r="L119" s="8">
        <v>10.65</v>
      </c>
      <c r="M119" s="3">
        <v>1.5</v>
      </c>
    </row>
    <row r="120" spans="1:13" x14ac:dyDescent="0.35">
      <c r="A120" s="5" t="s">
        <v>3</v>
      </c>
      <c r="B120" s="14">
        <f t="shared" si="5"/>
        <v>0</v>
      </c>
      <c r="C120" s="3" t="s">
        <v>2</v>
      </c>
      <c r="D120" s="3">
        <f t="shared" si="6"/>
        <v>0</v>
      </c>
      <c r="E120" s="3" t="s">
        <v>1</v>
      </c>
      <c r="F120" s="3">
        <f t="shared" si="9"/>
        <v>0</v>
      </c>
      <c r="G120" s="3">
        <f t="shared" si="9"/>
        <v>0</v>
      </c>
      <c r="H120" s="3">
        <f t="shared" si="9"/>
        <v>0</v>
      </c>
      <c r="I120" s="3" t="s">
        <v>7</v>
      </c>
      <c r="J120" s="3">
        <f t="shared" si="8"/>
        <v>1</v>
      </c>
      <c r="K120" s="3">
        <v>2</v>
      </c>
      <c r="L120" s="8">
        <v>12.43</v>
      </c>
      <c r="M120" s="3">
        <v>1.8</v>
      </c>
    </row>
    <row r="121" spans="1:13" x14ac:dyDescent="0.35">
      <c r="A121" s="5" t="s">
        <v>3</v>
      </c>
      <c r="B121" s="14">
        <f t="shared" si="5"/>
        <v>0</v>
      </c>
      <c r="C121" s="3" t="s">
        <v>2</v>
      </c>
      <c r="D121" s="3">
        <f t="shared" si="6"/>
        <v>0</v>
      </c>
      <c r="E121" s="3" t="s">
        <v>1</v>
      </c>
      <c r="F121" s="3">
        <f t="shared" si="9"/>
        <v>0</v>
      </c>
      <c r="G121" s="3">
        <f t="shared" si="9"/>
        <v>0</v>
      </c>
      <c r="H121" s="3">
        <f t="shared" si="9"/>
        <v>0</v>
      </c>
      <c r="I121" s="3" t="s">
        <v>7</v>
      </c>
      <c r="J121" s="3">
        <f t="shared" si="8"/>
        <v>1</v>
      </c>
      <c r="K121" s="3">
        <v>4</v>
      </c>
      <c r="L121" s="8">
        <v>24.08</v>
      </c>
      <c r="M121" s="3">
        <v>2.92</v>
      </c>
    </row>
    <row r="122" spans="1:13" x14ac:dyDescent="0.35">
      <c r="A122" s="5" t="s">
        <v>5</v>
      </c>
      <c r="B122" s="14">
        <f t="shared" si="5"/>
        <v>1</v>
      </c>
      <c r="C122" s="3" t="s">
        <v>2</v>
      </c>
      <c r="D122" s="3">
        <f t="shared" si="6"/>
        <v>0</v>
      </c>
      <c r="E122" s="3" t="s">
        <v>1</v>
      </c>
      <c r="F122" s="3">
        <f t="shared" si="9"/>
        <v>0</v>
      </c>
      <c r="G122" s="3">
        <f t="shared" si="9"/>
        <v>0</v>
      </c>
      <c r="H122" s="3">
        <f t="shared" si="9"/>
        <v>0</v>
      </c>
      <c r="I122" s="3" t="s">
        <v>7</v>
      </c>
      <c r="J122" s="3">
        <f t="shared" si="8"/>
        <v>1</v>
      </c>
      <c r="K122" s="3">
        <v>2</v>
      </c>
      <c r="L122" s="8">
        <v>11.69</v>
      </c>
      <c r="M122" s="3">
        <v>2.31</v>
      </c>
    </row>
    <row r="123" spans="1:13" x14ac:dyDescent="0.35">
      <c r="A123" s="5" t="s">
        <v>3</v>
      </c>
      <c r="B123" s="14">
        <f t="shared" si="5"/>
        <v>0</v>
      </c>
      <c r="C123" s="3" t="s">
        <v>2</v>
      </c>
      <c r="D123" s="3">
        <f t="shared" si="6"/>
        <v>0</v>
      </c>
      <c r="E123" s="3" t="s">
        <v>1</v>
      </c>
      <c r="F123" s="3">
        <f t="shared" si="9"/>
        <v>0</v>
      </c>
      <c r="G123" s="3">
        <f t="shared" si="9"/>
        <v>0</v>
      </c>
      <c r="H123" s="3">
        <f t="shared" si="9"/>
        <v>0</v>
      </c>
      <c r="I123" s="3" t="s">
        <v>7</v>
      </c>
      <c r="J123" s="3">
        <f t="shared" si="8"/>
        <v>1</v>
      </c>
      <c r="K123" s="3">
        <v>2</v>
      </c>
      <c r="L123" s="8">
        <v>13.42</v>
      </c>
      <c r="M123" s="3">
        <v>1.68</v>
      </c>
    </row>
    <row r="124" spans="1:13" x14ac:dyDescent="0.35">
      <c r="A124" s="5" t="s">
        <v>5</v>
      </c>
      <c r="B124" s="14">
        <f t="shared" si="5"/>
        <v>1</v>
      </c>
      <c r="C124" s="3" t="s">
        <v>2</v>
      </c>
      <c r="D124" s="3">
        <f t="shared" si="6"/>
        <v>0</v>
      </c>
      <c r="E124" s="3" t="s">
        <v>1</v>
      </c>
      <c r="F124" s="3">
        <f t="shared" si="9"/>
        <v>0</v>
      </c>
      <c r="G124" s="3">
        <f t="shared" si="9"/>
        <v>0</v>
      </c>
      <c r="H124" s="3">
        <f t="shared" si="9"/>
        <v>0</v>
      </c>
      <c r="I124" s="3" t="s">
        <v>7</v>
      </c>
      <c r="J124" s="3">
        <f t="shared" si="8"/>
        <v>1</v>
      </c>
      <c r="K124" s="3">
        <v>2</v>
      </c>
      <c r="L124" s="8">
        <v>14.26</v>
      </c>
      <c r="M124" s="3">
        <v>2.5</v>
      </c>
    </row>
    <row r="125" spans="1:13" x14ac:dyDescent="0.35">
      <c r="A125" s="5" t="s">
        <v>5</v>
      </c>
      <c r="B125" s="14">
        <f t="shared" si="5"/>
        <v>1</v>
      </c>
      <c r="C125" s="3" t="s">
        <v>2</v>
      </c>
      <c r="D125" s="3">
        <f t="shared" si="6"/>
        <v>0</v>
      </c>
      <c r="E125" s="3" t="s">
        <v>1</v>
      </c>
      <c r="F125" s="3">
        <f t="shared" si="9"/>
        <v>0</v>
      </c>
      <c r="G125" s="3">
        <f t="shared" si="9"/>
        <v>0</v>
      </c>
      <c r="H125" s="3">
        <f t="shared" si="9"/>
        <v>0</v>
      </c>
      <c r="I125" s="3" t="s">
        <v>7</v>
      </c>
      <c r="J125" s="3">
        <f t="shared" si="8"/>
        <v>1</v>
      </c>
      <c r="K125" s="3">
        <v>2</v>
      </c>
      <c r="L125" s="8">
        <v>15.95</v>
      </c>
      <c r="M125" s="3">
        <v>2</v>
      </c>
    </row>
    <row r="126" spans="1:13" x14ac:dyDescent="0.35">
      <c r="A126" s="5" t="s">
        <v>3</v>
      </c>
      <c r="B126" s="14">
        <f t="shared" si="5"/>
        <v>0</v>
      </c>
      <c r="C126" s="3" t="s">
        <v>2</v>
      </c>
      <c r="D126" s="3">
        <f t="shared" si="6"/>
        <v>0</v>
      </c>
      <c r="E126" s="3" t="s">
        <v>1</v>
      </c>
      <c r="F126" s="3">
        <f t="shared" si="9"/>
        <v>0</v>
      </c>
      <c r="G126" s="3">
        <f t="shared" si="9"/>
        <v>0</v>
      </c>
      <c r="H126" s="3">
        <f t="shared" si="9"/>
        <v>0</v>
      </c>
      <c r="I126" s="3" t="s">
        <v>7</v>
      </c>
      <c r="J126" s="3">
        <f t="shared" si="8"/>
        <v>1</v>
      </c>
      <c r="K126" s="3">
        <v>2</v>
      </c>
      <c r="L126" s="8">
        <v>12.48</v>
      </c>
      <c r="M126" s="3">
        <v>2.52</v>
      </c>
    </row>
    <row r="127" spans="1:13" x14ac:dyDescent="0.35">
      <c r="A127" s="5" t="s">
        <v>3</v>
      </c>
      <c r="B127" s="14">
        <f t="shared" si="5"/>
        <v>0</v>
      </c>
      <c r="C127" s="3" t="s">
        <v>2</v>
      </c>
      <c r="D127" s="3">
        <f t="shared" si="6"/>
        <v>0</v>
      </c>
      <c r="E127" s="3" t="s">
        <v>1</v>
      </c>
      <c r="F127" s="3">
        <f t="shared" si="9"/>
        <v>0</v>
      </c>
      <c r="G127" s="3">
        <f t="shared" si="9"/>
        <v>0</v>
      </c>
      <c r="H127" s="3">
        <f t="shared" si="9"/>
        <v>0</v>
      </c>
      <c r="I127" s="3" t="s">
        <v>7</v>
      </c>
      <c r="J127" s="3">
        <f t="shared" si="8"/>
        <v>1</v>
      </c>
      <c r="K127" s="3">
        <v>6</v>
      </c>
      <c r="L127" s="8">
        <v>29.8</v>
      </c>
      <c r="M127" s="3">
        <v>4.2</v>
      </c>
    </row>
    <row r="128" spans="1:13" x14ac:dyDescent="0.35">
      <c r="A128" s="5" t="s">
        <v>5</v>
      </c>
      <c r="B128" s="14">
        <f t="shared" si="5"/>
        <v>1</v>
      </c>
      <c r="C128" s="3" t="s">
        <v>2</v>
      </c>
      <c r="D128" s="3">
        <f t="shared" si="6"/>
        <v>0</v>
      </c>
      <c r="E128" s="3" t="s">
        <v>1</v>
      </c>
      <c r="F128" s="3">
        <f t="shared" si="9"/>
        <v>0</v>
      </c>
      <c r="G128" s="3">
        <f t="shared" si="9"/>
        <v>0</v>
      </c>
      <c r="H128" s="3">
        <f t="shared" si="9"/>
        <v>0</v>
      </c>
      <c r="I128" s="3" t="s">
        <v>7</v>
      </c>
      <c r="J128" s="3">
        <f t="shared" si="8"/>
        <v>1</v>
      </c>
      <c r="K128" s="3">
        <v>2</v>
      </c>
      <c r="L128" s="8">
        <v>8.52</v>
      </c>
      <c r="M128" s="3">
        <v>1.48</v>
      </c>
    </row>
    <row r="129" spans="1:13" x14ac:dyDescent="0.35">
      <c r="A129" s="5" t="s">
        <v>3</v>
      </c>
      <c r="B129" s="14">
        <f t="shared" si="5"/>
        <v>0</v>
      </c>
      <c r="C129" s="3" t="s">
        <v>2</v>
      </c>
      <c r="D129" s="3">
        <f t="shared" si="6"/>
        <v>0</v>
      </c>
      <c r="E129" s="3" t="s">
        <v>1</v>
      </c>
      <c r="F129" s="3">
        <f t="shared" si="9"/>
        <v>0</v>
      </c>
      <c r="G129" s="3">
        <f t="shared" si="9"/>
        <v>0</v>
      </c>
      <c r="H129" s="3">
        <f t="shared" si="9"/>
        <v>0</v>
      </c>
      <c r="I129" s="3" t="s">
        <v>7</v>
      </c>
      <c r="J129" s="3">
        <f t="shared" si="8"/>
        <v>1</v>
      </c>
      <c r="K129" s="3">
        <v>2</v>
      </c>
      <c r="L129" s="8">
        <v>14.52</v>
      </c>
      <c r="M129" s="3">
        <v>2</v>
      </c>
    </row>
    <row r="130" spans="1:13" x14ac:dyDescent="0.35">
      <c r="A130" s="5" t="s">
        <v>3</v>
      </c>
      <c r="B130" s="14">
        <f t="shared" si="5"/>
        <v>0</v>
      </c>
      <c r="C130" s="3" t="s">
        <v>2</v>
      </c>
      <c r="D130" s="3">
        <f t="shared" si="6"/>
        <v>0</v>
      </c>
      <c r="E130" s="3" t="s">
        <v>1</v>
      </c>
      <c r="F130" s="3">
        <f t="shared" si="9"/>
        <v>0</v>
      </c>
      <c r="G130" s="3">
        <f t="shared" si="9"/>
        <v>0</v>
      </c>
      <c r="H130" s="3">
        <f t="shared" si="9"/>
        <v>0</v>
      </c>
      <c r="I130" s="3" t="s">
        <v>7</v>
      </c>
      <c r="J130" s="3">
        <f t="shared" si="8"/>
        <v>1</v>
      </c>
      <c r="K130" s="3">
        <v>2</v>
      </c>
      <c r="L130" s="8">
        <v>11.38</v>
      </c>
      <c r="M130" s="3">
        <v>2</v>
      </c>
    </row>
    <row r="131" spans="1:13" x14ac:dyDescent="0.35">
      <c r="A131" s="5" t="s">
        <v>5</v>
      </c>
      <c r="B131" s="14">
        <f t="shared" ref="B131:B194" si="10">IF($A131=B$1,1,0)</f>
        <v>1</v>
      </c>
      <c r="C131" s="3" t="s">
        <v>2</v>
      </c>
      <c r="D131" s="3">
        <f t="shared" ref="D131:D194" si="11">IF($C131=D$1,1,0)</f>
        <v>0</v>
      </c>
      <c r="E131" s="3" t="s">
        <v>1</v>
      </c>
      <c r="F131" s="3">
        <f t="shared" ref="F131:H162" si="12">IF($E131=F$1,1,0)</f>
        <v>0</v>
      </c>
      <c r="G131" s="3">
        <f t="shared" si="12"/>
        <v>0</v>
      </c>
      <c r="H131" s="3">
        <f t="shared" si="12"/>
        <v>0</v>
      </c>
      <c r="I131" s="3" t="s">
        <v>7</v>
      </c>
      <c r="J131" s="3">
        <f t="shared" ref="J131:J194" si="13">IF($I131=J$1,1,0)</f>
        <v>1</v>
      </c>
      <c r="K131" s="3">
        <v>3</v>
      </c>
      <c r="L131" s="8">
        <v>22.82</v>
      </c>
      <c r="M131" s="3">
        <v>2.1800000000000002</v>
      </c>
    </row>
    <row r="132" spans="1:13" x14ac:dyDescent="0.35">
      <c r="A132" s="5" t="s">
        <v>5</v>
      </c>
      <c r="B132" s="14">
        <f t="shared" si="10"/>
        <v>1</v>
      </c>
      <c r="C132" s="3" t="s">
        <v>2</v>
      </c>
      <c r="D132" s="3">
        <f t="shared" si="11"/>
        <v>0</v>
      </c>
      <c r="E132" s="3" t="s">
        <v>1</v>
      </c>
      <c r="F132" s="3">
        <f t="shared" si="12"/>
        <v>0</v>
      </c>
      <c r="G132" s="3">
        <f t="shared" si="12"/>
        <v>0</v>
      </c>
      <c r="H132" s="3">
        <f t="shared" si="12"/>
        <v>0</v>
      </c>
      <c r="I132" s="3" t="s">
        <v>7</v>
      </c>
      <c r="J132" s="3">
        <f t="shared" si="13"/>
        <v>1</v>
      </c>
      <c r="K132" s="3">
        <v>2</v>
      </c>
      <c r="L132" s="8">
        <v>19.079999999999998</v>
      </c>
      <c r="M132" s="3">
        <v>1.5</v>
      </c>
    </row>
    <row r="133" spans="1:13" x14ac:dyDescent="0.35">
      <c r="A133" s="5" t="s">
        <v>3</v>
      </c>
      <c r="B133" s="14">
        <f t="shared" si="10"/>
        <v>0</v>
      </c>
      <c r="C133" s="3" t="s">
        <v>2</v>
      </c>
      <c r="D133" s="3">
        <f t="shared" si="11"/>
        <v>0</v>
      </c>
      <c r="E133" s="3" t="s">
        <v>1</v>
      </c>
      <c r="F133" s="3">
        <f t="shared" si="12"/>
        <v>0</v>
      </c>
      <c r="G133" s="3">
        <f t="shared" si="12"/>
        <v>0</v>
      </c>
      <c r="H133" s="3">
        <f t="shared" si="12"/>
        <v>0</v>
      </c>
      <c r="I133" s="3" t="s">
        <v>7</v>
      </c>
      <c r="J133" s="3">
        <f t="shared" si="13"/>
        <v>1</v>
      </c>
      <c r="K133" s="3">
        <v>2</v>
      </c>
      <c r="L133" s="8">
        <v>20.27</v>
      </c>
      <c r="M133" s="3">
        <v>2.83</v>
      </c>
    </row>
    <row r="134" spans="1:13" x14ac:dyDescent="0.35">
      <c r="A134" s="5" t="s">
        <v>3</v>
      </c>
      <c r="B134" s="14">
        <f t="shared" si="10"/>
        <v>0</v>
      </c>
      <c r="C134" s="3" t="s">
        <v>2</v>
      </c>
      <c r="D134" s="3">
        <f t="shared" si="11"/>
        <v>0</v>
      </c>
      <c r="E134" s="3" t="s">
        <v>1</v>
      </c>
      <c r="F134" s="3">
        <f t="shared" si="12"/>
        <v>0</v>
      </c>
      <c r="G134" s="3">
        <f t="shared" si="12"/>
        <v>0</v>
      </c>
      <c r="H134" s="3">
        <f t="shared" si="12"/>
        <v>0</v>
      </c>
      <c r="I134" s="3" t="s">
        <v>7</v>
      </c>
      <c r="J134" s="3">
        <f t="shared" si="13"/>
        <v>1</v>
      </c>
      <c r="K134" s="3">
        <v>2</v>
      </c>
      <c r="L134" s="8">
        <v>11.17</v>
      </c>
      <c r="M134" s="3">
        <v>1.5</v>
      </c>
    </row>
    <row r="135" spans="1:13" x14ac:dyDescent="0.35">
      <c r="A135" s="5" t="s">
        <v>3</v>
      </c>
      <c r="B135" s="14">
        <f t="shared" si="10"/>
        <v>0</v>
      </c>
      <c r="C135" s="3" t="s">
        <v>2</v>
      </c>
      <c r="D135" s="3">
        <f t="shared" si="11"/>
        <v>0</v>
      </c>
      <c r="E135" s="3" t="s">
        <v>1</v>
      </c>
      <c r="F135" s="3">
        <f t="shared" si="12"/>
        <v>0</v>
      </c>
      <c r="G135" s="3">
        <f t="shared" si="12"/>
        <v>0</v>
      </c>
      <c r="H135" s="3">
        <f t="shared" si="12"/>
        <v>0</v>
      </c>
      <c r="I135" s="3" t="s">
        <v>7</v>
      </c>
      <c r="J135" s="3">
        <f t="shared" si="13"/>
        <v>1</v>
      </c>
      <c r="K135" s="3">
        <v>2</v>
      </c>
      <c r="L135" s="8">
        <v>12.26</v>
      </c>
      <c r="M135" s="3">
        <v>2</v>
      </c>
    </row>
    <row r="136" spans="1:13" x14ac:dyDescent="0.35">
      <c r="A136" s="5" t="s">
        <v>3</v>
      </c>
      <c r="B136" s="14">
        <f t="shared" si="10"/>
        <v>0</v>
      </c>
      <c r="C136" s="3" t="s">
        <v>2</v>
      </c>
      <c r="D136" s="3">
        <f t="shared" si="11"/>
        <v>0</v>
      </c>
      <c r="E136" s="3" t="s">
        <v>1</v>
      </c>
      <c r="F136" s="3">
        <f t="shared" si="12"/>
        <v>0</v>
      </c>
      <c r="G136" s="3">
        <f t="shared" si="12"/>
        <v>0</v>
      </c>
      <c r="H136" s="3">
        <f t="shared" si="12"/>
        <v>0</v>
      </c>
      <c r="I136" s="3" t="s">
        <v>7</v>
      </c>
      <c r="J136" s="3">
        <f t="shared" si="13"/>
        <v>1</v>
      </c>
      <c r="K136" s="3">
        <v>2</v>
      </c>
      <c r="L136" s="8">
        <v>18.260000000000002</v>
      </c>
      <c r="M136" s="3">
        <v>3.25</v>
      </c>
    </row>
    <row r="137" spans="1:13" x14ac:dyDescent="0.35">
      <c r="A137" s="5" t="s">
        <v>3</v>
      </c>
      <c r="B137" s="14">
        <f t="shared" si="10"/>
        <v>0</v>
      </c>
      <c r="C137" s="3" t="s">
        <v>2</v>
      </c>
      <c r="D137" s="3">
        <f t="shared" si="11"/>
        <v>0</v>
      </c>
      <c r="E137" s="3" t="s">
        <v>1</v>
      </c>
      <c r="F137" s="3">
        <f t="shared" si="12"/>
        <v>0</v>
      </c>
      <c r="G137" s="3">
        <f t="shared" si="12"/>
        <v>0</v>
      </c>
      <c r="H137" s="3">
        <f t="shared" si="12"/>
        <v>0</v>
      </c>
      <c r="I137" s="3" t="s">
        <v>7</v>
      </c>
      <c r="J137" s="3">
        <f t="shared" si="13"/>
        <v>1</v>
      </c>
      <c r="K137" s="3">
        <v>2</v>
      </c>
      <c r="L137" s="8">
        <v>8.51</v>
      </c>
      <c r="M137" s="3">
        <v>1.25</v>
      </c>
    </row>
    <row r="138" spans="1:13" x14ac:dyDescent="0.35">
      <c r="A138" s="5" t="s">
        <v>3</v>
      </c>
      <c r="B138" s="14">
        <f t="shared" si="10"/>
        <v>0</v>
      </c>
      <c r="C138" s="3" t="s">
        <v>2</v>
      </c>
      <c r="D138" s="3">
        <f t="shared" si="11"/>
        <v>0</v>
      </c>
      <c r="E138" s="3" t="s">
        <v>1</v>
      </c>
      <c r="F138" s="3">
        <f t="shared" si="12"/>
        <v>0</v>
      </c>
      <c r="G138" s="3">
        <f t="shared" si="12"/>
        <v>0</v>
      </c>
      <c r="H138" s="3">
        <f t="shared" si="12"/>
        <v>0</v>
      </c>
      <c r="I138" s="3" t="s">
        <v>7</v>
      </c>
      <c r="J138" s="3">
        <f t="shared" si="13"/>
        <v>1</v>
      </c>
      <c r="K138" s="3">
        <v>2</v>
      </c>
      <c r="L138" s="8">
        <v>10.33</v>
      </c>
      <c r="M138" s="3">
        <v>2</v>
      </c>
    </row>
    <row r="139" spans="1:13" x14ac:dyDescent="0.35">
      <c r="A139" s="5" t="s">
        <v>3</v>
      </c>
      <c r="B139" s="14">
        <f t="shared" si="10"/>
        <v>0</v>
      </c>
      <c r="C139" s="3" t="s">
        <v>2</v>
      </c>
      <c r="D139" s="3">
        <f t="shared" si="11"/>
        <v>0</v>
      </c>
      <c r="E139" s="3" t="s">
        <v>1</v>
      </c>
      <c r="F139" s="3">
        <f t="shared" si="12"/>
        <v>0</v>
      </c>
      <c r="G139" s="3">
        <f t="shared" si="12"/>
        <v>0</v>
      </c>
      <c r="H139" s="3">
        <f t="shared" si="12"/>
        <v>0</v>
      </c>
      <c r="I139" s="3" t="s">
        <v>7</v>
      </c>
      <c r="J139" s="3">
        <f t="shared" si="13"/>
        <v>1</v>
      </c>
      <c r="K139" s="3">
        <v>2</v>
      </c>
      <c r="L139" s="8">
        <v>14.15</v>
      </c>
      <c r="M139" s="3">
        <v>2</v>
      </c>
    </row>
    <row r="140" spans="1:13" x14ac:dyDescent="0.35">
      <c r="A140" s="5" t="s">
        <v>5</v>
      </c>
      <c r="B140" s="14">
        <f t="shared" si="10"/>
        <v>1</v>
      </c>
      <c r="C140" s="3" t="s">
        <v>6</v>
      </c>
      <c r="D140" s="3">
        <f t="shared" si="11"/>
        <v>1</v>
      </c>
      <c r="E140" s="3" t="s">
        <v>1</v>
      </c>
      <c r="F140" s="3">
        <f t="shared" si="12"/>
        <v>0</v>
      </c>
      <c r="G140" s="3">
        <f t="shared" si="12"/>
        <v>0</v>
      </c>
      <c r="H140" s="3">
        <f t="shared" si="12"/>
        <v>0</v>
      </c>
      <c r="I140" s="3" t="s">
        <v>7</v>
      </c>
      <c r="J140" s="3">
        <f t="shared" si="13"/>
        <v>1</v>
      </c>
      <c r="K140" s="3">
        <v>2</v>
      </c>
      <c r="L140" s="8">
        <v>16</v>
      </c>
      <c r="M140" s="3">
        <v>2</v>
      </c>
    </row>
    <row r="141" spans="1:13" x14ac:dyDescent="0.35">
      <c r="A141" s="5" t="s">
        <v>3</v>
      </c>
      <c r="B141" s="14">
        <f t="shared" si="10"/>
        <v>0</v>
      </c>
      <c r="C141" s="3" t="s">
        <v>2</v>
      </c>
      <c r="D141" s="3">
        <f t="shared" si="11"/>
        <v>0</v>
      </c>
      <c r="E141" s="3" t="s">
        <v>1</v>
      </c>
      <c r="F141" s="3">
        <f t="shared" si="12"/>
        <v>0</v>
      </c>
      <c r="G141" s="3">
        <f t="shared" si="12"/>
        <v>0</v>
      </c>
      <c r="H141" s="3">
        <f t="shared" si="12"/>
        <v>0</v>
      </c>
      <c r="I141" s="3" t="s">
        <v>7</v>
      </c>
      <c r="J141" s="3">
        <f t="shared" si="13"/>
        <v>1</v>
      </c>
      <c r="K141" s="3">
        <v>2</v>
      </c>
      <c r="L141" s="8">
        <v>13.16</v>
      </c>
      <c r="M141" s="3">
        <v>2.75</v>
      </c>
    </row>
    <row r="142" spans="1:13" x14ac:dyDescent="0.35">
      <c r="A142" s="5" t="s">
        <v>3</v>
      </c>
      <c r="B142" s="14">
        <f t="shared" si="10"/>
        <v>0</v>
      </c>
      <c r="C142" s="3" t="s">
        <v>2</v>
      </c>
      <c r="D142" s="3">
        <f t="shared" si="11"/>
        <v>0</v>
      </c>
      <c r="E142" s="3" t="s">
        <v>1</v>
      </c>
      <c r="F142" s="3">
        <f t="shared" si="12"/>
        <v>0</v>
      </c>
      <c r="G142" s="3">
        <f t="shared" si="12"/>
        <v>0</v>
      </c>
      <c r="H142" s="3">
        <f t="shared" si="12"/>
        <v>0</v>
      </c>
      <c r="I142" s="3" t="s">
        <v>7</v>
      </c>
      <c r="J142" s="3">
        <f t="shared" si="13"/>
        <v>1</v>
      </c>
      <c r="K142" s="3">
        <v>2</v>
      </c>
      <c r="L142" s="8">
        <v>17.47</v>
      </c>
      <c r="M142" s="3">
        <v>3.5</v>
      </c>
    </row>
    <row r="143" spans="1:13" x14ac:dyDescent="0.35">
      <c r="A143" s="5" t="s">
        <v>5</v>
      </c>
      <c r="B143" s="14">
        <f t="shared" si="10"/>
        <v>1</v>
      </c>
      <c r="C143" s="3" t="s">
        <v>2</v>
      </c>
      <c r="D143" s="3">
        <f t="shared" si="11"/>
        <v>0</v>
      </c>
      <c r="E143" s="3" t="s">
        <v>1</v>
      </c>
      <c r="F143" s="3">
        <f t="shared" si="12"/>
        <v>0</v>
      </c>
      <c r="G143" s="3">
        <f t="shared" si="12"/>
        <v>0</v>
      </c>
      <c r="H143" s="3">
        <f t="shared" si="12"/>
        <v>0</v>
      </c>
      <c r="I143" s="3" t="s">
        <v>7</v>
      </c>
      <c r="J143" s="3">
        <f t="shared" si="13"/>
        <v>1</v>
      </c>
      <c r="K143" s="3">
        <v>6</v>
      </c>
      <c r="L143" s="8">
        <v>34.299999999999997</v>
      </c>
      <c r="M143" s="3">
        <v>6.7</v>
      </c>
    </row>
    <row r="144" spans="1:13" x14ac:dyDescent="0.35">
      <c r="A144" s="5" t="s">
        <v>5</v>
      </c>
      <c r="B144" s="14">
        <f t="shared" si="10"/>
        <v>1</v>
      </c>
      <c r="C144" s="3" t="s">
        <v>2</v>
      </c>
      <c r="D144" s="3">
        <f t="shared" si="11"/>
        <v>0</v>
      </c>
      <c r="E144" s="3" t="s">
        <v>1</v>
      </c>
      <c r="F144" s="3">
        <f t="shared" si="12"/>
        <v>0</v>
      </c>
      <c r="G144" s="3">
        <f t="shared" si="12"/>
        <v>0</v>
      </c>
      <c r="H144" s="3">
        <f t="shared" si="12"/>
        <v>0</v>
      </c>
      <c r="I144" s="3" t="s">
        <v>7</v>
      </c>
      <c r="J144" s="3">
        <f t="shared" si="13"/>
        <v>1</v>
      </c>
      <c r="K144" s="3">
        <v>5</v>
      </c>
      <c r="L144" s="8">
        <v>41.19</v>
      </c>
      <c r="M144" s="3">
        <v>5</v>
      </c>
    </row>
    <row r="145" spans="1:13" x14ac:dyDescent="0.35">
      <c r="A145" s="5" t="s">
        <v>3</v>
      </c>
      <c r="B145" s="14">
        <f t="shared" si="10"/>
        <v>0</v>
      </c>
      <c r="C145" s="3" t="s">
        <v>2</v>
      </c>
      <c r="D145" s="3">
        <f t="shared" si="11"/>
        <v>0</v>
      </c>
      <c r="E145" s="3" t="s">
        <v>1</v>
      </c>
      <c r="F145" s="3">
        <f t="shared" si="12"/>
        <v>0</v>
      </c>
      <c r="G145" s="3">
        <f t="shared" si="12"/>
        <v>0</v>
      </c>
      <c r="H145" s="3">
        <f t="shared" si="12"/>
        <v>0</v>
      </c>
      <c r="I145" s="3" t="s">
        <v>7</v>
      </c>
      <c r="J145" s="3">
        <f t="shared" si="13"/>
        <v>1</v>
      </c>
      <c r="K145" s="3">
        <v>6</v>
      </c>
      <c r="L145" s="8">
        <v>27.05</v>
      </c>
      <c r="M145" s="3">
        <v>5</v>
      </c>
    </row>
    <row r="146" spans="1:13" x14ac:dyDescent="0.35">
      <c r="A146" s="5" t="s">
        <v>3</v>
      </c>
      <c r="B146" s="14">
        <f t="shared" si="10"/>
        <v>0</v>
      </c>
      <c r="C146" s="3" t="s">
        <v>2</v>
      </c>
      <c r="D146" s="3">
        <f t="shared" si="11"/>
        <v>0</v>
      </c>
      <c r="E146" s="3" t="s">
        <v>1</v>
      </c>
      <c r="F146" s="3">
        <f t="shared" si="12"/>
        <v>0</v>
      </c>
      <c r="G146" s="3">
        <f t="shared" si="12"/>
        <v>0</v>
      </c>
      <c r="H146" s="3">
        <f t="shared" si="12"/>
        <v>0</v>
      </c>
      <c r="I146" s="3" t="s">
        <v>7</v>
      </c>
      <c r="J146" s="3">
        <f t="shared" si="13"/>
        <v>1</v>
      </c>
      <c r="K146" s="3">
        <v>2</v>
      </c>
      <c r="L146" s="8">
        <v>16.43</v>
      </c>
      <c r="M146" s="3">
        <v>2.2999999999999998</v>
      </c>
    </row>
    <row r="147" spans="1:13" x14ac:dyDescent="0.35">
      <c r="A147" s="5" t="s">
        <v>3</v>
      </c>
      <c r="B147" s="14">
        <f t="shared" si="10"/>
        <v>0</v>
      </c>
      <c r="C147" s="3" t="s">
        <v>2</v>
      </c>
      <c r="D147" s="3">
        <f t="shared" si="11"/>
        <v>0</v>
      </c>
      <c r="E147" s="3" t="s">
        <v>1</v>
      </c>
      <c r="F147" s="3">
        <f t="shared" si="12"/>
        <v>0</v>
      </c>
      <c r="G147" s="3">
        <f t="shared" si="12"/>
        <v>0</v>
      </c>
      <c r="H147" s="3">
        <f t="shared" si="12"/>
        <v>0</v>
      </c>
      <c r="I147" s="3" t="s">
        <v>7</v>
      </c>
      <c r="J147" s="3">
        <f t="shared" si="13"/>
        <v>1</v>
      </c>
      <c r="K147" s="3">
        <v>2</v>
      </c>
      <c r="L147" s="8">
        <v>8.35</v>
      </c>
      <c r="M147" s="3">
        <v>1.5</v>
      </c>
    </row>
    <row r="148" spans="1:13" x14ac:dyDescent="0.35">
      <c r="A148" s="5" t="s">
        <v>3</v>
      </c>
      <c r="B148" s="14">
        <f t="shared" si="10"/>
        <v>0</v>
      </c>
      <c r="C148" s="3" t="s">
        <v>2</v>
      </c>
      <c r="D148" s="3">
        <f t="shared" si="11"/>
        <v>0</v>
      </c>
      <c r="E148" s="3" t="s">
        <v>1</v>
      </c>
      <c r="F148" s="3">
        <f t="shared" si="12"/>
        <v>0</v>
      </c>
      <c r="G148" s="3">
        <f t="shared" si="12"/>
        <v>0</v>
      </c>
      <c r="H148" s="3">
        <f t="shared" si="12"/>
        <v>0</v>
      </c>
      <c r="I148" s="3" t="s">
        <v>7</v>
      </c>
      <c r="J148" s="3">
        <f t="shared" si="13"/>
        <v>1</v>
      </c>
      <c r="K148" s="3">
        <v>3</v>
      </c>
      <c r="L148" s="8">
        <v>18.64</v>
      </c>
      <c r="M148" s="3">
        <v>1.36</v>
      </c>
    </row>
    <row r="149" spans="1:13" x14ac:dyDescent="0.35">
      <c r="A149" s="5" t="s">
        <v>3</v>
      </c>
      <c r="B149" s="14">
        <f t="shared" si="10"/>
        <v>0</v>
      </c>
      <c r="C149" s="3" t="s">
        <v>2</v>
      </c>
      <c r="D149" s="3">
        <f t="shared" si="11"/>
        <v>0</v>
      </c>
      <c r="E149" s="3" t="s">
        <v>1</v>
      </c>
      <c r="F149" s="3">
        <f t="shared" si="12"/>
        <v>0</v>
      </c>
      <c r="G149" s="3">
        <f t="shared" si="12"/>
        <v>0</v>
      </c>
      <c r="H149" s="3">
        <f t="shared" si="12"/>
        <v>0</v>
      </c>
      <c r="I149" s="3" t="s">
        <v>7</v>
      </c>
      <c r="J149" s="3">
        <f t="shared" si="13"/>
        <v>1</v>
      </c>
      <c r="K149" s="3">
        <v>2</v>
      </c>
      <c r="L149" s="8">
        <v>11.87</v>
      </c>
      <c r="M149" s="3">
        <v>1.63</v>
      </c>
    </row>
    <row r="150" spans="1:13" x14ac:dyDescent="0.35">
      <c r="A150" s="5" t="s">
        <v>5</v>
      </c>
      <c r="B150" s="14">
        <f t="shared" si="10"/>
        <v>1</v>
      </c>
      <c r="C150" s="3" t="s">
        <v>2</v>
      </c>
      <c r="D150" s="3">
        <f t="shared" si="11"/>
        <v>0</v>
      </c>
      <c r="E150" s="3" t="s">
        <v>1</v>
      </c>
      <c r="F150" s="3">
        <f t="shared" si="12"/>
        <v>0</v>
      </c>
      <c r="G150" s="3">
        <f t="shared" si="12"/>
        <v>0</v>
      </c>
      <c r="H150" s="3">
        <f t="shared" si="12"/>
        <v>0</v>
      </c>
      <c r="I150" s="3" t="s">
        <v>7</v>
      </c>
      <c r="J150" s="3">
        <f t="shared" si="13"/>
        <v>1</v>
      </c>
      <c r="K150" s="3">
        <v>2</v>
      </c>
      <c r="L150" s="8">
        <v>9.7799999999999994</v>
      </c>
      <c r="M150" s="3">
        <v>1.73</v>
      </c>
    </row>
    <row r="151" spans="1:13" x14ac:dyDescent="0.35">
      <c r="A151" s="5" t="s">
        <v>5</v>
      </c>
      <c r="B151" s="14">
        <f t="shared" si="10"/>
        <v>1</v>
      </c>
      <c r="C151" s="3" t="s">
        <v>2</v>
      </c>
      <c r="D151" s="3">
        <f t="shared" si="11"/>
        <v>0</v>
      </c>
      <c r="E151" s="3" t="s">
        <v>1</v>
      </c>
      <c r="F151" s="3">
        <f t="shared" si="12"/>
        <v>0</v>
      </c>
      <c r="G151" s="3">
        <f t="shared" si="12"/>
        <v>0</v>
      </c>
      <c r="H151" s="3">
        <f t="shared" si="12"/>
        <v>0</v>
      </c>
      <c r="I151" s="3" t="s">
        <v>7</v>
      </c>
      <c r="J151" s="3">
        <f t="shared" si="13"/>
        <v>1</v>
      </c>
      <c r="K151" s="3">
        <v>2</v>
      </c>
      <c r="L151" s="8">
        <v>7.51</v>
      </c>
      <c r="M151" s="3">
        <v>2</v>
      </c>
    </row>
    <row r="152" spans="1:13" x14ac:dyDescent="0.35">
      <c r="A152" s="5" t="s">
        <v>5</v>
      </c>
      <c r="B152" s="14">
        <f t="shared" si="10"/>
        <v>1</v>
      </c>
      <c r="C152" s="3" t="s">
        <v>2</v>
      </c>
      <c r="D152" s="3">
        <f t="shared" si="11"/>
        <v>0</v>
      </c>
      <c r="E152" s="3" t="s">
        <v>9</v>
      </c>
      <c r="F152" s="3">
        <f t="shared" si="12"/>
        <v>0</v>
      </c>
      <c r="G152" s="3">
        <f t="shared" si="12"/>
        <v>0</v>
      </c>
      <c r="H152" s="3">
        <f t="shared" si="12"/>
        <v>1</v>
      </c>
      <c r="I152" s="3" t="s">
        <v>0</v>
      </c>
      <c r="J152" s="3">
        <f t="shared" si="13"/>
        <v>0</v>
      </c>
      <c r="K152" s="3">
        <v>2</v>
      </c>
      <c r="L152" s="8">
        <v>14.07</v>
      </c>
      <c r="M152" s="3">
        <v>2.5</v>
      </c>
    </row>
    <row r="153" spans="1:13" x14ac:dyDescent="0.35">
      <c r="A153" s="5" t="s">
        <v>5</v>
      </c>
      <c r="B153" s="14">
        <f t="shared" si="10"/>
        <v>1</v>
      </c>
      <c r="C153" s="3" t="s">
        <v>2</v>
      </c>
      <c r="D153" s="3">
        <f t="shared" si="11"/>
        <v>0</v>
      </c>
      <c r="E153" s="3" t="s">
        <v>9</v>
      </c>
      <c r="F153" s="3">
        <f t="shared" si="12"/>
        <v>0</v>
      </c>
      <c r="G153" s="3">
        <f t="shared" si="12"/>
        <v>0</v>
      </c>
      <c r="H153" s="3">
        <f t="shared" si="12"/>
        <v>1</v>
      </c>
      <c r="I153" s="3" t="s">
        <v>0</v>
      </c>
      <c r="J153" s="3">
        <f t="shared" si="13"/>
        <v>0</v>
      </c>
      <c r="K153" s="3">
        <v>2</v>
      </c>
      <c r="L153" s="8">
        <v>13.13</v>
      </c>
      <c r="M153" s="3">
        <v>2</v>
      </c>
    </row>
    <row r="154" spans="1:13" x14ac:dyDescent="0.35">
      <c r="A154" s="5" t="s">
        <v>5</v>
      </c>
      <c r="B154" s="14">
        <f t="shared" si="10"/>
        <v>1</v>
      </c>
      <c r="C154" s="3" t="s">
        <v>2</v>
      </c>
      <c r="D154" s="3">
        <f t="shared" si="11"/>
        <v>0</v>
      </c>
      <c r="E154" s="3" t="s">
        <v>9</v>
      </c>
      <c r="F154" s="3">
        <f t="shared" si="12"/>
        <v>0</v>
      </c>
      <c r="G154" s="3">
        <f t="shared" si="12"/>
        <v>0</v>
      </c>
      <c r="H154" s="3">
        <f t="shared" si="12"/>
        <v>1</v>
      </c>
      <c r="I154" s="3" t="s">
        <v>0</v>
      </c>
      <c r="J154" s="3">
        <f t="shared" si="13"/>
        <v>0</v>
      </c>
      <c r="K154" s="3">
        <v>3</v>
      </c>
      <c r="L154" s="8">
        <v>17.260000000000002</v>
      </c>
      <c r="M154" s="3">
        <v>2.74</v>
      </c>
    </row>
    <row r="155" spans="1:13" x14ac:dyDescent="0.35">
      <c r="A155" s="5" t="s">
        <v>5</v>
      </c>
      <c r="B155" s="14">
        <f t="shared" si="10"/>
        <v>1</v>
      </c>
      <c r="C155" s="3" t="s">
        <v>2</v>
      </c>
      <c r="D155" s="3">
        <f t="shared" si="11"/>
        <v>0</v>
      </c>
      <c r="E155" s="3" t="s">
        <v>9</v>
      </c>
      <c r="F155" s="3">
        <f t="shared" si="12"/>
        <v>0</v>
      </c>
      <c r="G155" s="3">
        <f t="shared" si="12"/>
        <v>0</v>
      </c>
      <c r="H155" s="3">
        <f t="shared" si="12"/>
        <v>1</v>
      </c>
      <c r="I155" s="3" t="s">
        <v>0</v>
      </c>
      <c r="J155" s="3">
        <f t="shared" si="13"/>
        <v>0</v>
      </c>
      <c r="K155" s="3">
        <v>4</v>
      </c>
      <c r="L155" s="8">
        <v>24.55</v>
      </c>
      <c r="M155" s="3">
        <v>2</v>
      </c>
    </row>
    <row r="156" spans="1:13" x14ac:dyDescent="0.35">
      <c r="A156" s="5" t="s">
        <v>5</v>
      </c>
      <c r="B156" s="14">
        <f t="shared" si="10"/>
        <v>1</v>
      </c>
      <c r="C156" s="3" t="s">
        <v>2</v>
      </c>
      <c r="D156" s="3">
        <f t="shared" si="11"/>
        <v>0</v>
      </c>
      <c r="E156" s="3" t="s">
        <v>9</v>
      </c>
      <c r="F156" s="3">
        <f t="shared" si="12"/>
        <v>0</v>
      </c>
      <c r="G156" s="3">
        <f t="shared" si="12"/>
        <v>0</v>
      </c>
      <c r="H156" s="3">
        <f t="shared" si="12"/>
        <v>1</v>
      </c>
      <c r="I156" s="3" t="s">
        <v>0</v>
      </c>
      <c r="J156" s="3">
        <f t="shared" si="13"/>
        <v>0</v>
      </c>
      <c r="K156" s="3">
        <v>4</v>
      </c>
      <c r="L156" s="8">
        <v>19.77</v>
      </c>
      <c r="M156" s="3">
        <v>2</v>
      </c>
    </row>
    <row r="157" spans="1:13" x14ac:dyDescent="0.35">
      <c r="A157" s="5" t="s">
        <v>3</v>
      </c>
      <c r="B157" s="14">
        <f t="shared" si="10"/>
        <v>0</v>
      </c>
      <c r="C157" s="3" t="s">
        <v>2</v>
      </c>
      <c r="D157" s="3">
        <f t="shared" si="11"/>
        <v>0</v>
      </c>
      <c r="E157" s="3" t="s">
        <v>9</v>
      </c>
      <c r="F157" s="3">
        <f t="shared" si="12"/>
        <v>0</v>
      </c>
      <c r="G157" s="3">
        <f t="shared" si="12"/>
        <v>0</v>
      </c>
      <c r="H157" s="3">
        <f t="shared" si="12"/>
        <v>1</v>
      </c>
      <c r="I157" s="3" t="s">
        <v>0</v>
      </c>
      <c r="J157" s="3">
        <f t="shared" si="13"/>
        <v>0</v>
      </c>
      <c r="K157" s="3">
        <v>5</v>
      </c>
      <c r="L157" s="8">
        <v>29.85</v>
      </c>
      <c r="M157" s="3">
        <v>5.14</v>
      </c>
    </row>
    <row r="158" spans="1:13" x14ac:dyDescent="0.35">
      <c r="A158" s="5" t="s">
        <v>5</v>
      </c>
      <c r="B158" s="14">
        <f t="shared" si="10"/>
        <v>1</v>
      </c>
      <c r="C158" s="3" t="s">
        <v>2</v>
      </c>
      <c r="D158" s="3">
        <f t="shared" si="11"/>
        <v>0</v>
      </c>
      <c r="E158" s="3" t="s">
        <v>9</v>
      </c>
      <c r="F158" s="3">
        <f t="shared" si="12"/>
        <v>0</v>
      </c>
      <c r="G158" s="3">
        <f t="shared" si="12"/>
        <v>0</v>
      </c>
      <c r="H158" s="3">
        <f t="shared" si="12"/>
        <v>1</v>
      </c>
      <c r="I158" s="3" t="s">
        <v>0</v>
      </c>
      <c r="J158" s="3">
        <f t="shared" si="13"/>
        <v>0</v>
      </c>
      <c r="K158" s="3">
        <v>6</v>
      </c>
      <c r="L158" s="8">
        <v>48.17</v>
      </c>
      <c r="M158" s="3">
        <v>5</v>
      </c>
    </row>
    <row r="159" spans="1:13" x14ac:dyDescent="0.35">
      <c r="A159" s="5" t="s">
        <v>3</v>
      </c>
      <c r="B159" s="14">
        <f t="shared" si="10"/>
        <v>0</v>
      </c>
      <c r="C159" s="3" t="s">
        <v>2</v>
      </c>
      <c r="D159" s="3">
        <f t="shared" si="11"/>
        <v>0</v>
      </c>
      <c r="E159" s="3" t="s">
        <v>9</v>
      </c>
      <c r="F159" s="3">
        <f t="shared" si="12"/>
        <v>0</v>
      </c>
      <c r="G159" s="3">
        <f t="shared" si="12"/>
        <v>0</v>
      </c>
      <c r="H159" s="3">
        <f t="shared" si="12"/>
        <v>1</v>
      </c>
      <c r="I159" s="3" t="s">
        <v>0</v>
      </c>
      <c r="J159" s="3">
        <f t="shared" si="13"/>
        <v>0</v>
      </c>
      <c r="K159" s="3">
        <v>4</v>
      </c>
      <c r="L159" s="8">
        <v>25</v>
      </c>
      <c r="M159" s="3">
        <v>3.75</v>
      </c>
    </row>
    <row r="160" spans="1:13" x14ac:dyDescent="0.35">
      <c r="A160" s="5" t="s">
        <v>3</v>
      </c>
      <c r="B160" s="14">
        <f t="shared" si="10"/>
        <v>0</v>
      </c>
      <c r="C160" s="3" t="s">
        <v>2</v>
      </c>
      <c r="D160" s="3">
        <f t="shared" si="11"/>
        <v>0</v>
      </c>
      <c r="E160" s="3" t="s">
        <v>9</v>
      </c>
      <c r="F160" s="3">
        <f t="shared" si="12"/>
        <v>0</v>
      </c>
      <c r="G160" s="3">
        <f t="shared" si="12"/>
        <v>0</v>
      </c>
      <c r="H160" s="3">
        <f t="shared" si="12"/>
        <v>1</v>
      </c>
      <c r="I160" s="3" t="s">
        <v>0</v>
      </c>
      <c r="J160" s="3">
        <f t="shared" si="13"/>
        <v>0</v>
      </c>
      <c r="K160" s="3">
        <v>2</v>
      </c>
      <c r="L160" s="8">
        <v>13.39</v>
      </c>
      <c r="M160" s="3">
        <v>2.61</v>
      </c>
    </row>
    <row r="161" spans="1:13" x14ac:dyDescent="0.35">
      <c r="A161" s="5" t="s">
        <v>5</v>
      </c>
      <c r="B161" s="14">
        <f t="shared" si="10"/>
        <v>1</v>
      </c>
      <c r="C161" s="3" t="s">
        <v>2</v>
      </c>
      <c r="D161" s="3">
        <f t="shared" si="11"/>
        <v>0</v>
      </c>
      <c r="E161" s="3" t="s">
        <v>9</v>
      </c>
      <c r="F161" s="3">
        <f t="shared" si="12"/>
        <v>0</v>
      </c>
      <c r="G161" s="3">
        <f t="shared" si="12"/>
        <v>0</v>
      </c>
      <c r="H161" s="3">
        <f t="shared" si="12"/>
        <v>1</v>
      </c>
      <c r="I161" s="3" t="s">
        <v>0</v>
      </c>
      <c r="J161" s="3">
        <f t="shared" si="13"/>
        <v>0</v>
      </c>
      <c r="K161" s="3">
        <v>4</v>
      </c>
      <c r="L161" s="8">
        <v>16.489999999999998</v>
      </c>
      <c r="M161" s="3">
        <v>2</v>
      </c>
    </row>
    <row r="162" spans="1:13" x14ac:dyDescent="0.35">
      <c r="A162" s="5" t="s">
        <v>5</v>
      </c>
      <c r="B162" s="14">
        <f t="shared" si="10"/>
        <v>1</v>
      </c>
      <c r="C162" s="3" t="s">
        <v>2</v>
      </c>
      <c r="D162" s="3">
        <f t="shared" si="11"/>
        <v>0</v>
      </c>
      <c r="E162" s="3" t="s">
        <v>9</v>
      </c>
      <c r="F162" s="3">
        <f t="shared" si="12"/>
        <v>0</v>
      </c>
      <c r="G162" s="3">
        <f t="shared" si="12"/>
        <v>0</v>
      </c>
      <c r="H162" s="3">
        <f t="shared" si="12"/>
        <v>1</v>
      </c>
      <c r="I162" s="3" t="s">
        <v>0</v>
      </c>
      <c r="J162" s="3">
        <f t="shared" si="13"/>
        <v>0</v>
      </c>
      <c r="K162" s="3">
        <v>4</v>
      </c>
      <c r="L162" s="8">
        <v>21.5</v>
      </c>
      <c r="M162" s="3">
        <v>3.5</v>
      </c>
    </row>
    <row r="163" spans="1:13" x14ac:dyDescent="0.35">
      <c r="A163" s="5" t="s">
        <v>5</v>
      </c>
      <c r="B163" s="14">
        <f t="shared" si="10"/>
        <v>1</v>
      </c>
      <c r="C163" s="3" t="s">
        <v>2</v>
      </c>
      <c r="D163" s="3">
        <f t="shared" si="11"/>
        <v>0</v>
      </c>
      <c r="E163" s="3" t="s">
        <v>9</v>
      </c>
      <c r="F163" s="3">
        <f t="shared" ref="F163:H194" si="14">IF($E163=F$1,1,0)</f>
        <v>0</v>
      </c>
      <c r="G163" s="3">
        <f t="shared" si="14"/>
        <v>0</v>
      </c>
      <c r="H163" s="3">
        <f t="shared" si="14"/>
        <v>1</v>
      </c>
      <c r="I163" s="3" t="s">
        <v>0</v>
      </c>
      <c r="J163" s="3">
        <f t="shared" si="13"/>
        <v>0</v>
      </c>
      <c r="K163" s="3">
        <v>2</v>
      </c>
      <c r="L163" s="8">
        <v>12.66</v>
      </c>
      <c r="M163" s="3">
        <v>2.5</v>
      </c>
    </row>
    <row r="164" spans="1:13" x14ac:dyDescent="0.35">
      <c r="A164" s="5" t="s">
        <v>3</v>
      </c>
      <c r="B164" s="14">
        <f t="shared" si="10"/>
        <v>0</v>
      </c>
      <c r="C164" s="3" t="s">
        <v>2</v>
      </c>
      <c r="D164" s="3">
        <f t="shared" si="11"/>
        <v>0</v>
      </c>
      <c r="E164" s="3" t="s">
        <v>9</v>
      </c>
      <c r="F164" s="3">
        <f t="shared" si="14"/>
        <v>0</v>
      </c>
      <c r="G164" s="3">
        <f t="shared" si="14"/>
        <v>0</v>
      </c>
      <c r="H164" s="3">
        <f t="shared" si="14"/>
        <v>1</v>
      </c>
      <c r="I164" s="3" t="s">
        <v>0</v>
      </c>
      <c r="J164" s="3">
        <f t="shared" si="13"/>
        <v>0</v>
      </c>
      <c r="K164" s="3">
        <v>3</v>
      </c>
      <c r="L164" s="8">
        <v>16.21</v>
      </c>
      <c r="M164" s="3">
        <v>2</v>
      </c>
    </row>
    <row r="165" spans="1:13" x14ac:dyDescent="0.35">
      <c r="A165" s="5" t="s">
        <v>5</v>
      </c>
      <c r="B165" s="14">
        <f t="shared" si="10"/>
        <v>1</v>
      </c>
      <c r="C165" s="3" t="s">
        <v>2</v>
      </c>
      <c r="D165" s="3">
        <f t="shared" si="11"/>
        <v>0</v>
      </c>
      <c r="E165" s="3" t="s">
        <v>9</v>
      </c>
      <c r="F165" s="3">
        <f t="shared" si="14"/>
        <v>0</v>
      </c>
      <c r="G165" s="3">
        <f t="shared" si="14"/>
        <v>0</v>
      </c>
      <c r="H165" s="3">
        <f t="shared" si="14"/>
        <v>1</v>
      </c>
      <c r="I165" s="3" t="s">
        <v>0</v>
      </c>
      <c r="J165" s="3">
        <f t="shared" si="13"/>
        <v>0</v>
      </c>
      <c r="K165" s="3">
        <v>2</v>
      </c>
      <c r="L165" s="8">
        <v>13.81</v>
      </c>
      <c r="M165" s="3">
        <v>2</v>
      </c>
    </row>
    <row r="166" spans="1:13" x14ac:dyDescent="0.35">
      <c r="A166" s="5" t="s">
        <v>3</v>
      </c>
      <c r="B166" s="14">
        <f t="shared" si="10"/>
        <v>0</v>
      </c>
      <c r="C166" s="3" t="s">
        <v>6</v>
      </c>
      <c r="D166" s="3">
        <f t="shared" si="11"/>
        <v>1</v>
      </c>
      <c r="E166" s="3" t="s">
        <v>9</v>
      </c>
      <c r="F166" s="3">
        <f t="shared" si="14"/>
        <v>0</v>
      </c>
      <c r="G166" s="3">
        <f t="shared" si="14"/>
        <v>0</v>
      </c>
      <c r="H166" s="3">
        <f t="shared" si="14"/>
        <v>1</v>
      </c>
      <c r="I166" s="3" t="s">
        <v>0</v>
      </c>
      <c r="J166" s="3">
        <f t="shared" si="13"/>
        <v>0</v>
      </c>
      <c r="K166" s="3">
        <v>2</v>
      </c>
      <c r="L166" s="8">
        <v>17.510000000000002</v>
      </c>
      <c r="M166" s="3">
        <v>3</v>
      </c>
    </row>
    <row r="167" spans="1:13" x14ac:dyDescent="0.35">
      <c r="A167" s="5" t="s">
        <v>5</v>
      </c>
      <c r="B167" s="14">
        <f t="shared" si="10"/>
        <v>1</v>
      </c>
      <c r="C167" s="3" t="s">
        <v>2</v>
      </c>
      <c r="D167" s="3">
        <f t="shared" si="11"/>
        <v>0</v>
      </c>
      <c r="E167" s="3" t="s">
        <v>9</v>
      </c>
      <c r="F167" s="3">
        <f t="shared" si="14"/>
        <v>0</v>
      </c>
      <c r="G167" s="3">
        <f t="shared" si="14"/>
        <v>0</v>
      </c>
      <c r="H167" s="3">
        <f t="shared" si="14"/>
        <v>1</v>
      </c>
      <c r="I167" s="3" t="s">
        <v>0</v>
      </c>
      <c r="J167" s="3">
        <f t="shared" si="13"/>
        <v>0</v>
      </c>
      <c r="K167" s="3">
        <v>3</v>
      </c>
      <c r="L167" s="8">
        <v>24.52</v>
      </c>
      <c r="M167" s="3">
        <v>3.48</v>
      </c>
    </row>
    <row r="168" spans="1:13" x14ac:dyDescent="0.35">
      <c r="A168" s="5" t="s">
        <v>5</v>
      </c>
      <c r="B168" s="14">
        <f t="shared" si="10"/>
        <v>1</v>
      </c>
      <c r="C168" s="3" t="s">
        <v>2</v>
      </c>
      <c r="D168" s="3">
        <f t="shared" si="11"/>
        <v>0</v>
      </c>
      <c r="E168" s="3" t="s">
        <v>9</v>
      </c>
      <c r="F168" s="3">
        <f t="shared" si="14"/>
        <v>0</v>
      </c>
      <c r="G168" s="3">
        <f t="shared" si="14"/>
        <v>0</v>
      </c>
      <c r="H168" s="3">
        <f t="shared" si="14"/>
        <v>1</v>
      </c>
      <c r="I168" s="3" t="s">
        <v>0</v>
      </c>
      <c r="J168" s="3">
        <f t="shared" si="13"/>
        <v>0</v>
      </c>
      <c r="K168" s="3">
        <v>2</v>
      </c>
      <c r="L168" s="8">
        <v>20.76</v>
      </c>
      <c r="M168" s="3">
        <v>2.2400000000000002</v>
      </c>
    </row>
    <row r="169" spans="1:13" x14ac:dyDescent="0.35">
      <c r="A169" s="5" t="s">
        <v>5</v>
      </c>
      <c r="B169" s="14">
        <f t="shared" si="10"/>
        <v>1</v>
      </c>
      <c r="C169" s="3" t="s">
        <v>2</v>
      </c>
      <c r="D169" s="3">
        <f t="shared" si="11"/>
        <v>0</v>
      </c>
      <c r="E169" s="3" t="s">
        <v>9</v>
      </c>
      <c r="F169" s="3">
        <f t="shared" si="14"/>
        <v>0</v>
      </c>
      <c r="G169" s="3">
        <f t="shared" si="14"/>
        <v>0</v>
      </c>
      <c r="H169" s="3">
        <f t="shared" si="14"/>
        <v>1</v>
      </c>
      <c r="I169" s="3" t="s">
        <v>0</v>
      </c>
      <c r="J169" s="3">
        <f t="shared" si="13"/>
        <v>0</v>
      </c>
      <c r="K169" s="3">
        <v>4</v>
      </c>
      <c r="L169" s="8">
        <v>31.71</v>
      </c>
      <c r="M169" s="3">
        <v>4.5</v>
      </c>
    </row>
    <row r="170" spans="1:13" x14ac:dyDescent="0.35">
      <c r="A170" s="5" t="s">
        <v>3</v>
      </c>
      <c r="B170" s="14">
        <f t="shared" si="10"/>
        <v>0</v>
      </c>
      <c r="C170" s="3" t="s">
        <v>6</v>
      </c>
      <c r="D170" s="3">
        <f t="shared" si="11"/>
        <v>1</v>
      </c>
      <c r="E170" s="3" t="s">
        <v>4</v>
      </c>
      <c r="F170" s="3">
        <f t="shared" si="14"/>
        <v>0</v>
      </c>
      <c r="G170" s="3">
        <f t="shared" si="14"/>
        <v>1</v>
      </c>
      <c r="H170" s="3">
        <f t="shared" si="14"/>
        <v>0</v>
      </c>
      <c r="I170" s="3" t="s">
        <v>0</v>
      </c>
      <c r="J170" s="3">
        <f t="shared" si="13"/>
        <v>0</v>
      </c>
      <c r="K170" s="3">
        <v>2</v>
      </c>
      <c r="L170" s="8">
        <v>10.59</v>
      </c>
      <c r="M170" s="3">
        <v>1.61</v>
      </c>
    </row>
    <row r="171" spans="1:13" x14ac:dyDescent="0.35">
      <c r="A171" s="5" t="s">
        <v>3</v>
      </c>
      <c r="B171" s="14">
        <f t="shared" si="10"/>
        <v>0</v>
      </c>
      <c r="C171" s="3" t="s">
        <v>6</v>
      </c>
      <c r="D171" s="3">
        <f t="shared" si="11"/>
        <v>1</v>
      </c>
      <c r="E171" s="3" t="s">
        <v>4</v>
      </c>
      <c r="F171" s="3">
        <f t="shared" si="14"/>
        <v>0</v>
      </c>
      <c r="G171" s="3">
        <f t="shared" si="14"/>
        <v>1</v>
      </c>
      <c r="H171" s="3">
        <f t="shared" si="14"/>
        <v>0</v>
      </c>
      <c r="I171" s="3" t="s">
        <v>0</v>
      </c>
      <c r="J171" s="3">
        <f t="shared" si="13"/>
        <v>0</v>
      </c>
      <c r="K171" s="3">
        <v>2</v>
      </c>
      <c r="L171" s="8">
        <v>10.63</v>
      </c>
      <c r="M171" s="3">
        <v>2</v>
      </c>
    </row>
    <row r="172" spans="1:13" x14ac:dyDescent="0.35">
      <c r="A172" s="5" t="s">
        <v>5</v>
      </c>
      <c r="B172" s="14">
        <f t="shared" si="10"/>
        <v>1</v>
      </c>
      <c r="C172" s="3" t="s">
        <v>6</v>
      </c>
      <c r="D172" s="3">
        <f t="shared" si="11"/>
        <v>1</v>
      </c>
      <c r="E172" s="3" t="s">
        <v>4</v>
      </c>
      <c r="F172" s="3">
        <f t="shared" si="14"/>
        <v>0</v>
      </c>
      <c r="G172" s="3">
        <f t="shared" si="14"/>
        <v>1</v>
      </c>
      <c r="H172" s="3">
        <f t="shared" si="14"/>
        <v>0</v>
      </c>
      <c r="I172" s="3" t="s">
        <v>0</v>
      </c>
      <c r="J172" s="3">
        <f t="shared" si="13"/>
        <v>0</v>
      </c>
      <c r="K172" s="3">
        <v>3</v>
      </c>
      <c r="L172" s="8">
        <v>50.81</v>
      </c>
      <c r="M172" s="3">
        <v>10</v>
      </c>
    </row>
    <row r="173" spans="1:13" x14ac:dyDescent="0.35">
      <c r="A173" s="5" t="s">
        <v>5</v>
      </c>
      <c r="B173" s="14">
        <f t="shared" si="10"/>
        <v>1</v>
      </c>
      <c r="C173" s="3" t="s">
        <v>6</v>
      </c>
      <c r="D173" s="3">
        <f t="shared" si="11"/>
        <v>1</v>
      </c>
      <c r="E173" s="3" t="s">
        <v>4</v>
      </c>
      <c r="F173" s="3">
        <f t="shared" si="14"/>
        <v>0</v>
      </c>
      <c r="G173" s="3">
        <f t="shared" si="14"/>
        <v>1</v>
      </c>
      <c r="H173" s="3">
        <f t="shared" si="14"/>
        <v>0</v>
      </c>
      <c r="I173" s="3" t="s">
        <v>0</v>
      </c>
      <c r="J173" s="3">
        <f t="shared" si="13"/>
        <v>0</v>
      </c>
      <c r="K173" s="3">
        <v>2</v>
      </c>
      <c r="L173" s="8">
        <v>15.81</v>
      </c>
      <c r="M173" s="3">
        <v>3.16</v>
      </c>
    </row>
    <row r="174" spans="1:13" x14ac:dyDescent="0.35">
      <c r="A174" s="5" t="s">
        <v>5</v>
      </c>
      <c r="B174" s="14">
        <f t="shared" si="10"/>
        <v>1</v>
      </c>
      <c r="C174" s="3" t="s">
        <v>6</v>
      </c>
      <c r="D174" s="3">
        <f t="shared" si="11"/>
        <v>1</v>
      </c>
      <c r="E174" s="3" t="s">
        <v>9</v>
      </c>
      <c r="F174" s="3">
        <f t="shared" si="14"/>
        <v>0</v>
      </c>
      <c r="G174" s="3">
        <f t="shared" si="14"/>
        <v>0</v>
      </c>
      <c r="H174" s="3">
        <f t="shared" si="14"/>
        <v>1</v>
      </c>
      <c r="I174" s="3" t="s">
        <v>0</v>
      </c>
      <c r="J174" s="3">
        <f t="shared" si="13"/>
        <v>0</v>
      </c>
      <c r="K174" s="3">
        <v>2</v>
      </c>
      <c r="L174" s="8">
        <v>7.25</v>
      </c>
      <c r="M174" s="3">
        <v>5.15</v>
      </c>
    </row>
    <row r="175" spans="1:13" x14ac:dyDescent="0.35">
      <c r="A175" s="5" t="s">
        <v>5</v>
      </c>
      <c r="B175" s="14">
        <f t="shared" si="10"/>
        <v>1</v>
      </c>
      <c r="C175" s="3" t="s">
        <v>6</v>
      </c>
      <c r="D175" s="3">
        <f t="shared" si="11"/>
        <v>1</v>
      </c>
      <c r="E175" s="3" t="s">
        <v>9</v>
      </c>
      <c r="F175" s="3">
        <f t="shared" si="14"/>
        <v>0</v>
      </c>
      <c r="G175" s="3">
        <f t="shared" si="14"/>
        <v>0</v>
      </c>
      <c r="H175" s="3">
        <f t="shared" si="14"/>
        <v>1</v>
      </c>
      <c r="I175" s="3" t="s">
        <v>0</v>
      </c>
      <c r="J175" s="3">
        <f t="shared" si="13"/>
        <v>0</v>
      </c>
      <c r="K175" s="3">
        <v>2</v>
      </c>
      <c r="L175" s="8">
        <v>31.85</v>
      </c>
      <c r="M175" s="3">
        <v>3.18</v>
      </c>
    </row>
    <row r="176" spans="1:13" x14ac:dyDescent="0.35">
      <c r="A176" s="5" t="s">
        <v>5</v>
      </c>
      <c r="B176" s="14">
        <f t="shared" si="10"/>
        <v>1</v>
      </c>
      <c r="C176" s="3" t="s">
        <v>6</v>
      </c>
      <c r="D176" s="3">
        <f t="shared" si="11"/>
        <v>1</v>
      </c>
      <c r="E176" s="3" t="s">
        <v>9</v>
      </c>
      <c r="F176" s="3">
        <f t="shared" si="14"/>
        <v>0</v>
      </c>
      <c r="G176" s="3">
        <f t="shared" si="14"/>
        <v>0</v>
      </c>
      <c r="H176" s="3">
        <f t="shared" si="14"/>
        <v>1</v>
      </c>
      <c r="I176" s="3" t="s">
        <v>0</v>
      </c>
      <c r="J176" s="3">
        <f t="shared" si="13"/>
        <v>0</v>
      </c>
      <c r="K176" s="3">
        <v>2</v>
      </c>
      <c r="L176" s="8">
        <v>16.82</v>
      </c>
      <c r="M176" s="3">
        <v>4</v>
      </c>
    </row>
    <row r="177" spans="1:13" x14ac:dyDescent="0.35">
      <c r="A177" s="5" t="s">
        <v>5</v>
      </c>
      <c r="B177" s="14">
        <f t="shared" si="10"/>
        <v>1</v>
      </c>
      <c r="C177" s="3" t="s">
        <v>6</v>
      </c>
      <c r="D177" s="3">
        <f t="shared" si="11"/>
        <v>1</v>
      </c>
      <c r="E177" s="3" t="s">
        <v>9</v>
      </c>
      <c r="F177" s="3">
        <f t="shared" si="14"/>
        <v>0</v>
      </c>
      <c r="G177" s="3">
        <f t="shared" si="14"/>
        <v>0</v>
      </c>
      <c r="H177" s="3">
        <f t="shared" si="14"/>
        <v>1</v>
      </c>
      <c r="I177" s="3" t="s">
        <v>0</v>
      </c>
      <c r="J177" s="3">
        <f t="shared" si="13"/>
        <v>0</v>
      </c>
      <c r="K177" s="3">
        <v>2</v>
      </c>
      <c r="L177" s="8">
        <v>32.9</v>
      </c>
      <c r="M177" s="3">
        <v>3.11</v>
      </c>
    </row>
    <row r="178" spans="1:13" x14ac:dyDescent="0.35">
      <c r="A178" s="5" t="s">
        <v>5</v>
      </c>
      <c r="B178" s="14">
        <f t="shared" si="10"/>
        <v>1</v>
      </c>
      <c r="C178" s="3" t="s">
        <v>6</v>
      </c>
      <c r="D178" s="3">
        <f t="shared" si="11"/>
        <v>1</v>
      </c>
      <c r="E178" s="3" t="s">
        <v>9</v>
      </c>
      <c r="F178" s="3">
        <f t="shared" si="14"/>
        <v>0</v>
      </c>
      <c r="G178" s="3">
        <f t="shared" si="14"/>
        <v>0</v>
      </c>
      <c r="H178" s="3">
        <f t="shared" si="14"/>
        <v>1</v>
      </c>
      <c r="I178" s="3" t="s">
        <v>0</v>
      </c>
      <c r="J178" s="3">
        <f t="shared" si="13"/>
        <v>0</v>
      </c>
      <c r="K178" s="3">
        <v>2</v>
      </c>
      <c r="L178" s="8">
        <v>17.89</v>
      </c>
      <c r="M178" s="3">
        <v>2</v>
      </c>
    </row>
    <row r="179" spans="1:13" x14ac:dyDescent="0.35">
      <c r="A179" s="5" t="s">
        <v>5</v>
      </c>
      <c r="B179" s="14">
        <f t="shared" si="10"/>
        <v>1</v>
      </c>
      <c r="C179" s="3" t="s">
        <v>6</v>
      </c>
      <c r="D179" s="3">
        <f t="shared" si="11"/>
        <v>1</v>
      </c>
      <c r="E179" s="3" t="s">
        <v>9</v>
      </c>
      <c r="F179" s="3">
        <f t="shared" si="14"/>
        <v>0</v>
      </c>
      <c r="G179" s="3">
        <f t="shared" si="14"/>
        <v>0</v>
      </c>
      <c r="H179" s="3">
        <f t="shared" si="14"/>
        <v>1</v>
      </c>
      <c r="I179" s="3" t="s">
        <v>0</v>
      </c>
      <c r="J179" s="3">
        <f t="shared" si="13"/>
        <v>0</v>
      </c>
      <c r="K179" s="3">
        <v>2</v>
      </c>
      <c r="L179" s="8">
        <v>14.48</v>
      </c>
      <c r="M179" s="3">
        <v>2</v>
      </c>
    </row>
    <row r="180" spans="1:13" x14ac:dyDescent="0.35">
      <c r="A180" s="5" t="s">
        <v>3</v>
      </c>
      <c r="B180" s="14">
        <f t="shared" si="10"/>
        <v>0</v>
      </c>
      <c r="C180" s="3" t="s">
        <v>6</v>
      </c>
      <c r="D180" s="3">
        <f t="shared" si="11"/>
        <v>1</v>
      </c>
      <c r="E180" s="3" t="s">
        <v>9</v>
      </c>
      <c r="F180" s="3">
        <f t="shared" si="14"/>
        <v>0</v>
      </c>
      <c r="G180" s="3">
        <f t="shared" si="14"/>
        <v>0</v>
      </c>
      <c r="H180" s="3">
        <f t="shared" si="14"/>
        <v>1</v>
      </c>
      <c r="I180" s="3" t="s">
        <v>0</v>
      </c>
      <c r="J180" s="3">
        <f t="shared" si="13"/>
        <v>0</v>
      </c>
      <c r="K180" s="3">
        <v>2</v>
      </c>
      <c r="L180" s="8">
        <v>9.6</v>
      </c>
      <c r="M180" s="3">
        <v>4</v>
      </c>
    </row>
    <row r="181" spans="1:13" x14ac:dyDescent="0.35">
      <c r="A181" s="5" t="s">
        <v>5</v>
      </c>
      <c r="B181" s="14">
        <f t="shared" si="10"/>
        <v>1</v>
      </c>
      <c r="C181" s="3" t="s">
        <v>6</v>
      </c>
      <c r="D181" s="3">
        <f t="shared" si="11"/>
        <v>1</v>
      </c>
      <c r="E181" s="3" t="s">
        <v>9</v>
      </c>
      <c r="F181" s="3">
        <f t="shared" si="14"/>
        <v>0</v>
      </c>
      <c r="G181" s="3">
        <f t="shared" si="14"/>
        <v>0</v>
      </c>
      <c r="H181" s="3">
        <f t="shared" si="14"/>
        <v>1</v>
      </c>
      <c r="I181" s="3" t="s">
        <v>0</v>
      </c>
      <c r="J181" s="3">
        <f t="shared" si="13"/>
        <v>0</v>
      </c>
      <c r="K181" s="3">
        <v>2</v>
      </c>
      <c r="L181" s="8">
        <v>34.630000000000003</v>
      </c>
      <c r="M181" s="3">
        <v>3.55</v>
      </c>
    </row>
    <row r="182" spans="1:13" x14ac:dyDescent="0.35">
      <c r="A182" s="5" t="s">
        <v>5</v>
      </c>
      <c r="B182" s="14">
        <f t="shared" si="10"/>
        <v>1</v>
      </c>
      <c r="C182" s="3" t="s">
        <v>6</v>
      </c>
      <c r="D182" s="3">
        <f t="shared" si="11"/>
        <v>1</v>
      </c>
      <c r="E182" s="3" t="s">
        <v>9</v>
      </c>
      <c r="F182" s="3">
        <f t="shared" si="14"/>
        <v>0</v>
      </c>
      <c r="G182" s="3">
        <f t="shared" si="14"/>
        <v>0</v>
      </c>
      <c r="H182" s="3">
        <f t="shared" si="14"/>
        <v>1</v>
      </c>
      <c r="I182" s="3" t="s">
        <v>0</v>
      </c>
      <c r="J182" s="3">
        <f t="shared" si="13"/>
        <v>0</v>
      </c>
      <c r="K182" s="3">
        <v>4</v>
      </c>
      <c r="L182" s="8">
        <v>34.65</v>
      </c>
      <c r="M182" s="3">
        <v>3.68</v>
      </c>
    </row>
    <row r="183" spans="1:13" x14ac:dyDescent="0.35">
      <c r="A183" s="5" t="s">
        <v>5</v>
      </c>
      <c r="B183" s="14">
        <f t="shared" si="10"/>
        <v>1</v>
      </c>
      <c r="C183" s="3" t="s">
        <v>6</v>
      </c>
      <c r="D183" s="3">
        <f t="shared" si="11"/>
        <v>1</v>
      </c>
      <c r="E183" s="3" t="s">
        <v>9</v>
      </c>
      <c r="F183" s="3">
        <f t="shared" si="14"/>
        <v>0</v>
      </c>
      <c r="G183" s="3">
        <f t="shared" si="14"/>
        <v>0</v>
      </c>
      <c r="H183" s="3">
        <f t="shared" si="14"/>
        <v>1</v>
      </c>
      <c r="I183" s="3" t="s">
        <v>0</v>
      </c>
      <c r="J183" s="3">
        <f t="shared" si="13"/>
        <v>0</v>
      </c>
      <c r="K183" s="3">
        <v>2</v>
      </c>
      <c r="L183" s="8">
        <v>23.33</v>
      </c>
      <c r="M183" s="3">
        <v>5.65</v>
      </c>
    </row>
    <row r="184" spans="1:13" x14ac:dyDescent="0.35">
      <c r="A184" s="5" t="s">
        <v>5</v>
      </c>
      <c r="B184" s="14">
        <f t="shared" si="10"/>
        <v>1</v>
      </c>
      <c r="C184" s="3" t="s">
        <v>6</v>
      </c>
      <c r="D184" s="3">
        <f t="shared" si="11"/>
        <v>1</v>
      </c>
      <c r="E184" s="3" t="s">
        <v>9</v>
      </c>
      <c r="F184" s="3">
        <f t="shared" si="14"/>
        <v>0</v>
      </c>
      <c r="G184" s="3">
        <f t="shared" si="14"/>
        <v>0</v>
      </c>
      <c r="H184" s="3">
        <f t="shared" si="14"/>
        <v>1</v>
      </c>
      <c r="I184" s="3" t="s">
        <v>0</v>
      </c>
      <c r="J184" s="3">
        <f t="shared" si="13"/>
        <v>0</v>
      </c>
      <c r="K184" s="3">
        <v>3</v>
      </c>
      <c r="L184" s="8">
        <v>45.35</v>
      </c>
      <c r="M184" s="3">
        <v>3.5</v>
      </c>
    </row>
    <row r="185" spans="1:13" x14ac:dyDescent="0.35">
      <c r="A185" s="5" t="s">
        <v>5</v>
      </c>
      <c r="B185" s="14">
        <f t="shared" si="10"/>
        <v>1</v>
      </c>
      <c r="C185" s="3" t="s">
        <v>6</v>
      </c>
      <c r="D185" s="3">
        <f t="shared" si="11"/>
        <v>1</v>
      </c>
      <c r="E185" s="3" t="s">
        <v>9</v>
      </c>
      <c r="F185" s="3">
        <f t="shared" si="14"/>
        <v>0</v>
      </c>
      <c r="G185" s="3">
        <f t="shared" si="14"/>
        <v>0</v>
      </c>
      <c r="H185" s="3">
        <f t="shared" si="14"/>
        <v>1</v>
      </c>
      <c r="I185" s="3" t="s">
        <v>0</v>
      </c>
      <c r="J185" s="3">
        <f t="shared" si="13"/>
        <v>0</v>
      </c>
      <c r="K185" s="3">
        <v>4</v>
      </c>
      <c r="L185" s="8">
        <v>23.17</v>
      </c>
      <c r="M185" s="3">
        <v>6.5</v>
      </c>
    </row>
    <row r="186" spans="1:13" x14ac:dyDescent="0.35">
      <c r="A186" s="5" t="s">
        <v>5</v>
      </c>
      <c r="B186" s="14">
        <f t="shared" si="10"/>
        <v>1</v>
      </c>
      <c r="C186" s="3" t="s">
        <v>6</v>
      </c>
      <c r="D186" s="3">
        <f t="shared" si="11"/>
        <v>1</v>
      </c>
      <c r="E186" s="3" t="s">
        <v>9</v>
      </c>
      <c r="F186" s="3">
        <f t="shared" si="14"/>
        <v>0</v>
      </c>
      <c r="G186" s="3">
        <f t="shared" si="14"/>
        <v>0</v>
      </c>
      <c r="H186" s="3">
        <f t="shared" si="14"/>
        <v>1</v>
      </c>
      <c r="I186" s="3" t="s">
        <v>0</v>
      </c>
      <c r="J186" s="3">
        <f t="shared" si="13"/>
        <v>0</v>
      </c>
      <c r="K186" s="3">
        <v>2</v>
      </c>
      <c r="L186" s="8">
        <v>40.549999999999997</v>
      </c>
      <c r="M186" s="3">
        <v>3</v>
      </c>
    </row>
    <row r="187" spans="1:13" x14ac:dyDescent="0.35">
      <c r="A187" s="5" t="s">
        <v>5</v>
      </c>
      <c r="B187" s="14">
        <f t="shared" si="10"/>
        <v>1</v>
      </c>
      <c r="C187" s="3" t="s">
        <v>2</v>
      </c>
      <c r="D187" s="3">
        <f t="shared" si="11"/>
        <v>0</v>
      </c>
      <c r="E187" s="3" t="s">
        <v>9</v>
      </c>
      <c r="F187" s="3">
        <f t="shared" si="14"/>
        <v>0</v>
      </c>
      <c r="G187" s="3">
        <f t="shared" si="14"/>
        <v>0</v>
      </c>
      <c r="H187" s="3">
        <f t="shared" si="14"/>
        <v>1</v>
      </c>
      <c r="I187" s="3" t="s">
        <v>0</v>
      </c>
      <c r="J187" s="3">
        <f t="shared" si="13"/>
        <v>0</v>
      </c>
      <c r="K187" s="3">
        <v>5</v>
      </c>
      <c r="L187" s="8">
        <v>20.69</v>
      </c>
      <c r="M187" s="3">
        <v>5</v>
      </c>
    </row>
    <row r="188" spans="1:13" x14ac:dyDescent="0.35">
      <c r="A188" s="5" t="s">
        <v>3</v>
      </c>
      <c r="B188" s="14">
        <f t="shared" si="10"/>
        <v>0</v>
      </c>
      <c r="C188" s="3" t="s">
        <v>6</v>
      </c>
      <c r="D188" s="3">
        <f t="shared" si="11"/>
        <v>1</v>
      </c>
      <c r="E188" s="3" t="s">
        <v>9</v>
      </c>
      <c r="F188" s="3">
        <f t="shared" si="14"/>
        <v>0</v>
      </c>
      <c r="G188" s="3">
        <f t="shared" si="14"/>
        <v>0</v>
      </c>
      <c r="H188" s="3">
        <f t="shared" si="14"/>
        <v>1</v>
      </c>
      <c r="I188" s="3" t="s">
        <v>0</v>
      </c>
      <c r="J188" s="3">
        <f t="shared" si="13"/>
        <v>0</v>
      </c>
      <c r="K188" s="3">
        <v>3</v>
      </c>
      <c r="L188" s="8">
        <v>20.9</v>
      </c>
      <c r="M188" s="3">
        <v>3.5</v>
      </c>
    </row>
    <row r="189" spans="1:13" x14ac:dyDescent="0.35">
      <c r="A189" s="5" t="s">
        <v>5</v>
      </c>
      <c r="B189" s="14">
        <f t="shared" si="10"/>
        <v>1</v>
      </c>
      <c r="C189" s="3" t="s">
        <v>6</v>
      </c>
      <c r="D189" s="3">
        <f t="shared" si="11"/>
        <v>1</v>
      </c>
      <c r="E189" s="3" t="s">
        <v>9</v>
      </c>
      <c r="F189" s="3">
        <f t="shared" si="14"/>
        <v>0</v>
      </c>
      <c r="G189" s="3">
        <f t="shared" si="14"/>
        <v>0</v>
      </c>
      <c r="H189" s="3">
        <f t="shared" si="14"/>
        <v>1</v>
      </c>
      <c r="I189" s="3" t="s">
        <v>0</v>
      </c>
      <c r="J189" s="3">
        <f t="shared" si="13"/>
        <v>0</v>
      </c>
      <c r="K189" s="3">
        <v>5</v>
      </c>
      <c r="L189" s="8">
        <v>30.46</v>
      </c>
      <c r="M189" s="3">
        <v>2</v>
      </c>
    </row>
    <row r="190" spans="1:13" x14ac:dyDescent="0.35">
      <c r="A190" s="5" t="s">
        <v>3</v>
      </c>
      <c r="B190" s="14">
        <f t="shared" si="10"/>
        <v>0</v>
      </c>
      <c r="C190" s="3" t="s">
        <v>6</v>
      </c>
      <c r="D190" s="3">
        <f t="shared" si="11"/>
        <v>1</v>
      </c>
      <c r="E190" s="3" t="s">
        <v>9</v>
      </c>
      <c r="F190" s="3">
        <f t="shared" si="14"/>
        <v>0</v>
      </c>
      <c r="G190" s="3">
        <f t="shared" si="14"/>
        <v>0</v>
      </c>
      <c r="H190" s="3">
        <f t="shared" si="14"/>
        <v>1</v>
      </c>
      <c r="I190" s="3" t="s">
        <v>0</v>
      </c>
      <c r="J190" s="3">
        <f t="shared" si="13"/>
        <v>0</v>
      </c>
      <c r="K190" s="3">
        <v>3</v>
      </c>
      <c r="L190" s="8">
        <v>18.149999999999999</v>
      </c>
      <c r="M190" s="3">
        <v>3.5</v>
      </c>
    </row>
    <row r="191" spans="1:13" x14ac:dyDescent="0.35">
      <c r="A191" s="5" t="s">
        <v>5</v>
      </c>
      <c r="B191" s="14">
        <f t="shared" si="10"/>
        <v>1</v>
      </c>
      <c r="C191" s="3" t="s">
        <v>6</v>
      </c>
      <c r="D191" s="3">
        <f t="shared" si="11"/>
        <v>1</v>
      </c>
      <c r="E191" s="3" t="s">
        <v>9</v>
      </c>
      <c r="F191" s="3">
        <f t="shared" si="14"/>
        <v>0</v>
      </c>
      <c r="G191" s="3">
        <f t="shared" si="14"/>
        <v>0</v>
      </c>
      <c r="H191" s="3">
        <f t="shared" si="14"/>
        <v>1</v>
      </c>
      <c r="I191" s="3" t="s">
        <v>0</v>
      </c>
      <c r="J191" s="3">
        <f t="shared" si="13"/>
        <v>0</v>
      </c>
      <c r="K191" s="3">
        <v>3</v>
      </c>
      <c r="L191" s="8">
        <v>23.1</v>
      </c>
      <c r="M191" s="3">
        <v>4</v>
      </c>
    </row>
    <row r="192" spans="1:13" x14ac:dyDescent="0.35">
      <c r="A192" s="5" t="s">
        <v>5</v>
      </c>
      <c r="B192" s="14">
        <f t="shared" si="10"/>
        <v>1</v>
      </c>
      <c r="C192" s="3" t="s">
        <v>6</v>
      </c>
      <c r="D192" s="3">
        <f t="shared" si="11"/>
        <v>1</v>
      </c>
      <c r="E192" s="3" t="s">
        <v>9</v>
      </c>
      <c r="F192" s="3">
        <f t="shared" si="14"/>
        <v>0</v>
      </c>
      <c r="G192" s="3">
        <f t="shared" si="14"/>
        <v>0</v>
      </c>
      <c r="H192" s="3">
        <f t="shared" si="14"/>
        <v>1</v>
      </c>
      <c r="I192" s="3" t="s">
        <v>0</v>
      </c>
      <c r="J192" s="3">
        <f t="shared" si="13"/>
        <v>0</v>
      </c>
      <c r="K192" s="3">
        <v>2</v>
      </c>
      <c r="L192" s="8">
        <v>15.69</v>
      </c>
      <c r="M192" s="3">
        <v>1.5</v>
      </c>
    </row>
    <row r="193" spans="1:13" x14ac:dyDescent="0.35">
      <c r="A193" s="5" t="s">
        <v>3</v>
      </c>
      <c r="B193" s="14">
        <f t="shared" si="10"/>
        <v>0</v>
      </c>
      <c r="C193" s="3" t="s">
        <v>6</v>
      </c>
      <c r="D193" s="3">
        <f t="shared" si="11"/>
        <v>1</v>
      </c>
      <c r="E193" s="3" t="s">
        <v>1</v>
      </c>
      <c r="F193" s="3">
        <f t="shared" si="14"/>
        <v>0</v>
      </c>
      <c r="G193" s="3">
        <f t="shared" si="14"/>
        <v>0</v>
      </c>
      <c r="H193" s="3">
        <f t="shared" si="14"/>
        <v>0</v>
      </c>
      <c r="I193" s="3" t="s">
        <v>7</v>
      </c>
      <c r="J193" s="3">
        <f t="shared" si="13"/>
        <v>1</v>
      </c>
      <c r="K193" s="3">
        <v>2</v>
      </c>
      <c r="L193" s="8">
        <v>19.809999999999999</v>
      </c>
      <c r="M193" s="3">
        <v>4.1900000000000004</v>
      </c>
    </row>
    <row r="194" spans="1:13" x14ac:dyDescent="0.35">
      <c r="A194" s="5" t="s">
        <v>5</v>
      </c>
      <c r="B194" s="14">
        <f t="shared" si="10"/>
        <v>1</v>
      </c>
      <c r="C194" s="3" t="s">
        <v>6</v>
      </c>
      <c r="D194" s="3">
        <f t="shared" si="11"/>
        <v>1</v>
      </c>
      <c r="E194" s="3" t="s">
        <v>1</v>
      </c>
      <c r="F194" s="3">
        <f t="shared" si="14"/>
        <v>0</v>
      </c>
      <c r="G194" s="3">
        <f t="shared" si="14"/>
        <v>0</v>
      </c>
      <c r="H194" s="3">
        <f t="shared" si="14"/>
        <v>0</v>
      </c>
      <c r="I194" s="3" t="s">
        <v>7</v>
      </c>
      <c r="J194" s="3">
        <f t="shared" si="13"/>
        <v>1</v>
      </c>
      <c r="K194" s="3">
        <v>2</v>
      </c>
      <c r="L194" s="8">
        <v>28.44</v>
      </c>
      <c r="M194" s="3">
        <v>2.56</v>
      </c>
    </row>
    <row r="195" spans="1:13" x14ac:dyDescent="0.35">
      <c r="A195" s="5" t="s">
        <v>5</v>
      </c>
      <c r="B195" s="14">
        <f t="shared" ref="B195:B245" si="15">IF($A195=B$1,1,0)</f>
        <v>1</v>
      </c>
      <c r="C195" s="3" t="s">
        <v>6</v>
      </c>
      <c r="D195" s="3">
        <f t="shared" ref="D195:D245" si="16">IF($C195=D$1,1,0)</f>
        <v>1</v>
      </c>
      <c r="E195" s="3" t="s">
        <v>1</v>
      </c>
      <c r="F195" s="3">
        <f t="shared" ref="F195:H226" si="17">IF($E195=F$1,1,0)</f>
        <v>0</v>
      </c>
      <c r="G195" s="3">
        <f t="shared" si="17"/>
        <v>0</v>
      </c>
      <c r="H195" s="3">
        <f t="shared" si="17"/>
        <v>0</v>
      </c>
      <c r="I195" s="3" t="s">
        <v>7</v>
      </c>
      <c r="J195" s="3">
        <f t="shared" ref="J195:J245" si="18">IF($I195=J$1,1,0)</f>
        <v>1</v>
      </c>
      <c r="K195" s="3">
        <v>2</v>
      </c>
      <c r="L195" s="8">
        <v>15.48</v>
      </c>
      <c r="M195" s="3">
        <v>2.02</v>
      </c>
    </row>
    <row r="196" spans="1:13" x14ac:dyDescent="0.35">
      <c r="A196" s="5" t="s">
        <v>5</v>
      </c>
      <c r="B196" s="14">
        <f t="shared" si="15"/>
        <v>1</v>
      </c>
      <c r="C196" s="3" t="s">
        <v>6</v>
      </c>
      <c r="D196" s="3">
        <f t="shared" si="16"/>
        <v>1</v>
      </c>
      <c r="E196" s="3" t="s">
        <v>1</v>
      </c>
      <c r="F196" s="3">
        <f t="shared" si="17"/>
        <v>0</v>
      </c>
      <c r="G196" s="3">
        <f t="shared" si="17"/>
        <v>0</v>
      </c>
      <c r="H196" s="3">
        <f t="shared" si="17"/>
        <v>0</v>
      </c>
      <c r="I196" s="3" t="s">
        <v>7</v>
      </c>
      <c r="J196" s="3">
        <f t="shared" si="18"/>
        <v>1</v>
      </c>
      <c r="K196" s="3">
        <v>2</v>
      </c>
      <c r="L196" s="8">
        <v>16.579999999999998</v>
      </c>
      <c r="M196" s="3">
        <v>4</v>
      </c>
    </row>
    <row r="197" spans="1:13" x14ac:dyDescent="0.35">
      <c r="A197" s="5" t="s">
        <v>5</v>
      </c>
      <c r="B197" s="14">
        <f t="shared" si="15"/>
        <v>1</v>
      </c>
      <c r="C197" s="3" t="s">
        <v>2</v>
      </c>
      <c r="D197" s="3">
        <f t="shared" si="16"/>
        <v>0</v>
      </c>
      <c r="E197" s="3" t="s">
        <v>1</v>
      </c>
      <c r="F197" s="3">
        <f t="shared" si="17"/>
        <v>0</v>
      </c>
      <c r="G197" s="3">
        <f t="shared" si="17"/>
        <v>0</v>
      </c>
      <c r="H197" s="3">
        <f t="shared" si="17"/>
        <v>0</v>
      </c>
      <c r="I197" s="3" t="s">
        <v>7</v>
      </c>
      <c r="J197" s="3">
        <f t="shared" si="18"/>
        <v>1</v>
      </c>
      <c r="K197" s="3">
        <v>2</v>
      </c>
      <c r="L197" s="8">
        <v>7.56</v>
      </c>
      <c r="M197" s="3">
        <v>1.44</v>
      </c>
    </row>
    <row r="198" spans="1:13" x14ac:dyDescent="0.35">
      <c r="A198" s="5" t="s">
        <v>5</v>
      </c>
      <c r="B198" s="14">
        <f t="shared" si="15"/>
        <v>1</v>
      </c>
      <c r="C198" s="3" t="s">
        <v>6</v>
      </c>
      <c r="D198" s="3">
        <f t="shared" si="16"/>
        <v>1</v>
      </c>
      <c r="E198" s="3" t="s">
        <v>1</v>
      </c>
      <c r="F198" s="3">
        <f t="shared" si="17"/>
        <v>0</v>
      </c>
      <c r="G198" s="3">
        <f t="shared" si="17"/>
        <v>0</v>
      </c>
      <c r="H198" s="3">
        <f t="shared" si="17"/>
        <v>0</v>
      </c>
      <c r="I198" s="3" t="s">
        <v>7</v>
      </c>
      <c r="J198" s="3">
        <f t="shared" si="18"/>
        <v>1</v>
      </c>
      <c r="K198" s="3">
        <v>2</v>
      </c>
      <c r="L198" s="8">
        <v>10.34</v>
      </c>
      <c r="M198" s="3">
        <v>2</v>
      </c>
    </row>
    <row r="199" spans="1:13" x14ac:dyDescent="0.35">
      <c r="A199" s="5" t="s">
        <v>3</v>
      </c>
      <c r="B199" s="14">
        <f t="shared" si="15"/>
        <v>0</v>
      </c>
      <c r="C199" s="3" t="s">
        <v>6</v>
      </c>
      <c r="D199" s="3">
        <f t="shared" si="16"/>
        <v>1</v>
      </c>
      <c r="E199" s="3" t="s">
        <v>1</v>
      </c>
      <c r="F199" s="3">
        <f t="shared" si="17"/>
        <v>0</v>
      </c>
      <c r="G199" s="3">
        <f t="shared" si="17"/>
        <v>0</v>
      </c>
      <c r="H199" s="3">
        <f t="shared" si="17"/>
        <v>0</v>
      </c>
      <c r="I199" s="3" t="s">
        <v>7</v>
      </c>
      <c r="J199" s="3">
        <f t="shared" si="18"/>
        <v>1</v>
      </c>
      <c r="K199" s="3">
        <v>4</v>
      </c>
      <c r="L199" s="8">
        <v>43.11</v>
      </c>
      <c r="M199" s="3">
        <v>5</v>
      </c>
    </row>
    <row r="200" spans="1:13" x14ac:dyDescent="0.35">
      <c r="A200" s="5" t="s">
        <v>3</v>
      </c>
      <c r="B200" s="14">
        <f t="shared" si="15"/>
        <v>0</v>
      </c>
      <c r="C200" s="3" t="s">
        <v>6</v>
      </c>
      <c r="D200" s="3">
        <f t="shared" si="16"/>
        <v>1</v>
      </c>
      <c r="E200" s="3" t="s">
        <v>1</v>
      </c>
      <c r="F200" s="3">
        <f t="shared" si="17"/>
        <v>0</v>
      </c>
      <c r="G200" s="3">
        <f t="shared" si="17"/>
        <v>0</v>
      </c>
      <c r="H200" s="3">
        <f t="shared" si="17"/>
        <v>0</v>
      </c>
      <c r="I200" s="3" t="s">
        <v>7</v>
      </c>
      <c r="J200" s="3">
        <f t="shared" si="18"/>
        <v>1</v>
      </c>
      <c r="K200" s="3">
        <v>2</v>
      </c>
      <c r="L200" s="8">
        <v>13</v>
      </c>
      <c r="M200" s="3">
        <v>2</v>
      </c>
    </row>
    <row r="201" spans="1:13" x14ac:dyDescent="0.35">
      <c r="A201" s="5" t="s">
        <v>5</v>
      </c>
      <c r="B201" s="14">
        <f t="shared" si="15"/>
        <v>1</v>
      </c>
      <c r="C201" s="3" t="s">
        <v>6</v>
      </c>
      <c r="D201" s="3">
        <f t="shared" si="16"/>
        <v>1</v>
      </c>
      <c r="E201" s="3" t="s">
        <v>1</v>
      </c>
      <c r="F201" s="3">
        <f t="shared" si="17"/>
        <v>0</v>
      </c>
      <c r="G201" s="3">
        <f t="shared" si="17"/>
        <v>0</v>
      </c>
      <c r="H201" s="3">
        <f t="shared" si="17"/>
        <v>0</v>
      </c>
      <c r="I201" s="3" t="s">
        <v>7</v>
      </c>
      <c r="J201" s="3">
        <f t="shared" si="18"/>
        <v>1</v>
      </c>
      <c r="K201" s="3">
        <v>2</v>
      </c>
      <c r="L201" s="8">
        <v>13.51</v>
      </c>
      <c r="M201" s="3">
        <v>2</v>
      </c>
    </row>
    <row r="202" spans="1:13" x14ac:dyDescent="0.35">
      <c r="A202" s="5" t="s">
        <v>5</v>
      </c>
      <c r="B202" s="14">
        <f t="shared" si="15"/>
        <v>1</v>
      </c>
      <c r="C202" s="3" t="s">
        <v>6</v>
      </c>
      <c r="D202" s="3">
        <f t="shared" si="16"/>
        <v>1</v>
      </c>
      <c r="E202" s="3" t="s">
        <v>1</v>
      </c>
      <c r="F202" s="3">
        <f t="shared" si="17"/>
        <v>0</v>
      </c>
      <c r="G202" s="3">
        <f t="shared" si="17"/>
        <v>0</v>
      </c>
      <c r="H202" s="3">
        <f t="shared" si="17"/>
        <v>0</v>
      </c>
      <c r="I202" s="3" t="s">
        <v>7</v>
      </c>
      <c r="J202" s="3">
        <f t="shared" si="18"/>
        <v>1</v>
      </c>
      <c r="K202" s="3">
        <v>3</v>
      </c>
      <c r="L202" s="8">
        <v>18.71</v>
      </c>
      <c r="M202" s="3">
        <v>4</v>
      </c>
    </row>
    <row r="203" spans="1:13" x14ac:dyDescent="0.35">
      <c r="A203" s="5" t="s">
        <v>3</v>
      </c>
      <c r="B203" s="14">
        <f t="shared" si="15"/>
        <v>0</v>
      </c>
      <c r="C203" s="3" t="s">
        <v>6</v>
      </c>
      <c r="D203" s="3">
        <f t="shared" si="16"/>
        <v>1</v>
      </c>
      <c r="E203" s="3" t="s">
        <v>1</v>
      </c>
      <c r="F203" s="3">
        <f t="shared" si="17"/>
        <v>0</v>
      </c>
      <c r="G203" s="3">
        <f t="shared" si="17"/>
        <v>0</v>
      </c>
      <c r="H203" s="3">
        <f t="shared" si="17"/>
        <v>0</v>
      </c>
      <c r="I203" s="3" t="s">
        <v>7</v>
      </c>
      <c r="J203" s="3">
        <f t="shared" si="18"/>
        <v>1</v>
      </c>
      <c r="K203" s="3">
        <v>2</v>
      </c>
      <c r="L203" s="8">
        <v>12.74</v>
      </c>
      <c r="M203" s="3">
        <v>2.0099999999999998</v>
      </c>
    </row>
    <row r="204" spans="1:13" x14ac:dyDescent="0.35">
      <c r="A204" s="5" t="s">
        <v>3</v>
      </c>
      <c r="B204" s="14">
        <f t="shared" si="15"/>
        <v>0</v>
      </c>
      <c r="C204" s="3" t="s">
        <v>6</v>
      </c>
      <c r="D204" s="3">
        <f t="shared" si="16"/>
        <v>1</v>
      </c>
      <c r="E204" s="3" t="s">
        <v>1</v>
      </c>
      <c r="F204" s="3">
        <f t="shared" si="17"/>
        <v>0</v>
      </c>
      <c r="G204" s="3">
        <f t="shared" si="17"/>
        <v>0</v>
      </c>
      <c r="H204" s="3">
        <f t="shared" si="17"/>
        <v>0</v>
      </c>
      <c r="I204" s="3" t="s">
        <v>7</v>
      </c>
      <c r="J204" s="3">
        <f t="shared" si="18"/>
        <v>1</v>
      </c>
      <c r="K204" s="3">
        <v>2</v>
      </c>
      <c r="L204" s="8">
        <v>13</v>
      </c>
      <c r="M204" s="3">
        <v>2</v>
      </c>
    </row>
    <row r="205" spans="1:13" x14ac:dyDescent="0.35">
      <c r="A205" s="5" t="s">
        <v>3</v>
      </c>
      <c r="B205" s="14">
        <f t="shared" si="15"/>
        <v>0</v>
      </c>
      <c r="C205" s="3" t="s">
        <v>6</v>
      </c>
      <c r="D205" s="3">
        <f t="shared" si="16"/>
        <v>1</v>
      </c>
      <c r="E205" s="3" t="s">
        <v>1</v>
      </c>
      <c r="F205" s="3">
        <f t="shared" si="17"/>
        <v>0</v>
      </c>
      <c r="G205" s="3">
        <f t="shared" si="17"/>
        <v>0</v>
      </c>
      <c r="H205" s="3">
        <f t="shared" si="17"/>
        <v>0</v>
      </c>
      <c r="I205" s="3" t="s">
        <v>7</v>
      </c>
      <c r="J205" s="3">
        <f t="shared" si="18"/>
        <v>1</v>
      </c>
      <c r="K205" s="3">
        <v>2</v>
      </c>
      <c r="L205" s="8">
        <v>16.399999999999999</v>
      </c>
      <c r="M205" s="3">
        <v>2.5</v>
      </c>
    </row>
    <row r="206" spans="1:13" x14ac:dyDescent="0.35">
      <c r="A206" s="5" t="s">
        <v>5</v>
      </c>
      <c r="B206" s="14">
        <f t="shared" si="15"/>
        <v>1</v>
      </c>
      <c r="C206" s="3" t="s">
        <v>6</v>
      </c>
      <c r="D206" s="3">
        <f t="shared" si="16"/>
        <v>1</v>
      </c>
      <c r="E206" s="3" t="s">
        <v>1</v>
      </c>
      <c r="F206" s="3">
        <f t="shared" si="17"/>
        <v>0</v>
      </c>
      <c r="G206" s="3">
        <f t="shared" si="17"/>
        <v>0</v>
      </c>
      <c r="H206" s="3">
        <f t="shared" si="17"/>
        <v>0</v>
      </c>
      <c r="I206" s="3" t="s">
        <v>7</v>
      </c>
      <c r="J206" s="3">
        <f t="shared" si="18"/>
        <v>1</v>
      </c>
      <c r="K206" s="3">
        <v>4</v>
      </c>
      <c r="L206" s="8">
        <v>20.53</v>
      </c>
      <c r="M206" s="3">
        <v>4</v>
      </c>
    </row>
    <row r="207" spans="1:13" x14ac:dyDescent="0.35">
      <c r="A207" s="5" t="s">
        <v>3</v>
      </c>
      <c r="B207" s="14">
        <f t="shared" si="15"/>
        <v>0</v>
      </c>
      <c r="C207" s="3" t="s">
        <v>6</v>
      </c>
      <c r="D207" s="3">
        <f t="shared" si="16"/>
        <v>1</v>
      </c>
      <c r="E207" s="3" t="s">
        <v>1</v>
      </c>
      <c r="F207" s="3">
        <f t="shared" si="17"/>
        <v>0</v>
      </c>
      <c r="G207" s="3">
        <f t="shared" si="17"/>
        <v>0</v>
      </c>
      <c r="H207" s="3">
        <f t="shared" si="17"/>
        <v>0</v>
      </c>
      <c r="I207" s="3" t="s">
        <v>7</v>
      </c>
      <c r="J207" s="3">
        <f t="shared" si="18"/>
        <v>1</v>
      </c>
      <c r="K207" s="3">
        <v>3</v>
      </c>
      <c r="L207" s="8">
        <v>16.47</v>
      </c>
      <c r="M207" s="3">
        <v>3.23</v>
      </c>
    </row>
    <row r="208" spans="1:13" x14ac:dyDescent="0.35">
      <c r="A208" s="5" t="s">
        <v>5</v>
      </c>
      <c r="B208" s="14">
        <f t="shared" si="15"/>
        <v>1</v>
      </c>
      <c r="C208" s="3" t="s">
        <v>6</v>
      </c>
      <c r="D208" s="3">
        <f t="shared" si="16"/>
        <v>1</v>
      </c>
      <c r="E208" s="3" t="s">
        <v>4</v>
      </c>
      <c r="F208" s="3">
        <f t="shared" si="17"/>
        <v>0</v>
      </c>
      <c r="G208" s="3">
        <f t="shared" si="17"/>
        <v>1</v>
      </c>
      <c r="H208" s="3">
        <f t="shared" si="17"/>
        <v>0</v>
      </c>
      <c r="I208" s="3" t="s">
        <v>0</v>
      </c>
      <c r="J208" s="3">
        <f t="shared" si="18"/>
        <v>0</v>
      </c>
      <c r="K208" s="3">
        <v>3</v>
      </c>
      <c r="L208" s="8">
        <v>26.59</v>
      </c>
      <c r="M208" s="3">
        <v>3.41</v>
      </c>
    </row>
    <row r="209" spans="1:13" x14ac:dyDescent="0.35">
      <c r="A209" s="5" t="s">
        <v>5</v>
      </c>
      <c r="B209" s="14">
        <f t="shared" si="15"/>
        <v>1</v>
      </c>
      <c r="C209" s="3" t="s">
        <v>6</v>
      </c>
      <c r="D209" s="3">
        <f t="shared" si="16"/>
        <v>1</v>
      </c>
      <c r="E209" s="3" t="s">
        <v>4</v>
      </c>
      <c r="F209" s="3">
        <f t="shared" si="17"/>
        <v>0</v>
      </c>
      <c r="G209" s="3">
        <f t="shared" si="17"/>
        <v>1</v>
      </c>
      <c r="H209" s="3">
        <f t="shared" si="17"/>
        <v>0</v>
      </c>
      <c r="I209" s="3" t="s">
        <v>0</v>
      </c>
      <c r="J209" s="3">
        <f t="shared" si="18"/>
        <v>0</v>
      </c>
      <c r="K209" s="3">
        <v>4</v>
      </c>
      <c r="L209" s="8">
        <v>38.729999999999997</v>
      </c>
      <c r="M209" s="3">
        <v>3</v>
      </c>
    </row>
    <row r="210" spans="1:13" x14ac:dyDescent="0.35">
      <c r="A210" s="5" t="s">
        <v>5</v>
      </c>
      <c r="B210" s="14">
        <f t="shared" si="15"/>
        <v>1</v>
      </c>
      <c r="C210" s="3" t="s">
        <v>6</v>
      </c>
      <c r="D210" s="3">
        <f t="shared" si="16"/>
        <v>1</v>
      </c>
      <c r="E210" s="3" t="s">
        <v>4</v>
      </c>
      <c r="F210" s="3">
        <f t="shared" si="17"/>
        <v>0</v>
      </c>
      <c r="G210" s="3">
        <f t="shared" si="17"/>
        <v>1</v>
      </c>
      <c r="H210" s="3">
        <f t="shared" si="17"/>
        <v>0</v>
      </c>
      <c r="I210" s="3" t="s">
        <v>0</v>
      </c>
      <c r="J210" s="3">
        <f t="shared" si="18"/>
        <v>0</v>
      </c>
      <c r="K210" s="3">
        <v>2</v>
      </c>
      <c r="L210" s="8">
        <v>24.27</v>
      </c>
      <c r="M210" s="3">
        <v>2.0299999999999998</v>
      </c>
    </row>
    <row r="211" spans="1:13" x14ac:dyDescent="0.35">
      <c r="A211" s="5" t="s">
        <v>3</v>
      </c>
      <c r="B211" s="14">
        <f t="shared" si="15"/>
        <v>0</v>
      </c>
      <c r="C211" s="3" t="s">
        <v>6</v>
      </c>
      <c r="D211" s="3">
        <f t="shared" si="16"/>
        <v>1</v>
      </c>
      <c r="E211" s="3" t="s">
        <v>4</v>
      </c>
      <c r="F211" s="3">
        <f t="shared" si="17"/>
        <v>0</v>
      </c>
      <c r="G211" s="3">
        <f t="shared" si="17"/>
        <v>1</v>
      </c>
      <c r="H211" s="3">
        <f t="shared" si="17"/>
        <v>0</v>
      </c>
      <c r="I211" s="3" t="s">
        <v>0</v>
      </c>
      <c r="J211" s="3">
        <f t="shared" si="18"/>
        <v>0</v>
      </c>
      <c r="K211" s="3">
        <v>2</v>
      </c>
      <c r="L211" s="8">
        <v>12.76</v>
      </c>
      <c r="M211" s="3">
        <v>2.23</v>
      </c>
    </row>
    <row r="212" spans="1:13" x14ac:dyDescent="0.35">
      <c r="A212" s="5" t="s">
        <v>5</v>
      </c>
      <c r="B212" s="14">
        <f t="shared" si="15"/>
        <v>1</v>
      </c>
      <c r="C212" s="3" t="s">
        <v>6</v>
      </c>
      <c r="D212" s="3">
        <f t="shared" si="16"/>
        <v>1</v>
      </c>
      <c r="E212" s="3" t="s">
        <v>4</v>
      </c>
      <c r="F212" s="3">
        <f t="shared" si="17"/>
        <v>0</v>
      </c>
      <c r="G212" s="3">
        <f t="shared" si="17"/>
        <v>1</v>
      </c>
      <c r="H212" s="3">
        <f t="shared" si="17"/>
        <v>0</v>
      </c>
      <c r="I212" s="3" t="s">
        <v>0</v>
      </c>
      <c r="J212" s="3">
        <f t="shared" si="18"/>
        <v>0</v>
      </c>
      <c r="K212" s="3">
        <v>3</v>
      </c>
      <c r="L212" s="8">
        <v>30.06</v>
      </c>
      <c r="M212" s="3">
        <v>2</v>
      </c>
    </row>
    <row r="213" spans="1:13" x14ac:dyDescent="0.35">
      <c r="A213" s="5" t="s">
        <v>5</v>
      </c>
      <c r="B213" s="14">
        <f t="shared" si="15"/>
        <v>1</v>
      </c>
      <c r="C213" s="3" t="s">
        <v>6</v>
      </c>
      <c r="D213" s="3">
        <f t="shared" si="16"/>
        <v>1</v>
      </c>
      <c r="E213" s="3" t="s">
        <v>4</v>
      </c>
      <c r="F213" s="3">
        <f t="shared" si="17"/>
        <v>0</v>
      </c>
      <c r="G213" s="3">
        <f t="shared" si="17"/>
        <v>1</v>
      </c>
      <c r="H213" s="3">
        <f t="shared" si="17"/>
        <v>0</v>
      </c>
      <c r="I213" s="3" t="s">
        <v>0</v>
      </c>
      <c r="J213" s="3">
        <f t="shared" si="18"/>
        <v>0</v>
      </c>
      <c r="K213" s="3">
        <v>4</v>
      </c>
      <c r="L213" s="8">
        <v>25.89</v>
      </c>
      <c r="M213" s="3">
        <v>5.16</v>
      </c>
    </row>
    <row r="214" spans="1:13" x14ac:dyDescent="0.35">
      <c r="A214" s="5" t="s">
        <v>5</v>
      </c>
      <c r="B214" s="14">
        <f t="shared" si="15"/>
        <v>1</v>
      </c>
      <c r="C214" s="3" t="s">
        <v>2</v>
      </c>
      <c r="D214" s="3">
        <f t="shared" si="16"/>
        <v>0</v>
      </c>
      <c r="E214" s="3" t="s">
        <v>4</v>
      </c>
      <c r="F214" s="3">
        <f t="shared" si="17"/>
        <v>0</v>
      </c>
      <c r="G214" s="3">
        <f t="shared" si="17"/>
        <v>1</v>
      </c>
      <c r="H214" s="3">
        <f t="shared" si="17"/>
        <v>0</v>
      </c>
      <c r="I214" s="3" t="s">
        <v>0</v>
      </c>
      <c r="J214" s="3">
        <f t="shared" si="18"/>
        <v>0</v>
      </c>
      <c r="K214" s="3">
        <v>4</v>
      </c>
      <c r="L214" s="8">
        <v>48.33</v>
      </c>
      <c r="M214" s="3">
        <v>9</v>
      </c>
    </row>
    <row r="215" spans="1:13" x14ac:dyDescent="0.35">
      <c r="A215" s="5" t="s">
        <v>3</v>
      </c>
      <c r="B215" s="14">
        <f t="shared" si="15"/>
        <v>0</v>
      </c>
      <c r="C215" s="3" t="s">
        <v>6</v>
      </c>
      <c r="D215" s="3">
        <f t="shared" si="16"/>
        <v>1</v>
      </c>
      <c r="E215" s="3" t="s">
        <v>4</v>
      </c>
      <c r="F215" s="3">
        <f t="shared" si="17"/>
        <v>0</v>
      </c>
      <c r="G215" s="3">
        <f t="shared" si="17"/>
        <v>1</v>
      </c>
      <c r="H215" s="3">
        <f t="shared" si="17"/>
        <v>0</v>
      </c>
      <c r="I215" s="3" t="s">
        <v>0</v>
      </c>
      <c r="J215" s="3">
        <f t="shared" si="18"/>
        <v>0</v>
      </c>
      <c r="K215" s="3">
        <v>2</v>
      </c>
      <c r="L215" s="8">
        <v>13.27</v>
      </c>
      <c r="M215" s="3">
        <v>2.5</v>
      </c>
    </row>
    <row r="216" spans="1:13" x14ac:dyDescent="0.35">
      <c r="A216" s="5" t="s">
        <v>3</v>
      </c>
      <c r="B216" s="14">
        <f t="shared" si="15"/>
        <v>0</v>
      </c>
      <c r="C216" s="3" t="s">
        <v>6</v>
      </c>
      <c r="D216" s="3">
        <f t="shared" si="16"/>
        <v>1</v>
      </c>
      <c r="E216" s="3" t="s">
        <v>4</v>
      </c>
      <c r="F216" s="3">
        <f t="shared" si="17"/>
        <v>0</v>
      </c>
      <c r="G216" s="3">
        <f t="shared" si="17"/>
        <v>1</v>
      </c>
      <c r="H216" s="3">
        <f t="shared" si="17"/>
        <v>0</v>
      </c>
      <c r="I216" s="3" t="s">
        <v>0</v>
      </c>
      <c r="J216" s="3">
        <f t="shared" si="18"/>
        <v>0</v>
      </c>
      <c r="K216" s="3">
        <v>3</v>
      </c>
      <c r="L216" s="8">
        <v>28.17</v>
      </c>
      <c r="M216" s="3">
        <v>6.5</v>
      </c>
    </row>
    <row r="217" spans="1:13" x14ac:dyDescent="0.35">
      <c r="A217" s="5" t="s">
        <v>3</v>
      </c>
      <c r="B217" s="14">
        <f t="shared" si="15"/>
        <v>0</v>
      </c>
      <c r="C217" s="3" t="s">
        <v>6</v>
      </c>
      <c r="D217" s="3">
        <f t="shared" si="16"/>
        <v>1</v>
      </c>
      <c r="E217" s="3" t="s">
        <v>4</v>
      </c>
      <c r="F217" s="3">
        <f t="shared" si="17"/>
        <v>0</v>
      </c>
      <c r="G217" s="3">
        <f t="shared" si="17"/>
        <v>1</v>
      </c>
      <c r="H217" s="3">
        <f t="shared" si="17"/>
        <v>0</v>
      </c>
      <c r="I217" s="3" t="s">
        <v>0</v>
      </c>
      <c r="J217" s="3">
        <f t="shared" si="18"/>
        <v>0</v>
      </c>
      <c r="K217" s="3">
        <v>2</v>
      </c>
      <c r="L217" s="8">
        <v>12.9</v>
      </c>
      <c r="M217" s="3">
        <v>1.1000000000000001</v>
      </c>
    </row>
    <row r="218" spans="1:13" x14ac:dyDescent="0.35">
      <c r="A218" s="5" t="s">
        <v>5</v>
      </c>
      <c r="B218" s="14">
        <f t="shared" si="15"/>
        <v>1</v>
      </c>
      <c r="C218" s="3" t="s">
        <v>6</v>
      </c>
      <c r="D218" s="3">
        <f t="shared" si="16"/>
        <v>1</v>
      </c>
      <c r="E218" s="3" t="s">
        <v>4</v>
      </c>
      <c r="F218" s="3">
        <f t="shared" si="17"/>
        <v>0</v>
      </c>
      <c r="G218" s="3">
        <f t="shared" si="17"/>
        <v>1</v>
      </c>
      <c r="H218" s="3">
        <f t="shared" si="17"/>
        <v>0</v>
      </c>
      <c r="I218" s="3" t="s">
        <v>0</v>
      </c>
      <c r="J218" s="3">
        <f t="shared" si="18"/>
        <v>0</v>
      </c>
      <c r="K218" s="3">
        <v>5</v>
      </c>
      <c r="L218" s="8">
        <v>28.15</v>
      </c>
      <c r="M218" s="3">
        <v>3</v>
      </c>
    </row>
    <row r="219" spans="1:13" x14ac:dyDescent="0.35">
      <c r="A219" s="5" t="s">
        <v>5</v>
      </c>
      <c r="B219" s="14">
        <f t="shared" si="15"/>
        <v>1</v>
      </c>
      <c r="C219" s="3" t="s">
        <v>6</v>
      </c>
      <c r="D219" s="3">
        <f t="shared" si="16"/>
        <v>1</v>
      </c>
      <c r="E219" s="3" t="s">
        <v>4</v>
      </c>
      <c r="F219" s="3">
        <f t="shared" si="17"/>
        <v>0</v>
      </c>
      <c r="G219" s="3">
        <f t="shared" si="17"/>
        <v>1</v>
      </c>
      <c r="H219" s="3">
        <f t="shared" si="17"/>
        <v>0</v>
      </c>
      <c r="I219" s="3" t="s">
        <v>0</v>
      </c>
      <c r="J219" s="3">
        <f t="shared" si="18"/>
        <v>0</v>
      </c>
      <c r="K219" s="3">
        <v>2</v>
      </c>
      <c r="L219" s="8">
        <v>11.59</v>
      </c>
      <c r="M219" s="3">
        <v>1.5</v>
      </c>
    </row>
    <row r="220" spans="1:13" x14ac:dyDescent="0.35">
      <c r="A220" s="5" t="s">
        <v>5</v>
      </c>
      <c r="B220" s="14">
        <f t="shared" si="15"/>
        <v>1</v>
      </c>
      <c r="C220" s="3" t="s">
        <v>6</v>
      </c>
      <c r="D220" s="3">
        <f t="shared" si="16"/>
        <v>1</v>
      </c>
      <c r="E220" s="3" t="s">
        <v>4</v>
      </c>
      <c r="F220" s="3">
        <f t="shared" si="17"/>
        <v>0</v>
      </c>
      <c r="G220" s="3">
        <f t="shared" si="17"/>
        <v>1</v>
      </c>
      <c r="H220" s="3">
        <f t="shared" si="17"/>
        <v>0</v>
      </c>
      <c r="I220" s="3" t="s">
        <v>0</v>
      </c>
      <c r="J220" s="3">
        <f t="shared" si="18"/>
        <v>0</v>
      </c>
      <c r="K220" s="3">
        <v>2</v>
      </c>
      <c r="L220" s="8">
        <v>7.74</v>
      </c>
      <c r="M220" s="3">
        <v>1.44</v>
      </c>
    </row>
    <row r="221" spans="1:13" x14ac:dyDescent="0.35">
      <c r="A221" s="5" t="s">
        <v>3</v>
      </c>
      <c r="B221" s="14">
        <f t="shared" si="15"/>
        <v>0</v>
      </c>
      <c r="C221" s="3" t="s">
        <v>6</v>
      </c>
      <c r="D221" s="3">
        <f t="shared" si="16"/>
        <v>1</v>
      </c>
      <c r="E221" s="3" t="s">
        <v>4</v>
      </c>
      <c r="F221" s="3">
        <f t="shared" si="17"/>
        <v>0</v>
      </c>
      <c r="G221" s="3">
        <f t="shared" si="17"/>
        <v>1</v>
      </c>
      <c r="H221" s="3">
        <f t="shared" si="17"/>
        <v>0</v>
      </c>
      <c r="I221" s="3" t="s">
        <v>0</v>
      </c>
      <c r="J221" s="3">
        <f t="shared" si="18"/>
        <v>0</v>
      </c>
      <c r="K221" s="3">
        <v>4</v>
      </c>
      <c r="L221" s="8">
        <v>30.14</v>
      </c>
      <c r="M221" s="3">
        <v>3.09</v>
      </c>
    </row>
    <row r="222" spans="1:13" x14ac:dyDescent="0.35">
      <c r="A222" s="5" t="s">
        <v>5</v>
      </c>
      <c r="B222" s="14">
        <f t="shared" si="15"/>
        <v>1</v>
      </c>
      <c r="C222" s="3" t="s">
        <v>6</v>
      </c>
      <c r="D222" s="3">
        <f t="shared" si="16"/>
        <v>1</v>
      </c>
      <c r="E222" s="3" t="s">
        <v>8</v>
      </c>
      <c r="F222" s="3">
        <f t="shared" si="17"/>
        <v>1</v>
      </c>
      <c r="G222" s="3">
        <f t="shared" si="17"/>
        <v>0</v>
      </c>
      <c r="H222" s="3">
        <f t="shared" si="17"/>
        <v>0</v>
      </c>
      <c r="I222" s="3" t="s">
        <v>7</v>
      </c>
      <c r="J222" s="3">
        <f t="shared" si="18"/>
        <v>1</v>
      </c>
      <c r="K222" s="3">
        <v>2</v>
      </c>
      <c r="L222" s="8">
        <v>12.16</v>
      </c>
      <c r="M222" s="3">
        <v>2.2000000000000002</v>
      </c>
    </row>
    <row r="223" spans="1:13" x14ac:dyDescent="0.35">
      <c r="A223" s="5" t="s">
        <v>3</v>
      </c>
      <c r="B223" s="14">
        <f t="shared" si="15"/>
        <v>0</v>
      </c>
      <c r="C223" s="3" t="s">
        <v>6</v>
      </c>
      <c r="D223" s="3">
        <f t="shared" si="16"/>
        <v>1</v>
      </c>
      <c r="E223" s="3" t="s">
        <v>8</v>
      </c>
      <c r="F223" s="3">
        <f t="shared" si="17"/>
        <v>1</v>
      </c>
      <c r="G223" s="3">
        <f t="shared" si="17"/>
        <v>0</v>
      </c>
      <c r="H223" s="3">
        <f t="shared" si="17"/>
        <v>0</v>
      </c>
      <c r="I223" s="3" t="s">
        <v>7</v>
      </c>
      <c r="J223" s="3">
        <f t="shared" si="18"/>
        <v>1</v>
      </c>
      <c r="K223" s="3">
        <v>2</v>
      </c>
      <c r="L223" s="8">
        <v>13.42</v>
      </c>
      <c r="M223" s="3">
        <v>3.48</v>
      </c>
    </row>
    <row r="224" spans="1:13" x14ac:dyDescent="0.35">
      <c r="A224" s="5" t="s">
        <v>5</v>
      </c>
      <c r="B224" s="14">
        <f t="shared" si="15"/>
        <v>1</v>
      </c>
      <c r="C224" s="3" t="s">
        <v>6</v>
      </c>
      <c r="D224" s="3">
        <f t="shared" si="16"/>
        <v>1</v>
      </c>
      <c r="E224" s="3" t="s">
        <v>8</v>
      </c>
      <c r="F224" s="3">
        <f t="shared" si="17"/>
        <v>1</v>
      </c>
      <c r="G224" s="3">
        <f t="shared" si="17"/>
        <v>0</v>
      </c>
      <c r="H224" s="3">
        <f t="shared" si="17"/>
        <v>0</v>
      </c>
      <c r="I224" s="3" t="s">
        <v>7</v>
      </c>
      <c r="J224" s="3">
        <f t="shared" si="18"/>
        <v>1</v>
      </c>
      <c r="K224" s="3">
        <v>1</v>
      </c>
      <c r="L224" s="8">
        <v>8.58</v>
      </c>
      <c r="M224" s="3">
        <v>1.92</v>
      </c>
    </row>
    <row r="225" spans="1:13" x14ac:dyDescent="0.35">
      <c r="A225" s="5" t="s">
        <v>3</v>
      </c>
      <c r="B225" s="14">
        <f t="shared" si="15"/>
        <v>0</v>
      </c>
      <c r="C225" s="3" t="s">
        <v>2</v>
      </c>
      <c r="D225" s="3">
        <f t="shared" si="16"/>
        <v>0</v>
      </c>
      <c r="E225" s="3" t="s">
        <v>8</v>
      </c>
      <c r="F225" s="3">
        <f t="shared" si="17"/>
        <v>1</v>
      </c>
      <c r="G225" s="3">
        <f t="shared" si="17"/>
        <v>0</v>
      </c>
      <c r="H225" s="3">
        <f t="shared" si="17"/>
        <v>0</v>
      </c>
      <c r="I225" s="3" t="s">
        <v>7</v>
      </c>
      <c r="J225" s="3">
        <f t="shared" si="18"/>
        <v>1</v>
      </c>
      <c r="K225" s="3">
        <v>3</v>
      </c>
      <c r="L225" s="8">
        <v>15.98</v>
      </c>
      <c r="M225" s="3">
        <v>3</v>
      </c>
    </row>
    <row r="226" spans="1:13" x14ac:dyDescent="0.35">
      <c r="A226" s="5" t="s">
        <v>5</v>
      </c>
      <c r="B226" s="14">
        <f t="shared" si="15"/>
        <v>1</v>
      </c>
      <c r="C226" s="3" t="s">
        <v>6</v>
      </c>
      <c r="D226" s="3">
        <f t="shared" si="16"/>
        <v>1</v>
      </c>
      <c r="E226" s="3" t="s">
        <v>8</v>
      </c>
      <c r="F226" s="3">
        <f t="shared" si="17"/>
        <v>1</v>
      </c>
      <c r="G226" s="3">
        <f t="shared" si="17"/>
        <v>0</v>
      </c>
      <c r="H226" s="3">
        <f t="shared" si="17"/>
        <v>0</v>
      </c>
      <c r="I226" s="3" t="s">
        <v>7</v>
      </c>
      <c r="J226" s="3">
        <f t="shared" si="18"/>
        <v>1</v>
      </c>
      <c r="K226" s="3">
        <v>2</v>
      </c>
      <c r="L226" s="8">
        <v>13.42</v>
      </c>
      <c r="M226" s="3">
        <v>1.58</v>
      </c>
    </row>
    <row r="227" spans="1:13" x14ac:dyDescent="0.35">
      <c r="A227" s="5" t="s">
        <v>3</v>
      </c>
      <c r="B227" s="14">
        <f t="shared" si="15"/>
        <v>0</v>
      </c>
      <c r="C227" s="3" t="s">
        <v>6</v>
      </c>
      <c r="D227" s="3">
        <f t="shared" si="16"/>
        <v>1</v>
      </c>
      <c r="E227" s="3" t="s">
        <v>8</v>
      </c>
      <c r="F227" s="3">
        <f t="shared" ref="F227:H245" si="19">IF($E227=F$1,1,0)</f>
        <v>1</v>
      </c>
      <c r="G227" s="3">
        <f t="shared" si="19"/>
        <v>0</v>
      </c>
      <c r="H227" s="3">
        <f t="shared" si="19"/>
        <v>0</v>
      </c>
      <c r="I227" s="3" t="s">
        <v>7</v>
      </c>
      <c r="J227" s="3">
        <f t="shared" si="18"/>
        <v>1</v>
      </c>
      <c r="K227" s="3">
        <v>2</v>
      </c>
      <c r="L227" s="8">
        <v>16.27</v>
      </c>
      <c r="M227" s="3">
        <v>2.5</v>
      </c>
    </row>
    <row r="228" spans="1:13" x14ac:dyDescent="0.35">
      <c r="A228" s="5" t="s">
        <v>3</v>
      </c>
      <c r="B228" s="14">
        <f t="shared" si="15"/>
        <v>0</v>
      </c>
      <c r="C228" s="3" t="s">
        <v>6</v>
      </c>
      <c r="D228" s="3">
        <f t="shared" si="16"/>
        <v>1</v>
      </c>
      <c r="E228" s="3" t="s">
        <v>8</v>
      </c>
      <c r="F228" s="3">
        <f t="shared" si="19"/>
        <v>1</v>
      </c>
      <c r="G228" s="3">
        <f t="shared" si="19"/>
        <v>0</v>
      </c>
      <c r="H228" s="3">
        <f t="shared" si="19"/>
        <v>0</v>
      </c>
      <c r="I228" s="3" t="s">
        <v>7</v>
      </c>
      <c r="J228" s="3">
        <f t="shared" si="18"/>
        <v>1</v>
      </c>
      <c r="K228" s="12">
        <v>2</v>
      </c>
      <c r="L228" s="8">
        <v>10.09</v>
      </c>
      <c r="M228" s="8">
        <v>2</v>
      </c>
    </row>
    <row r="229" spans="1:13" x14ac:dyDescent="0.35">
      <c r="A229" s="5" t="s">
        <v>5</v>
      </c>
      <c r="B229" s="14">
        <f t="shared" si="15"/>
        <v>1</v>
      </c>
      <c r="C229" s="3" t="s">
        <v>2</v>
      </c>
      <c r="D229" s="3">
        <f t="shared" si="16"/>
        <v>0</v>
      </c>
      <c r="E229" s="3" t="s">
        <v>4</v>
      </c>
      <c r="F229" s="3">
        <f t="shared" si="19"/>
        <v>0</v>
      </c>
      <c r="G229" s="3">
        <f t="shared" si="19"/>
        <v>1</v>
      </c>
      <c r="H229" s="3">
        <f t="shared" si="19"/>
        <v>0</v>
      </c>
      <c r="I229" s="3" t="s">
        <v>0</v>
      </c>
      <c r="J229" s="3">
        <f t="shared" si="18"/>
        <v>0</v>
      </c>
      <c r="K229" s="12">
        <v>4</v>
      </c>
      <c r="L229" s="8">
        <v>20.45</v>
      </c>
      <c r="M229" s="8">
        <v>3</v>
      </c>
    </row>
    <row r="230" spans="1:13" x14ac:dyDescent="0.35">
      <c r="A230" s="5" t="s">
        <v>5</v>
      </c>
      <c r="B230" s="14">
        <f t="shared" si="15"/>
        <v>1</v>
      </c>
      <c r="C230" s="3" t="s">
        <v>2</v>
      </c>
      <c r="D230" s="3">
        <f t="shared" si="16"/>
        <v>0</v>
      </c>
      <c r="E230" s="3" t="s">
        <v>4</v>
      </c>
      <c r="F230" s="3">
        <f t="shared" si="19"/>
        <v>0</v>
      </c>
      <c r="G230" s="3">
        <f t="shared" si="19"/>
        <v>1</v>
      </c>
      <c r="H230" s="3">
        <f t="shared" si="19"/>
        <v>0</v>
      </c>
      <c r="I230" s="3" t="s">
        <v>0</v>
      </c>
      <c r="J230" s="3">
        <f t="shared" si="18"/>
        <v>0</v>
      </c>
      <c r="K230" s="12">
        <v>2</v>
      </c>
      <c r="L230" s="8">
        <v>13.28</v>
      </c>
      <c r="M230" s="8">
        <v>2.72</v>
      </c>
    </row>
    <row r="231" spans="1:13" x14ac:dyDescent="0.35">
      <c r="A231" s="5" t="s">
        <v>3</v>
      </c>
      <c r="B231" s="14">
        <f t="shared" si="15"/>
        <v>0</v>
      </c>
      <c r="C231" s="3" t="s">
        <v>6</v>
      </c>
      <c r="D231" s="3">
        <f t="shared" si="16"/>
        <v>1</v>
      </c>
      <c r="E231" s="3" t="s">
        <v>4</v>
      </c>
      <c r="F231" s="3">
        <f t="shared" si="19"/>
        <v>0</v>
      </c>
      <c r="G231" s="3">
        <f t="shared" si="19"/>
        <v>1</v>
      </c>
      <c r="H231" s="3">
        <f t="shared" si="19"/>
        <v>0</v>
      </c>
      <c r="I231" s="3" t="s">
        <v>0</v>
      </c>
      <c r="J231" s="3">
        <f t="shared" si="18"/>
        <v>0</v>
      </c>
      <c r="K231" s="12">
        <v>2</v>
      </c>
      <c r="L231" s="8">
        <v>22.12</v>
      </c>
      <c r="M231" s="8">
        <v>2.88</v>
      </c>
    </row>
    <row r="232" spans="1:13" x14ac:dyDescent="0.35">
      <c r="A232" s="5" t="s">
        <v>5</v>
      </c>
      <c r="B232" s="14">
        <f t="shared" si="15"/>
        <v>1</v>
      </c>
      <c r="C232" s="3" t="s">
        <v>6</v>
      </c>
      <c r="D232" s="3">
        <f t="shared" si="16"/>
        <v>1</v>
      </c>
      <c r="E232" s="3" t="s">
        <v>4</v>
      </c>
      <c r="F232" s="3">
        <f t="shared" si="19"/>
        <v>0</v>
      </c>
      <c r="G232" s="3">
        <f t="shared" si="19"/>
        <v>1</v>
      </c>
      <c r="H232" s="3">
        <f t="shared" si="19"/>
        <v>0</v>
      </c>
      <c r="I232" s="3" t="s">
        <v>0</v>
      </c>
      <c r="J232" s="3">
        <f t="shared" si="18"/>
        <v>0</v>
      </c>
      <c r="K232" s="12">
        <v>4</v>
      </c>
      <c r="L232" s="8">
        <v>24.01</v>
      </c>
      <c r="M232" s="8">
        <v>2</v>
      </c>
    </row>
    <row r="233" spans="1:13" x14ac:dyDescent="0.35">
      <c r="A233" s="5" t="s">
        <v>5</v>
      </c>
      <c r="B233" s="14">
        <f t="shared" si="15"/>
        <v>1</v>
      </c>
      <c r="C233" s="3" t="s">
        <v>6</v>
      </c>
      <c r="D233" s="3">
        <f t="shared" si="16"/>
        <v>1</v>
      </c>
      <c r="E233" s="3" t="s">
        <v>4</v>
      </c>
      <c r="F233" s="3">
        <f t="shared" si="19"/>
        <v>0</v>
      </c>
      <c r="G233" s="3">
        <f t="shared" si="19"/>
        <v>1</v>
      </c>
      <c r="H233" s="3">
        <f t="shared" si="19"/>
        <v>0</v>
      </c>
      <c r="I233" s="3" t="s">
        <v>0</v>
      </c>
      <c r="J233" s="3">
        <f t="shared" si="18"/>
        <v>0</v>
      </c>
      <c r="K233" s="12">
        <v>3</v>
      </c>
      <c r="L233" s="8">
        <v>15.69</v>
      </c>
      <c r="M233" s="8">
        <v>3</v>
      </c>
    </row>
    <row r="234" spans="1:13" x14ac:dyDescent="0.35">
      <c r="A234" s="5" t="s">
        <v>5</v>
      </c>
      <c r="B234" s="14">
        <f t="shared" si="15"/>
        <v>1</v>
      </c>
      <c r="C234" s="3" t="s">
        <v>2</v>
      </c>
      <c r="D234" s="3">
        <f t="shared" si="16"/>
        <v>0</v>
      </c>
      <c r="E234" s="3" t="s">
        <v>4</v>
      </c>
      <c r="F234" s="3">
        <f t="shared" si="19"/>
        <v>0</v>
      </c>
      <c r="G234" s="3">
        <f t="shared" si="19"/>
        <v>1</v>
      </c>
      <c r="H234" s="3">
        <f t="shared" si="19"/>
        <v>0</v>
      </c>
      <c r="I234" s="3" t="s">
        <v>0</v>
      </c>
      <c r="J234" s="3">
        <f t="shared" si="18"/>
        <v>0</v>
      </c>
      <c r="K234" s="12">
        <v>2</v>
      </c>
      <c r="L234" s="8">
        <v>11.61</v>
      </c>
      <c r="M234" s="8">
        <v>3.39</v>
      </c>
    </row>
    <row r="235" spans="1:13" x14ac:dyDescent="0.35">
      <c r="A235" s="5" t="s">
        <v>5</v>
      </c>
      <c r="B235" s="14">
        <f t="shared" si="15"/>
        <v>1</v>
      </c>
      <c r="C235" s="3" t="s">
        <v>2</v>
      </c>
      <c r="D235" s="3">
        <f t="shared" si="16"/>
        <v>0</v>
      </c>
      <c r="E235" s="3" t="s">
        <v>4</v>
      </c>
      <c r="F235" s="3">
        <f t="shared" si="19"/>
        <v>0</v>
      </c>
      <c r="G235" s="3">
        <f t="shared" si="19"/>
        <v>1</v>
      </c>
      <c r="H235" s="3">
        <f t="shared" si="19"/>
        <v>0</v>
      </c>
      <c r="I235" s="3" t="s">
        <v>0</v>
      </c>
      <c r="J235" s="3">
        <f t="shared" si="18"/>
        <v>0</v>
      </c>
      <c r="K235" s="12">
        <v>2</v>
      </c>
      <c r="L235" s="8">
        <v>10.77</v>
      </c>
      <c r="M235" s="8">
        <v>1.47</v>
      </c>
    </row>
    <row r="236" spans="1:13" x14ac:dyDescent="0.35">
      <c r="A236" s="5" t="s">
        <v>5</v>
      </c>
      <c r="B236" s="14">
        <f t="shared" si="15"/>
        <v>1</v>
      </c>
      <c r="C236" s="3" t="s">
        <v>6</v>
      </c>
      <c r="D236" s="3">
        <f t="shared" si="16"/>
        <v>1</v>
      </c>
      <c r="E236" s="3" t="s">
        <v>4</v>
      </c>
      <c r="F236" s="3">
        <f t="shared" si="19"/>
        <v>0</v>
      </c>
      <c r="G236" s="3">
        <f t="shared" si="19"/>
        <v>1</v>
      </c>
      <c r="H236" s="3">
        <f t="shared" si="19"/>
        <v>0</v>
      </c>
      <c r="I236" s="3" t="s">
        <v>0</v>
      </c>
      <c r="J236" s="3">
        <f t="shared" si="18"/>
        <v>0</v>
      </c>
      <c r="K236" s="12">
        <v>2</v>
      </c>
      <c r="L236" s="8">
        <v>15.53</v>
      </c>
      <c r="M236" s="8">
        <v>3</v>
      </c>
    </row>
    <row r="237" spans="1:13" x14ac:dyDescent="0.35">
      <c r="A237" s="5" t="s">
        <v>5</v>
      </c>
      <c r="B237" s="14">
        <f t="shared" si="15"/>
        <v>1</v>
      </c>
      <c r="C237" s="3" t="s">
        <v>2</v>
      </c>
      <c r="D237" s="3">
        <f t="shared" si="16"/>
        <v>0</v>
      </c>
      <c r="E237" s="3" t="s">
        <v>4</v>
      </c>
      <c r="F237" s="3">
        <f t="shared" si="19"/>
        <v>0</v>
      </c>
      <c r="G237" s="3">
        <f t="shared" si="19"/>
        <v>1</v>
      </c>
      <c r="H237" s="3">
        <f t="shared" si="19"/>
        <v>0</v>
      </c>
      <c r="I237" s="3" t="s">
        <v>0</v>
      </c>
      <c r="J237" s="3">
        <f t="shared" si="18"/>
        <v>0</v>
      </c>
      <c r="K237" s="12">
        <v>2</v>
      </c>
      <c r="L237" s="8">
        <v>10.07</v>
      </c>
      <c r="M237" s="8">
        <v>1.25</v>
      </c>
    </row>
    <row r="238" spans="1:13" x14ac:dyDescent="0.35">
      <c r="A238" s="5" t="s">
        <v>5</v>
      </c>
      <c r="B238" s="14">
        <f t="shared" si="15"/>
        <v>1</v>
      </c>
      <c r="C238" s="3" t="s">
        <v>6</v>
      </c>
      <c r="D238" s="3">
        <f t="shared" si="16"/>
        <v>1</v>
      </c>
      <c r="E238" s="3" t="s">
        <v>4</v>
      </c>
      <c r="F238" s="3">
        <f t="shared" si="19"/>
        <v>0</v>
      </c>
      <c r="G238" s="3">
        <f t="shared" si="19"/>
        <v>1</v>
      </c>
      <c r="H238" s="3">
        <f t="shared" si="19"/>
        <v>0</v>
      </c>
      <c r="I238" s="3" t="s">
        <v>0</v>
      </c>
      <c r="J238" s="3">
        <f t="shared" si="18"/>
        <v>0</v>
      </c>
      <c r="K238" s="12">
        <v>2</v>
      </c>
      <c r="L238" s="8">
        <v>12.6</v>
      </c>
      <c r="M238" s="8">
        <v>1</v>
      </c>
    </row>
    <row r="239" spans="1:13" x14ac:dyDescent="0.35">
      <c r="A239" s="5" t="s">
        <v>5</v>
      </c>
      <c r="B239" s="14">
        <f t="shared" si="15"/>
        <v>1</v>
      </c>
      <c r="C239" s="3" t="s">
        <v>6</v>
      </c>
      <c r="D239" s="3">
        <f t="shared" si="16"/>
        <v>1</v>
      </c>
      <c r="E239" s="3" t="s">
        <v>4</v>
      </c>
      <c r="F239" s="3">
        <f t="shared" si="19"/>
        <v>0</v>
      </c>
      <c r="G239" s="3">
        <f t="shared" si="19"/>
        <v>1</v>
      </c>
      <c r="H239" s="3">
        <f t="shared" si="19"/>
        <v>0</v>
      </c>
      <c r="I239" s="3" t="s">
        <v>0</v>
      </c>
      <c r="J239" s="3">
        <f t="shared" si="18"/>
        <v>0</v>
      </c>
      <c r="K239" s="12">
        <v>2</v>
      </c>
      <c r="L239" s="8">
        <v>32.83</v>
      </c>
      <c r="M239" s="8">
        <v>1.17</v>
      </c>
    </row>
    <row r="240" spans="1:13" x14ac:dyDescent="0.35">
      <c r="A240" s="5" t="s">
        <v>3</v>
      </c>
      <c r="B240" s="14">
        <f t="shared" si="15"/>
        <v>0</v>
      </c>
      <c r="C240" s="3" t="s">
        <v>2</v>
      </c>
      <c r="D240" s="3">
        <f t="shared" si="16"/>
        <v>0</v>
      </c>
      <c r="E240" s="3" t="s">
        <v>4</v>
      </c>
      <c r="F240" s="3">
        <f t="shared" si="19"/>
        <v>0</v>
      </c>
      <c r="G240" s="3">
        <f t="shared" si="19"/>
        <v>1</v>
      </c>
      <c r="H240" s="3">
        <f t="shared" si="19"/>
        <v>0</v>
      </c>
      <c r="I240" s="3" t="s">
        <v>0</v>
      </c>
      <c r="J240" s="3">
        <f t="shared" si="18"/>
        <v>0</v>
      </c>
      <c r="K240" s="12">
        <v>3</v>
      </c>
      <c r="L240" s="8">
        <v>35.83</v>
      </c>
      <c r="M240" s="8">
        <v>4.67</v>
      </c>
    </row>
    <row r="241" spans="1:13" x14ac:dyDescent="0.35">
      <c r="A241" s="5" t="s">
        <v>5</v>
      </c>
      <c r="B241" s="14">
        <f t="shared" si="15"/>
        <v>1</v>
      </c>
      <c r="C241" s="3" t="s">
        <v>2</v>
      </c>
      <c r="D241" s="3">
        <f t="shared" si="16"/>
        <v>0</v>
      </c>
      <c r="E241" s="3" t="s">
        <v>4</v>
      </c>
      <c r="F241" s="3">
        <f t="shared" si="19"/>
        <v>0</v>
      </c>
      <c r="G241" s="3">
        <f t="shared" si="19"/>
        <v>1</v>
      </c>
      <c r="H241" s="3">
        <f t="shared" si="19"/>
        <v>0</v>
      </c>
      <c r="I241" s="3" t="s">
        <v>0</v>
      </c>
      <c r="J241" s="3">
        <f t="shared" si="18"/>
        <v>0</v>
      </c>
      <c r="K241" s="12">
        <v>3</v>
      </c>
      <c r="L241" s="8">
        <v>29.03</v>
      </c>
      <c r="M241" s="8">
        <v>5.92</v>
      </c>
    </row>
    <row r="242" spans="1:13" x14ac:dyDescent="0.35">
      <c r="A242" s="5" t="s">
        <v>3</v>
      </c>
      <c r="B242" s="14">
        <f t="shared" si="15"/>
        <v>0</v>
      </c>
      <c r="C242" s="3" t="s">
        <v>6</v>
      </c>
      <c r="D242" s="3">
        <f t="shared" si="16"/>
        <v>1</v>
      </c>
      <c r="E242" s="3" t="s">
        <v>4</v>
      </c>
      <c r="F242" s="3">
        <f t="shared" si="19"/>
        <v>0</v>
      </c>
      <c r="G242" s="3">
        <f t="shared" si="19"/>
        <v>1</v>
      </c>
      <c r="H242" s="3">
        <f t="shared" si="19"/>
        <v>0</v>
      </c>
      <c r="I242" s="3" t="s">
        <v>0</v>
      </c>
      <c r="J242" s="3">
        <f t="shared" si="18"/>
        <v>0</v>
      </c>
      <c r="K242" s="12">
        <v>2</v>
      </c>
      <c r="L242" s="8">
        <v>27.18</v>
      </c>
      <c r="M242" s="8">
        <v>2</v>
      </c>
    </row>
    <row r="243" spans="1:13" x14ac:dyDescent="0.35">
      <c r="A243" s="5" t="s">
        <v>5</v>
      </c>
      <c r="B243" s="14">
        <f t="shared" si="15"/>
        <v>1</v>
      </c>
      <c r="C243" s="3" t="s">
        <v>6</v>
      </c>
      <c r="D243" s="3">
        <f t="shared" si="16"/>
        <v>1</v>
      </c>
      <c r="E243" s="3" t="s">
        <v>4</v>
      </c>
      <c r="F243" s="3">
        <f t="shared" si="19"/>
        <v>0</v>
      </c>
      <c r="G243" s="3">
        <f t="shared" si="19"/>
        <v>1</v>
      </c>
      <c r="H243" s="3">
        <f t="shared" si="19"/>
        <v>0</v>
      </c>
      <c r="I243" s="3" t="s">
        <v>0</v>
      </c>
      <c r="J243" s="3">
        <f t="shared" si="18"/>
        <v>0</v>
      </c>
      <c r="K243" s="12">
        <v>2</v>
      </c>
      <c r="L243" s="8">
        <v>22.67</v>
      </c>
      <c r="M243" s="8">
        <v>2</v>
      </c>
    </row>
    <row r="244" spans="1:13" x14ac:dyDescent="0.35">
      <c r="A244" s="5" t="s">
        <v>5</v>
      </c>
      <c r="B244" s="14">
        <f t="shared" si="15"/>
        <v>1</v>
      </c>
      <c r="C244" s="3" t="s">
        <v>2</v>
      </c>
      <c r="D244" s="3">
        <f t="shared" si="16"/>
        <v>0</v>
      </c>
      <c r="E244" s="3" t="s">
        <v>4</v>
      </c>
      <c r="F244" s="3">
        <f t="shared" si="19"/>
        <v>0</v>
      </c>
      <c r="G244" s="3">
        <f t="shared" si="19"/>
        <v>1</v>
      </c>
      <c r="H244" s="3">
        <f t="shared" si="19"/>
        <v>0</v>
      </c>
      <c r="I244" s="3" t="s">
        <v>0</v>
      </c>
      <c r="J244" s="3">
        <f t="shared" si="18"/>
        <v>0</v>
      </c>
      <c r="K244" s="12">
        <v>2</v>
      </c>
      <c r="L244" s="8">
        <v>17.82</v>
      </c>
      <c r="M244" s="8">
        <v>1.75</v>
      </c>
    </row>
    <row r="245" spans="1:13" x14ac:dyDescent="0.35">
      <c r="A245" s="5" t="s">
        <v>3</v>
      </c>
      <c r="B245" s="14">
        <f t="shared" si="15"/>
        <v>0</v>
      </c>
      <c r="C245" s="3" t="s">
        <v>2</v>
      </c>
      <c r="D245" s="3">
        <f t="shared" si="16"/>
        <v>0</v>
      </c>
      <c r="E245" s="3" t="s">
        <v>1</v>
      </c>
      <c r="F245" s="3">
        <f t="shared" si="19"/>
        <v>0</v>
      </c>
      <c r="G245" s="3">
        <f t="shared" si="19"/>
        <v>0</v>
      </c>
      <c r="H245" s="3">
        <f t="shared" si="19"/>
        <v>0</v>
      </c>
      <c r="I245" s="3" t="s">
        <v>0</v>
      </c>
      <c r="J245" s="3">
        <f t="shared" si="18"/>
        <v>0</v>
      </c>
      <c r="K245" s="12">
        <v>2</v>
      </c>
      <c r="L245" s="8">
        <v>18.78</v>
      </c>
      <c r="M245" s="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6C65-97AB-43BD-8027-CE8A5ED74C9E}">
  <dimension ref="A1:S245"/>
  <sheetViews>
    <sheetView topLeftCell="A21" workbookViewId="0">
      <selection activeCell="M38" sqref="M38"/>
    </sheetView>
  </sheetViews>
  <sheetFormatPr defaultRowHeight="14.5" x14ac:dyDescent="0.35"/>
  <cols>
    <col min="2" max="2" width="10.7265625" bestFit="1" customWidth="1"/>
    <col min="11" max="11" width="18.453125" bestFit="1" customWidth="1"/>
    <col min="12" max="12" width="11.81640625" bestFit="1" customWidth="1"/>
    <col min="13" max="13" width="14.90625" customWidth="1"/>
    <col min="14" max="14" width="10" bestFit="1" customWidth="1"/>
    <col min="15" max="15" width="9.36328125" bestFit="1" customWidth="1"/>
    <col min="16" max="16" width="15.1796875" customWidth="1"/>
    <col min="17" max="17" width="9.36328125" bestFit="1" customWidth="1"/>
    <col min="18" max="18" width="10" bestFit="1" customWidth="1"/>
    <col min="19" max="19" width="9.36328125" bestFit="1" customWidth="1"/>
  </cols>
  <sheetData>
    <row r="1" spans="1:16" x14ac:dyDescent="0.35">
      <c r="A1" s="15" t="s">
        <v>5</v>
      </c>
      <c r="B1" s="16" t="s">
        <v>6</v>
      </c>
      <c r="C1" s="16" t="s">
        <v>8</v>
      </c>
      <c r="D1" s="16" t="s">
        <v>4</v>
      </c>
      <c r="E1" s="16" t="s">
        <v>9</v>
      </c>
      <c r="F1" s="16" t="s">
        <v>7</v>
      </c>
      <c r="G1" s="2" t="s">
        <v>10</v>
      </c>
      <c r="H1" s="2" t="s">
        <v>16</v>
      </c>
      <c r="I1" s="2" t="s">
        <v>15</v>
      </c>
    </row>
    <row r="2" spans="1:16" x14ac:dyDescent="0.35">
      <c r="A2" s="14">
        <v>0</v>
      </c>
      <c r="B2" s="3">
        <v>0</v>
      </c>
      <c r="C2" s="3">
        <v>0</v>
      </c>
      <c r="D2" s="3">
        <v>0</v>
      </c>
      <c r="E2" s="3">
        <v>1</v>
      </c>
      <c r="F2" s="3">
        <v>0</v>
      </c>
      <c r="G2" s="3">
        <v>2</v>
      </c>
      <c r="H2" s="18">
        <v>16.989999999999998</v>
      </c>
      <c r="I2" s="18">
        <v>1.01</v>
      </c>
      <c r="K2" t="s">
        <v>30</v>
      </c>
    </row>
    <row r="3" spans="1:16" ht="15" thickBot="1" x14ac:dyDescent="0.4">
      <c r="A3" s="14">
        <v>1</v>
      </c>
      <c r="B3" s="3">
        <v>0</v>
      </c>
      <c r="C3" s="3">
        <v>0</v>
      </c>
      <c r="D3" s="3">
        <v>0</v>
      </c>
      <c r="E3" s="3">
        <v>1</v>
      </c>
      <c r="F3" s="3">
        <v>0</v>
      </c>
      <c r="G3" s="3">
        <v>3</v>
      </c>
      <c r="H3" s="18">
        <v>10.34</v>
      </c>
      <c r="I3" s="18">
        <v>1.66</v>
      </c>
    </row>
    <row r="4" spans="1:16" x14ac:dyDescent="0.35">
      <c r="A4" s="14">
        <v>1</v>
      </c>
      <c r="B4" s="3">
        <v>0</v>
      </c>
      <c r="C4" s="3">
        <v>0</v>
      </c>
      <c r="D4" s="3">
        <v>0</v>
      </c>
      <c r="E4" s="3">
        <v>1</v>
      </c>
      <c r="F4" s="3">
        <v>0</v>
      </c>
      <c r="G4" s="3">
        <v>3</v>
      </c>
      <c r="H4" s="18">
        <v>21.01</v>
      </c>
      <c r="I4" s="18">
        <v>3.5</v>
      </c>
      <c r="K4" s="13" t="s">
        <v>31</v>
      </c>
      <c r="L4" s="13"/>
    </row>
    <row r="5" spans="1:16" x14ac:dyDescent="0.35">
      <c r="A5" s="14">
        <v>1</v>
      </c>
      <c r="B5" s="3">
        <v>0</v>
      </c>
      <c r="C5" s="3">
        <v>0</v>
      </c>
      <c r="D5" s="3">
        <v>0</v>
      </c>
      <c r="E5" s="3">
        <v>1</v>
      </c>
      <c r="F5" s="3">
        <v>0</v>
      </c>
      <c r="G5" s="3">
        <v>2</v>
      </c>
      <c r="H5" s="18">
        <v>23.68</v>
      </c>
      <c r="I5" s="18">
        <v>3.31</v>
      </c>
      <c r="K5" s="9" t="s">
        <v>32</v>
      </c>
      <c r="L5" s="9">
        <v>0.68562243488716768</v>
      </c>
    </row>
    <row r="6" spans="1:16" x14ac:dyDescent="0.35">
      <c r="A6" s="14">
        <v>0</v>
      </c>
      <c r="B6" s="3">
        <v>0</v>
      </c>
      <c r="C6" s="3">
        <v>0</v>
      </c>
      <c r="D6" s="3">
        <v>0</v>
      </c>
      <c r="E6" s="3">
        <v>1</v>
      </c>
      <c r="F6" s="3">
        <v>0</v>
      </c>
      <c r="G6" s="3">
        <v>4</v>
      </c>
      <c r="H6" s="18">
        <v>24.59</v>
      </c>
      <c r="I6" s="18">
        <v>3.61</v>
      </c>
      <c r="K6" s="9" t="s">
        <v>33</v>
      </c>
      <c r="L6" s="19">
        <v>0.47007812322060849</v>
      </c>
    </row>
    <row r="7" spans="1:16" x14ac:dyDescent="0.35">
      <c r="A7" s="14">
        <v>1</v>
      </c>
      <c r="B7" s="3">
        <v>0</v>
      </c>
      <c r="C7" s="3">
        <v>0</v>
      </c>
      <c r="D7" s="3">
        <v>0</v>
      </c>
      <c r="E7" s="3">
        <v>1</v>
      </c>
      <c r="F7" s="3">
        <v>0</v>
      </c>
      <c r="G7" s="3">
        <v>4</v>
      </c>
      <c r="H7" s="18">
        <v>25.29</v>
      </c>
      <c r="I7" s="18">
        <v>4.71</v>
      </c>
      <c r="K7" s="9" t="s">
        <v>34</v>
      </c>
      <c r="L7" s="9">
        <v>0.4520382295430122</v>
      </c>
    </row>
    <row r="8" spans="1:16" x14ac:dyDescent="0.35">
      <c r="A8" s="14">
        <v>1</v>
      </c>
      <c r="B8" s="3">
        <v>0</v>
      </c>
      <c r="C8" s="3">
        <v>0</v>
      </c>
      <c r="D8" s="3">
        <v>0</v>
      </c>
      <c r="E8" s="3">
        <v>1</v>
      </c>
      <c r="F8" s="3">
        <v>0</v>
      </c>
      <c r="G8" s="3">
        <v>2</v>
      </c>
      <c r="H8" s="18">
        <v>8.77</v>
      </c>
      <c r="I8" s="18">
        <v>2</v>
      </c>
      <c r="K8" s="9" t="s">
        <v>35</v>
      </c>
      <c r="L8" s="9">
        <v>1.0242304198432619</v>
      </c>
    </row>
    <row r="9" spans="1:16" ht="15" thickBot="1" x14ac:dyDescent="0.4">
      <c r="A9" s="14">
        <v>1</v>
      </c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4</v>
      </c>
      <c r="H9" s="18">
        <v>26.88</v>
      </c>
      <c r="I9" s="18">
        <v>3.12</v>
      </c>
      <c r="K9" s="10" t="s">
        <v>36</v>
      </c>
      <c r="L9" s="10">
        <v>244</v>
      </c>
    </row>
    <row r="10" spans="1:16" x14ac:dyDescent="0.35">
      <c r="A10" s="14">
        <v>1</v>
      </c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2</v>
      </c>
      <c r="H10" s="18">
        <v>15.04</v>
      </c>
      <c r="I10" s="18">
        <v>1.96</v>
      </c>
    </row>
    <row r="11" spans="1:16" ht="15" thickBot="1" x14ac:dyDescent="0.4">
      <c r="A11" s="14">
        <v>1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2</v>
      </c>
      <c r="H11" s="18">
        <v>14.78</v>
      </c>
      <c r="I11" s="18">
        <v>3.23</v>
      </c>
      <c r="K11" t="s">
        <v>37</v>
      </c>
    </row>
    <row r="12" spans="1:16" x14ac:dyDescent="0.35">
      <c r="A12" s="14">
        <v>1</v>
      </c>
      <c r="B12" s="3">
        <v>0</v>
      </c>
      <c r="C12" s="3">
        <v>0</v>
      </c>
      <c r="D12" s="3">
        <v>0</v>
      </c>
      <c r="E12" s="3">
        <v>1</v>
      </c>
      <c r="F12" s="3">
        <v>0</v>
      </c>
      <c r="G12" s="3">
        <v>2</v>
      </c>
      <c r="H12" s="18">
        <v>10.27</v>
      </c>
      <c r="I12" s="18">
        <v>1.71</v>
      </c>
      <c r="K12" s="11"/>
      <c r="L12" s="11" t="s">
        <v>42</v>
      </c>
      <c r="M12" s="11" t="s">
        <v>43</v>
      </c>
      <c r="N12" s="11" t="s">
        <v>44</v>
      </c>
      <c r="O12" s="11" t="s">
        <v>45</v>
      </c>
      <c r="P12" s="11" t="s">
        <v>46</v>
      </c>
    </row>
    <row r="13" spans="1:16" x14ac:dyDescent="0.35">
      <c r="A13" s="14">
        <v>0</v>
      </c>
      <c r="B13" s="3">
        <v>0</v>
      </c>
      <c r="C13" s="3">
        <v>0</v>
      </c>
      <c r="D13" s="3">
        <v>0</v>
      </c>
      <c r="E13" s="3">
        <v>1</v>
      </c>
      <c r="F13" s="3">
        <v>0</v>
      </c>
      <c r="G13" s="3">
        <v>4</v>
      </c>
      <c r="H13" s="18">
        <v>35.26</v>
      </c>
      <c r="I13" s="18">
        <v>5</v>
      </c>
      <c r="K13" s="9" t="s">
        <v>38</v>
      </c>
      <c r="L13" s="9">
        <v>8</v>
      </c>
      <c r="M13" s="9">
        <v>218.68620811008932</v>
      </c>
      <c r="N13" s="9">
        <v>27.335776013761166</v>
      </c>
      <c r="O13" s="9">
        <v>26.057699209413695</v>
      </c>
      <c r="P13" s="9">
        <v>1.1961200496898714E-28</v>
      </c>
    </row>
    <row r="14" spans="1:16" x14ac:dyDescent="0.35">
      <c r="A14" s="14">
        <v>1</v>
      </c>
      <c r="B14" s="3">
        <v>0</v>
      </c>
      <c r="C14" s="3">
        <v>0</v>
      </c>
      <c r="D14" s="3">
        <v>0</v>
      </c>
      <c r="E14" s="3">
        <v>1</v>
      </c>
      <c r="F14" s="3">
        <v>0</v>
      </c>
      <c r="G14" s="3">
        <v>2</v>
      </c>
      <c r="H14" s="18">
        <v>15.42</v>
      </c>
      <c r="I14" s="18">
        <v>1.57</v>
      </c>
      <c r="K14" s="9" t="s">
        <v>39</v>
      </c>
      <c r="L14" s="9">
        <v>235</v>
      </c>
      <c r="M14" s="9">
        <v>246.52626893909152</v>
      </c>
      <c r="N14" s="9">
        <v>1.0490479529323045</v>
      </c>
      <c r="O14" s="9"/>
      <c r="P14" s="9"/>
    </row>
    <row r="15" spans="1:16" ht="15" thickBot="1" x14ac:dyDescent="0.4">
      <c r="A15" s="14">
        <v>1</v>
      </c>
      <c r="B15" s="3">
        <v>0</v>
      </c>
      <c r="C15" s="3">
        <v>0</v>
      </c>
      <c r="D15" s="3">
        <v>0</v>
      </c>
      <c r="E15" s="3">
        <v>1</v>
      </c>
      <c r="F15" s="3">
        <v>0</v>
      </c>
      <c r="G15" s="3">
        <v>4</v>
      </c>
      <c r="H15" s="18">
        <v>18.43</v>
      </c>
      <c r="I15" s="18">
        <v>3</v>
      </c>
      <c r="K15" s="10" t="s">
        <v>40</v>
      </c>
      <c r="L15" s="10">
        <v>243</v>
      </c>
      <c r="M15" s="10">
        <v>465.21247704918085</v>
      </c>
      <c r="N15" s="10"/>
      <c r="O15" s="10"/>
      <c r="P15" s="10"/>
    </row>
    <row r="16" spans="1:16" ht="15" thickBot="1" x14ac:dyDescent="0.4">
      <c r="A16" s="14">
        <v>0</v>
      </c>
      <c r="B16" s="3">
        <v>0</v>
      </c>
      <c r="C16" s="3">
        <v>0</v>
      </c>
      <c r="D16" s="3">
        <v>0</v>
      </c>
      <c r="E16" s="3">
        <v>1</v>
      </c>
      <c r="F16" s="3">
        <v>0</v>
      </c>
      <c r="G16" s="3">
        <v>2</v>
      </c>
      <c r="H16" s="18">
        <v>14.83</v>
      </c>
      <c r="I16" s="18">
        <v>3.02</v>
      </c>
    </row>
    <row r="17" spans="1:19" x14ac:dyDescent="0.35">
      <c r="A17" s="14">
        <v>1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2</v>
      </c>
      <c r="H17" s="18">
        <v>21.58</v>
      </c>
      <c r="I17" s="18">
        <v>3.92</v>
      </c>
      <c r="K17" s="11"/>
      <c r="L17" s="11" t="s">
        <v>47</v>
      </c>
      <c r="M17" s="11" t="s">
        <v>35</v>
      </c>
      <c r="N17" s="11" t="s">
        <v>48</v>
      </c>
      <c r="O17" s="11" t="s">
        <v>49</v>
      </c>
      <c r="P17" s="11" t="s">
        <v>50</v>
      </c>
      <c r="Q17" s="11" t="s">
        <v>51</v>
      </c>
      <c r="R17" s="11" t="s">
        <v>52</v>
      </c>
      <c r="S17" s="11" t="s">
        <v>53</v>
      </c>
    </row>
    <row r="18" spans="1:19" x14ac:dyDescent="0.35">
      <c r="A18" s="14">
        <v>0</v>
      </c>
      <c r="B18" s="3">
        <v>0</v>
      </c>
      <c r="C18" s="3">
        <v>0</v>
      </c>
      <c r="D18" s="3">
        <v>0</v>
      </c>
      <c r="E18" s="3">
        <v>1</v>
      </c>
      <c r="F18" s="3">
        <v>0</v>
      </c>
      <c r="G18" s="3">
        <v>3</v>
      </c>
      <c r="H18" s="18">
        <v>10.33</v>
      </c>
      <c r="I18" s="18">
        <v>1.67</v>
      </c>
      <c r="K18" s="9" t="s">
        <v>41</v>
      </c>
      <c r="L18" s="23">
        <v>0.64155808538314063</v>
      </c>
      <c r="M18" s="20">
        <v>0.4975861989871066</v>
      </c>
      <c r="N18" s="20">
        <v>1.2893405940299494</v>
      </c>
      <c r="O18" s="20">
        <v>0.19854729476689389</v>
      </c>
      <c r="P18" s="20">
        <v>-0.33874149208709781</v>
      </c>
      <c r="Q18" s="20">
        <v>1.6218576628533792</v>
      </c>
      <c r="R18" s="20">
        <v>-0.33874149208709781</v>
      </c>
      <c r="S18" s="20">
        <v>1.6218576628533792</v>
      </c>
    </row>
    <row r="19" spans="1:19" x14ac:dyDescent="0.35">
      <c r="A19" s="14">
        <v>1</v>
      </c>
      <c r="B19" s="3">
        <v>0</v>
      </c>
      <c r="C19" s="3">
        <v>0</v>
      </c>
      <c r="D19" s="3">
        <v>0</v>
      </c>
      <c r="E19" s="3">
        <v>1</v>
      </c>
      <c r="F19" s="3">
        <v>0</v>
      </c>
      <c r="G19" s="3">
        <v>3</v>
      </c>
      <c r="H19" s="18">
        <v>16.29</v>
      </c>
      <c r="I19" s="18">
        <v>3.71</v>
      </c>
      <c r="K19" s="9" t="s">
        <v>5</v>
      </c>
      <c r="L19" s="20">
        <v>-3.2440940330165792E-2</v>
      </c>
      <c r="M19" s="20">
        <v>0.14161215788635251</v>
      </c>
      <c r="N19" s="20">
        <v>-0.2290830167011543</v>
      </c>
      <c r="O19" s="21">
        <v>0.81900363551880506</v>
      </c>
      <c r="P19" s="20">
        <v>-0.3114324775215685</v>
      </c>
      <c r="Q19" s="20">
        <v>0.2465505968612369</v>
      </c>
      <c r="R19" s="20">
        <v>-0.3114324775215685</v>
      </c>
      <c r="S19" s="20">
        <v>0.2465505968612369</v>
      </c>
    </row>
    <row r="20" spans="1:19" x14ac:dyDescent="0.35">
      <c r="A20" s="14">
        <v>0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3</v>
      </c>
      <c r="H20" s="18">
        <v>16.97</v>
      </c>
      <c r="I20" s="18">
        <v>3.5</v>
      </c>
      <c r="K20" s="9" t="s">
        <v>6</v>
      </c>
      <c r="L20" s="20">
        <v>-8.6408320163134114E-2</v>
      </c>
      <c r="M20" s="20">
        <v>0.1465870725331383</v>
      </c>
      <c r="N20" s="20">
        <v>-0.58946753400508878</v>
      </c>
      <c r="O20" s="21">
        <v>0.556113958561407</v>
      </c>
      <c r="P20" s="20">
        <v>-0.37520098675909447</v>
      </c>
      <c r="Q20" s="20">
        <v>0.20238434643282627</v>
      </c>
      <c r="R20" s="20">
        <v>-0.37520098675909447</v>
      </c>
      <c r="S20" s="20">
        <v>0.20238434643282627</v>
      </c>
    </row>
    <row r="21" spans="1:19" x14ac:dyDescent="0.35">
      <c r="A21" s="14">
        <v>1</v>
      </c>
      <c r="B21" s="3">
        <v>0</v>
      </c>
      <c r="C21" s="3">
        <v>0</v>
      </c>
      <c r="D21" s="3">
        <v>1</v>
      </c>
      <c r="E21" s="3">
        <v>0</v>
      </c>
      <c r="F21" s="3">
        <v>0</v>
      </c>
      <c r="G21" s="3">
        <v>3</v>
      </c>
      <c r="H21" s="18">
        <v>20.65</v>
      </c>
      <c r="I21" s="18">
        <v>3.35</v>
      </c>
      <c r="K21" s="9" t="s">
        <v>8</v>
      </c>
      <c r="L21" s="20">
        <v>0.16225919759406721</v>
      </c>
      <c r="M21" s="20">
        <v>0.3934053437103891</v>
      </c>
      <c r="N21" s="20">
        <v>0.41244787389953863</v>
      </c>
      <c r="O21" s="21">
        <v>0.6803871924252205</v>
      </c>
      <c r="P21" s="20">
        <v>-0.61279262859981287</v>
      </c>
      <c r="Q21" s="20">
        <v>0.93731102378794717</v>
      </c>
      <c r="R21" s="20">
        <v>-0.61279262859981287</v>
      </c>
      <c r="S21" s="20">
        <v>0.93731102378794717</v>
      </c>
    </row>
    <row r="22" spans="1:19" x14ac:dyDescent="0.35">
      <c r="A22" s="14">
        <v>1</v>
      </c>
      <c r="B22" s="3">
        <v>0</v>
      </c>
      <c r="C22" s="3">
        <v>0</v>
      </c>
      <c r="D22" s="3">
        <v>1</v>
      </c>
      <c r="E22" s="3">
        <v>0</v>
      </c>
      <c r="F22" s="3">
        <v>0</v>
      </c>
      <c r="G22" s="3">
        <v>2</v>
      </c>
      <c r="H22" s="18">
        <v>17.920000000000002</v>
      </c>
      <c r="I22" s="18">
        <v>4.08</v>
      </c>
      <c r="K22" s="9" t="s">
        <v>4</v>
      </c>
      <c r="L22" s="20">
        <v>4.080082120236244E-2</v>
      </c>
      <c r="M22" s="20">
        <v>0.47060355138905396</v>
      </c>
      <c r="N22" s="20">
        <v>8.6698923291022675E-2</v>
      </c>
      <c r="O22" s="21">
        <v>0.93098465881731385</v>
      </c>
      <c r="P22" s="20">
        <v>-0.88633997072831827</v>
      </c>
      <c r="Q22" s="20">
        <v>0.96794161313304306</v>
      </c>
      <c r="R22" s="20">
        <v>-0.88633997072831827</v>
      </c>
      <c r="S22" s="20">
        <v>0.96794161313304306</v>
      </c>
    </row>
    <row r="23" spans="1:19" x14ac:dyDescent="0.35">
      <c r="A23" s="14">
        <v>0</v>
      </c>
      <c r="B23" s="3">
        <v>0</v>
      </c>
      <c r="C23" s="3">
        <v>0</v>
      </c>
      <c r="D23" s="3">
        <v>1</v>
      </c>
      <c r="E23" s="3">
        <v>0</v>
      </c>
      <c r="F23" s="3">
        <v>0</v>
      </c>
      <c r="G23" s="3">
        <v>2</v>
      </c>
      <c r="H23" s="18">
        <v>20.29</v>
      </c>
      <c r="I23" s="18">
        <v>2.75</v>
      </c>
      <c r="K23" s="9" t="s">
        <v>9</v>
      </c>
      <c r="L23" s="20">
        <v>0.1367785378123067</v>
      </c>
      <c r="M23" s="20">
        <v>0.47169630235932686</v>
      </c>
      <c r="N23" s="20">
        <v>0.2899716133625998</v>
      </c>
      <c r="O23" s="21">
        <v>0.7720936505558722</v>
      </c>
      <c r="P23" s="20">
        <v>-0.7925150938004617</v>
      </c>
      <c r="Q23" s="20">
        <v>1.0660721694250752</v>
      </c>
      <c r="R23" s="20">
        <v>-0.7925150938004617</v>
      </c>
      <c r="S23" s="20">
        <v>1.0660721694250752</v>
      </c>
    </row>
    <row r="24" spans="1:19" x14ac:dyDescent="0.35">
      <c r="A24" s="14">
        <v>0</v>
      </c>
      <c r="B24" s="3">
        <v>0</v>
      </c>
      <c r="C24" s="3">
        <v>0</v>
      </c>
      <c r="D24" s="3">
        <v>1</v>
      </c>
      <c r="E24" s="3">
        <v>0</v>
      </c>
      <c r="F24" s="3">
        <v>0</v>
      </c>
      <c r="G24" s="3">
        <v>2</v>
      </c>
      <c r="H24" s="18">
        <v>15.77</v>
      </c>
      <c r="I24" s="18">
        <v>2.23</v>
      </c>
      <c r="K24" s="9" t="s">
        <v>7</v>
      </c>
      <c r="L24" s="20">
        <v>6.8128601061564764E-2</v>
      </c>
      <c r="M24" s="20">
        <v>0.4446168575681122</v>
      </c>
      <c r="N24" s="20">
        <v>0.15322990998182731</v>
      </c>
      <c r="O24" s="21">
        <v>0.8783484637185629</v>
      </c>
      <c r="P24" s="20">
        <v>-0.80781554388739818</v>
      </c>
      <c r="Q24" s="20">
        <v>0.9440727460105276</v>
      </c>
      <c r="R24" s="20">
        <v>-0.80781554388739818</v>
      </c>
      <c r="S24" s="20">
        <v>0.9440727460105276</v>
      </c>
    </row>
    <row r="25" spans="1:19" x14ac:dyDescent="0.35">
      <c r="A25" s="14">
        <v>1</v>
      </c>
      <c r="B25" s="3">
        <v>0</v>
      </c>
      <c r="C25" s="3">
        <v>0</v>
      </c>
      <c r="D25" s="3">
        <v>1</v>
      </c>
      <c r="E25" s="3">
        <v>0</v>
      </c>
      <c r="F25" s="3">
        <v>0</v>
      </c>
      <c r="G25" s="3">
        <v>4</v>
      </c>
      <c r="H25" s="18">
        <v>39.42</v>
      </c>
      <c r="I25" s="18">
        <v>7.58</v>
      </c>
      <c r="K25" s="9" t="s">
        <v>10</v>
      </c>
      <c r="L25" s="20">
        <v>0.1759920027535094</v>
      </c>
      <c r="M25" s="20">
        <v>8.9527742819476716E-2</v>
      </c>
      <c r="N25" s="20">
        <v>1.9657817477692785</v>
      </c>
      <c r="O25" s="20">
        <v>5.0501340226908498E-2</v>
      </c>
      <c r="P25" s="20">
        <v>-3.8750422729280642E-4</v>
      </c>
      <c r="Q25" s="20">
        <v>0.35237150973431164</v>
      </c>
      <c r="R25" s="20">
        <v>-3.8750422729280642E-4</v>
      </c>
      <c r="S25" s="20">
        <v>0.35237150973431164</v>
      </c>
    </row>
    <row r="26" spans="1:19" ht="15" thickBot="1" x14ac:dyDescent="0.4">
      <c r="A26" s="14">
        <v>1</v>
      </c>
      <c r="B26" s="3">
        <v>0</v>
      </c>
      <c r="C26" s="3">
        <v>0</v>
      </c>
      <c r="D26" s="3">
        <v>1</v>
      </c>
      <c r="E26" s="3">
        <v>0</v>
      </c>
      <c r="F26" s="3">
        <v>0</v>
      </c>
      <c r="G26" s="3">
        <v>2</v>
      </c>
      <c r="H26" s="18">
        <v>19.82</v>
      </c>
      <c r="I26" s="18">
        <v>3.18</v>
      </c>
      <c r="K26" s="10" t="s">
        <v>16</v>
      </c>
      <c r="L26" s="22">
        <v>9.4487005988739353E-2</v>
      </c>
      <c r="M26" s="22">
        <v>9.6013990993914691E-3</v>
      </c>
      <c r="N26" s="22">
        <v>9.8409622400476913</v>
      </c>
      <c r="O26" s="22">
        <v>2.3425259720156345E-19</v>
      </c>
      <c r="P26" s="22">
        <v>7.5571193011176291E-2</v>
      </c>
      <c r="Q26" s="22">
        <v>0.11340281896630242</v>
      </c>
      <c r="R26" s="22">
        <v>7.5571193011176291E-2</v>
      </c>
      <c r="S26" s="22">
        <v>0.11340281896630242</v>
      </c>
    </row>
    <row r="27" spans="1:19" x14ac:dyDescent="0.35">
      <c r="A27" s="14">
        <v>1</v>
      </c>
      <c r="B27" s="3">
        <v>0</v>
      </c>
      <c r="C27" s="3">
        <v>0</v>
      </c>
      <c r="D27" s="3">
        <v>1</v>
      </c>
      <c r="E27" s="3">
        <v>0</v>
      </c>
      <c r="F27" s="3">
        <v>0</v>
      </c>
      <c r="G27" s="3">
        <v>4</v>
      </c>
      <c r="H27" s="18">
        <v>17.809999999999999</v>
      </c>
      <c r="I27" s="18">
        <v>2.34</v>
      </c>
    </row>
    <row r="28" spans="1:19" x14ac:dyDescent="0.35">
      <c r="A28" s="14">
        <v>1</v>
      </c>
      <c r="B28" s="3">
        <v>0</v>
      </c>
      <c r="C28" s="3">
        <v>0</v>
      </c>
      <c r="D28" s="3">
        <v>1</v>
      </c>
      <c r="E28" s="3">
        <v>0</v>
      </c>
      <c r="F28" s="3">
        <v>0</v>
      </c>
      <c r="G28" s="3">
        <v>2</v>
      </c>
      <c r="H28" s="18">
        <v>13.37</v>
      </c>
      <c r="I28" s="18">
        <v>2</v>
      </c>
      <c r="K28" s="32" t="s">
        <v>60</v>
      </c>
    </row>
    <row r="29" spans="1:19" x14ac:dyDescent="0.35">
      <c r="A29" s="14">
        <v>1</v>
      </c>
      <c r="B29" s="3">
        <v>0</v>
      </c>
      <c r="C29" s="3">
        <v>0</v>
      </c>
      <c r="D29" s="3">
        <v>1</v>
      </c>
      <c r="E29" s="3">
        <v>0</v>
      </c>
      <c r="F29" s="3">
        <v>0</v>
      </c>
      <c r="G29" s="3">
        <v>2</v>
      </c>
      <c r="H29" s="18">
        <v>12.69</v>
      </c>
      <c r="I29" s="18">
        <v>2</v>
      </c>
      <c r="K29" s="26" t="s">
        <v>66</v>
      </c>
      <c r="L29" s="26" t="s">
        <v>64</v>
      </c>
      <c r="M29" s="26" t="s">
        <v>65</v>
      </c>
    </row>
    <row r="30" spans="1:19" x14ac:dyDescent="0.35">
      <c r="A30" s="14">
        <v>1</v>
      </c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2</v>
      </c>
      <c r="H30" s="18">
        <v>21.7</v>
      </c>
      <c r="I30" s="18">
        <v>4.3</v>
      </c>
      <c r="K30" s="27" t="s">
        <v>57</v>
      </c>
      <c r="L30" s="3" t="s">
        <v>5</v>
      </c>
      <c r="M30" s="28">
        <f>IF($L$30="Male",$L$19,0)</f>
        <v>-3.2440940330165792E-2</v>
      </c>
    </row>
    <row r="31" spans="1:19" x14ac:dyDescent="0.35">
      <c r="A31" s="14">
        <v>0</v>
      </c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2</v>
      </c>
      <c r="H31" s="18">
        <v>19.649999999999999</v>
      </c>
      <c r="I31" s="18">
        <v>3</v>
      </c>
      <c r="K31" s="27" t="s">
        <v>58</v>
      </c>
      <c r="L31" s="3" t="s">
        <v>2</v>
      </c>
      <c r="M31" s="28">
        <f>IF($L$31="Yes",$L$20,0)</f>
        <v>0</v>
      </c>
    </row>
    <row r="32" spans="1:19" x14ac:dyDescent="0.35">
      <c r="A32" s="14">
        <v>1</v>
      </c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2</v>
      </c>
      <c r="H32" s="18">
        <v>9.5500000000000007</v>
      </c>
      <c r="I32" s="18">
        <v>1.45</v>
      </c>
      <c r="K32" s="27" t="s">
        <v>61</v>
      </c>
      <c r="L32" s="3" t="s">
        <v>9</v>
      </c>
      <c r="M32" s="28">
        <f>IF($L$32="Fri",$L$21,IF($L$32="Sat",$L$22,IF($L$32="Sun",$L$23,0)))</f>
        <v>0.1367785378123067</v>
      </c>
    </row>
    <row r="33" spans="1:13" x14ac:dyDescent="0.35">
      <c r="A33" s="14">
        <v>1</v>
      </c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4</v>
      </c>
      <c r="H33" s="18">
        <v>18.350000000000001</v>
      </c>
      <c r="I33" s="18">
        <v>2.5</v>
      </c>
      <c r="K33" s="27" t="s">
        <v>59</v>
      </c>
      <c r="L33" s="3" t="s">
        <v>0</v>
      </c>
      <c r="M33" s="28">
        <f>IF($L$33="Lunch",$L$24,0)</f>
        <v>0</v>
      </c>
    </row>
    <row r="34" spans="1:13" x14ac:dyDescent="0.35">
      <c r="A34" s="14">
        <v>0</v>
      </c>
      <c r="B34" s="3">
        <v>0</v>
      </c>
      <c r="C34" s="3">
        <v>0</v>
      </c>
      <c r="D34" s="3">
        <v>1</v>
      </c>
      <c r="E34" s="3">
        <v>0</v>
      </c>
      <c r="F34" s="3">
        <v>0</v>
      </c>
      <c r="G34" s="3">
        <v>2</v>
      </c>
      <c r="H34" s="18">
        <v>15.06</v>
      </c>
      <c r="I34" s="18">
        <v>3</v>
      </c>
      <c r="K34" s="27" t="s">
        <v>10</v>
      </c>
      <c r="L34" s="3">
        <v>3</v>
      </c>
      <c r="M34" s="28">
        <f>IF($L$34&lt;&gt;"",$L$34*$L$25,"0")</f>
        <v>0.52797600826052826</v>
      </c>
    </row>
    <row r="35" spans="1:13" x14ac:dyDescent="0.35">
      <c r="A35" s="14">
        <v>0</v>
      </c>
      <c r="B35" s="3">
        <v>0</v>
      </c>
      <c r="C35" s="3">
        <v>0</v>
      </c>
      <c r="D35" s="3">
        <v>1</v>
      </c>
      <c r="E35" s="3">
        <v>0</v>
      </c>
      <c r="F35" s="3">
        <v>0</v>
      </c>
      <c r="G35" s="3">
        <v>4</v>
      </c>
      <c r="H35" s="18">
        <v>20.69</v>
      </c>
      <c r="I35" s="18">
        <v>2.4500000000000002</v>
      </c>
      <c r="K35" s="27" t="s">
        <v>62</v>
      </c>
      <c r="L35" s="7">
        <v>10.34</v>
      </c>
      <c r="M35" s="28">
        <f>IF($L$35&lt;&gt;"",$L$35*$L$26,"0")</f>
        <v>0.97699564192356492</v>
      </c>
    </row>
    <row r="36" spans="1:13" x14ac:dyDescent="0.35">
      <c r="A36" s="14">
        <v>1</v>
      </c>
      <c r="B36" s="3">
        <v>0</v>
      </c>
      <c r="C36" s="3">
        <v>0</v>
      </c>
      <c r="D36" s="3">
        <v>1</v>
      </c>
      <c r="E36" s="3">
        <v>0</v>
      </c>
      <c r="F36" s="3">
        <v>0</v>
      </c>
      <c r="G36" s="3">
        <v>2</v>
      </c>
      <c r="H36" s="18">
        <v>17.78</v>
      </c>
      <c r="I36" s="18">
        <v>3.27</v>
      </c>
      <c r="K36" s="29" t="s">
        <v>63</v>
      </c>
      <c r="L36" s="29"/>
      <c r="M36" s="31">
        <f>SUM($M$30:$M$35)+$L$18</f>
        <v>2.2508673330493747</v>
      </c>
    </row>
    <row r="37" spans="1:13" x14ac:dyDescent="0.35">
      <c r="A37" s="14">
        <v>1</v>
      </c>
      <c r="B37" s="3">
        <v>0</v>
      </c>
      <c r="C37" s="3">
        <v>0</v>
      </c>
      <c r="D37" s="3">
        <v>1</v>
      </c>
      <c r="E37" s="3">
        <v>0</v>
      </c>
      <c r="F37" s="3">
        <v>0</v>
      </c>
      <c r="G37" s="3">
        <v>3</v>
      </c>
      <c r="H37" s="18">
        <v>24.06</v>
      </c>
      <c r="I37" s="18">
        <v>3.6</v>
      </c>
    </row>
    <row r="38" spans="1:13" x14ac:dyDescent="0.35">
      <c r="A38" s="14">
        <v>1</v>
      </c>
      <c r="B38" s="3">
        <v>0</v>
      </c>
      <c r="C38" s="3">
        <v>0</v>
      </c>
      <c r="D38" s="3">
        <v>1</v>
      </c>
      <c r="E38" s="3">
        <v>0</v>
      </c>
      <c r="F38" s="3">
        <v>0</v>
      </c>
      <c r="G38" s="3">
        <v>3</v>
      </c>
      <c r="H38" s="18">
        <v>16.309999999999999</v>
      </c>
      <c r="I38" s="18">
        <v>2</v>
      </c>
    </row>
    <row r="39" spans="1:13" x14ac:dyDescent="0.35">
      <c r="A39" s="14">
        <v>0</v>
      </c>
      <c r="B39" s="3">
        <v>0</v>
      </c>
      <c r="C39" s="3">
        <v>0</v>
      </c>
      <c r="D39" s="3">
        <v>1</v>
      </c>
      <c r="E39" s="3">
        <v>0</v>
      </c>
      <c r="F39" s="3">
        <v>0</v>
      </c>
      <c r="G39" s="3">
        <v>3</v>
      </c>
      <c r="H39" s="18">
        <v>16.93</v>
      </c>
      <c r="I39" s="18">
        <v>3.07</v>
      </c>
      <c r="K39" t="s">
        <v>57</v>
      </c>
      <c r="L39" t="s">
        <v>5</v>
      </c>
    </row>
    <row r="40" spans="1:13" x14ac:dyDescent="0.35">
      <c r="A40" s="14">
        <v>1</v>
      </c>
      <c r="B40" s="3">
        <v>0</v>
      </c>
      <c r="C40" s="3">
        <v>0</v>
      </c>
      <c r="D40" s="3">
        <v>1</v>
      </c>
      <c r="E40" s="3">
        <v>0</v>
      </c>
      <c r="F40" s="3">
        <v>0</v>
      </c>
      <c r="G40" s="3">
        <v>3</v>
      </c>
      <c r="H40" s="18">
        <v>18.690000000000001</v>
      </c>
      <c r="I40" s="18">
        <v>2.31</v>
      </c>
      <c r="L40" t="s">
        <v>3</v>
      </c>
    </row>
    <row r="41" spans="1:13" x14ac:dyDescent="0.35">
      <c r="A41" s="14">
        <v>1</v>
      </c>
      <c r="B41" s="3">
        <v>0</v>
      </c>
      <c r="C41" s="3">
        <v>0</v>
      </c>
      <c r="D41" s="3">
        <v>1</v>
      </c>
      <c r="E41" s="3">
        <v>0</v>
      </c>
      <c r="F41" s="3">
        <v>0</v>
      </c>
      <c r="G41" s="3">
        <v>3</v>
      </c>
      <c r="H41" s="18">
        <v>31.27</v>
      </c>
      <c r="I41" s="18">
        <v>5</v>
      </c>
      <c r="K41" t="s">
        <v>58</v>
      </c>
      <c r="L41" t="s">
        <v>6</v>
      </c>
    </row>
    <row r="42" spans="1:13" x14ac:dyDescent="0.35">
      <c r="A42" s="14">
        <v>1</v>
      </c>
      <c r="B42" s="3">
        <v>0</v>
      </c>
      <c r="C42" s="3">
        <v>0</v>
      </c>
      <c r="D42" s="3">
        <v>1</v>
      </c>
      <c r="E42" s="3">
        <v>0</v>
      </c>
      <c r="F42" s="3">
        <v>0</v>
      </c>
      <c r="G42" s="3">
        <v>3</v>
      </c>
      <c r="H42" s="18">
        <v>16.04</v>
      </c>
      <c r="I42" s="18">
        <v>2.2400000000000002</v>
      </c>
      <c r="L42" t="s">
        <v>2</v>
      </c>
    </row>
    <row r="43" spans="1:13" x14ac:dyDescent="0.35">
      <c r="A43" s="14">
        <v>1</v>
      </c>
      <c r="B43" s="3">
        <v>0</v>
      </c>
      <c r="C43" s="3">
        <v>0</v>
      </c>
      <c r="D43" s="3">
        <v>0</v>
      </c>
      <c r="E43" s="3">
        <v>1</v>
      </c>
      <c r="F43" s="3">
        <v>0</v>
      </c>
      <c r="G43" s="3">
        <v>2</v>
      </c>
      <c r="H43" s="18">
        <v>17.46</v>
      </c>
      <c r="I43" s="18">
        <v>2.54</v>
      </c>
      <c r="K43" t="s">
        <v>59</v>
      </c>
      <c r="L43" t="s">
        <v>7</v>
      </c>
    </row>
    <row r="44" spans="1:13" x14ac:dyDescent="0.35">
      <c r="A44" s="14">
        <v>1</v>
      </c>
      <c r="B44" s="3">
        <v>0</v>
      </c>
      <c r="C44" s="3">
        <v>0</v>
      </c>
      <c r="D44" s="3">
        <v>0</v>
      </c>
      <c r="E44" s="3">
        <v>1</v>
      </c>
      <c r="F44" s="3">
        <v>0</v>
      </c>
      <c r="G44" s="3">
        <v>2</v>
      </c>
      <c r="H44" s="18">
        <v>13.94</v>
      </c>
      <c r="I44" s="18">
        <v>3.06</v>
      </c>
      <c r="L44" t="s">
        <v>0</v>
      </c>
    </row>
    <row r="45" spans="1:13" x14ac:dyDescent="0.35">
      <c r="A45" s="14">
        <v>1</v>
      </c>
      <c r="B45" s="3">
        <v>0</v>
      </c>
      <c r="C45" s="3">
        <v>0</v>
      </c>
      <c r="D45" s="3">
        <v>0</v>
      </c>
      <c r="E45" s="3">
        <v>1</v>
      </c>
      <c r="F45" s="3">
        <v>0</v>
      </c>
      <c r="G45" s="3">
        <v>2</v>
      </c>
      <c r="H45" s="18">
        <v>9.68</v>
      </c>
      <c r="I45" s="18">
        <v>1.32</v>
      </c>
      <c r="K45" t="s">
        <v>61</v>
      </c>
      <c r="L45" t="s">
        <v>1</v>
      </c>
    </row>
    <row r="46" spans="1:13" x14ac:dyDescent="0.35">
      <c r="A46" s="14">
        <v>1</v>
      </c>
      <c r="B46" s="3">
        <v>0</v>
      </c>
      <c r="C46" s="3">
        <v>0</v>
      </c>
      <c r="D46" s="3">
        <v>0</v>
      </c>
      <c r="E46" s="3">
        <v>1</v>
      </c>
      <c r="F46" s="3">
        <v>0</v>
      </c>
      <c r="G46" s="3">
        <v>4</v>
      </c>
      <c r="H46" s="18">
        <v>30.4</v>
      </c>
      <c r="I46" s="18">
        <v>5.6</v>
      </c>
      <c r="L46" t="s">
        <v>8</v>
      </c>
    </row>
    <row r="47" spans="1:13" x14ac:dyDescent="0.35">
      <c r="A47" s="14">
        <v>1</v>
      </c>
      <c r="B47" s="3">
        <v>0</v>
      </c>
      <c r="C47" s="3">
        <v>0</v>
      </c>
      <c r="D47" s="3">
        <v>0</v>
      </c>
      <c r="E47" s="3">
        <v>1</v>
      </c>
      <c r="F47" s="3">
        <v>0</v>
      </c>
      <c r="G47" s="3">
        <v>2</v>
      </c>
      <c r="H47" s="18">
        <v>18.29</v>
      </c>
      <c r="I47" s="18">
        <v>3</v>
      </c>
      <c r="L47" t="s">
        <v>4</v>
      </c>
    </row>
    <row r="48" spans="1:13" x14ac:dyDescent="0.35">
      <c r="A48" s="14">
        <v>1</v>
      </c>
      <c r="B48" s="3">
        <v>0</v>
      </c>
      <c r="C48" s="3">
        <v>0</v>
      </c>
      <c r="D48" s="3">
        <v>0</v>
      </c>
      <c r="E48" s="3">
        <v>1</v>
      </c>
      <c r="F48" s="3">
        <v>0</v>
      </c>
      <c r="G48" s="3">
        <v>2</v>
      </c>
      <c r="H48" s="18">
        <v>22.23</v>
      </c>
      <c r="I48" s="18">
        <v>5</v>
      </c>
      <c r="L48" t="s">
        <v>9</v>
      </c>
    </row>
    <row r="49" spans="1:9" x14ac:dyDescent="0.35">
      <c r="A49" s="14">
        <v>1</v>
      </c>
      <c r="B49" s="3">
        <v>0</v>
      </c>
      <c r="C49" s="3">
        <v>0</v>
      </c>
      <c r="D49" s="3">
        <v>0</v>
      </c>
      <c r="E49" s="3">
        <v>1</v>
      </c>
      <c r="F49" s="3">
        <v>0</v>
      </c>
      <c r="G49" s="3">
        <v>4</v>
      </c>
      <c r="H49" s="18">
        <v>32.4</v>
      </c>
      <c r="I49" s="18">
        <v>6</v>
      </c>
    </row>
    <row r="50" spans="1:9" x14ac:dyDescent="0.35">
      <c r="A50" s="14">
        <v>1</v>
      </c>
      <c r="B50" s="3">
        <v>0</v>
      </c>
      <c r="C50" s="3">
        <v>0</v>
      </c>
      <c r="D50" s="3">
        <v>0</v>
      </c>
      <c r="E50" s="3">
        <v>1</v>
      </c>
      <c r="F50" s="3">
        <v>0</v>
      </c>
      <c r="G50" s="3">
        <v>3</v>
      </c>
      <c r="H50" s="18">
        <v>28.55</v>
      </c>
      <c r="I50" s="18">
        <v>2.0499999999999998</v>
      </c>
    </row>
    <row r="51" spans="1:9" x14ac:dyDescent="0.35">
      <c r="A51" s="14">
        <v>1</v>
      </c>
      <c r="B51" s="3">
        <v>0</v>
      </c>
      <c r="C51" s="3">
        <v>0</v>
      </c>
      <c r="D51" s="3">
        <v>0</v>
      </c>
      <c r="E51" s="3">
        <v>1</v>
      </c>
      <c r="F51" s="3">
        <v>0</v>
      </c>
      <c r="G51" s="3">
        <v>2</v>
      </c>
      <c r="H51" s="18">
        <v>18.04</v>
      </c>
      <c r="I51" s="18">
        <v>3</v>
      </c>
    </row>
    <row r="52" spans="1:9" x14ac:dyDescent="0.35">
      <c r="A52" s="14">
        <v>1</v>
      </c>
      <c r="B52" s="3">
        <v>0</v>
      </c>
      <c r="C52" s="3">
        <v>0</v>
      </c>
      <c r="D52" s="3">
        <v>0</v>
      </c>
      <c r="E52" s="3">
        <v>1</v>
      </c>
      <c r="F52" s="3">
        <v>0</v>
      </c>
      <c r="G52" s="3">
        <v>2</v>
      </c>
      <c r="H52" s="18">
        <v>12.54</v>
      </c>
      <c r="I52" s="18">
        <v>2.5</v>
      </c>
    </row>
    <row r="53" spans="1:9" x14ac:dyDescent="0.35">
      <c r="A53" s="14">
        <v>0</v>
      </c>
      <c r="B53" s="3">
        <v>0</v>
      </c>
      <c r="C53" s="3">
        <v>0</v>
      </c>
      <c r="D53" s="3">
        <v>0</v>
      </c>
      <c r="E53" s="3">
        <v>1</v>
      </c>
      <c r="F53" s="3">
        <v>0</v>
      </c>
      <c r="G53" s="3">
        <v>2</v>
      </c>
      <c r="H53" s="18">
        <v>10.29</v>
      </c>
      <c r="I53" s="18">
        <v>2.6</v>
      </c>
    </row>
    <row r="54" spans="1:9" x14ac:dyDescent="0.35">
      <c r="A54" s="14">
        <v>0</v>
      </c>
      <c r="B54" s="3">
        <v>0</v>
      </c>
      <c r="C54" s="3">
        <v>0</v>
      </c>
      <c r="D54" s="3">
        <v>0</v>
      </c>
      <c r="E54" s="3">
        <v>1</v>
      </c>
      <c r="F54" s="3">
        <v>0</v>
      </c>
      <c r="G54" s="3">
        <v>4</v>
      </c>
      <c r="H54" s="18">
        <v>34.81</v>
      </c>
      <c r="I54" s="18">
        <v>5.2</v>
      </c>
    </row>
    <row r="55" spans="1:9" x14ac:dyDescent="0.35">
      <c r="A55" s="14">
        <v>1</v>
      </c>
      <c r="B55" s="3">
        <v>0</v>
      </c>
      <c r="C55" s="3">
        <v>0</v>
      </c>
      <c r="D55" s="3">
        <v>0</v>
      </c>
      <c r="E55" s="3">
        <v>1</v>
      </c>
      <c r="F55" s="3">
        <v>0</v>
      </c>
      <c r="G55" s="3">
        <v>2</v>
      </c>
      <c r="H55" s="18">
        <v>9.94</v>
      </c>
      <c r="I55" s="18">
        <v>1.56</v>
      </c>
    </row>
    <row r="56" spans="1:9" x14ac:dyDescent="0.35">
      <c r="A56" s="14">
        <v>1</v>
      </c>
      <c r="B56" s="3">
        <v>0</v>
      </c>
      <c r="C56" s="3">
        <v>0</v>
      </c>
      <c r="D56" s="3">
        <v>0</v>
      </c>
      <c r="E56" s="3">
        <v>1</v>
      </c>
      <c r="F56" s="3">
        <v>0</v>
      </c>
      <c r="G56" s="3">
        <v>4</v>
      </c>
      <c r="H56" s="18">
        <v>25.56</v>
      </c>
      <c r="I56" s="18">
        <v>4.34</v>
      </c>
    </row>
    <row r="57" spans="1:9" x14ac:dyDescent="0.35">
      <c r="A57" s="14">
        <v>1</v>
      </c>
      <c r="B57" s="3">
        <v>0</v>
      </c>
      <c r="C57" s="3">
        <v>0</v>
      </c>
      <c r="D57" s="3">
        <v>0</v>
      </c>
      <c r="E57" s="3">
        <v>1</v>
      </c>
      <c r="F57" s="3">
        <v>0</v>
      </c>
      <c r="G57" s="3">
        <v>2</v>
      </c>
      <c r="H57" s="18">
        <v>19.489999999999998</v>
      </c>
      <c r="I57" s="18">
        <v>3.51</v>
      </c>
    </row>
    <row r="58" spans="1:9" x14ac:dyDescent="0.35">
      <c r="A58" s="14">
        <v>1</v>
      </c>
      <c r="B58" s="3">
        <v>1</v>
      </c>
      <c r="C58" s="3">
        <v>0</v>
      </c>
      <c r="D58" s="3">
        <v>1</v>
      </c>
      <c r="E58" s="3">
        <v>0</v>
      </c>
      <c r="F58" s="3">
        <v>0</v>
      </c>
      <c r="G58" s="3">
        <v>4</v>
      </c>
      <c r="H58" s="18">
        <v>38.01</v>
      </c>
      <c r="I58" s="18">
        <v>3</v>
      </c>
    </row>
    <row r="59" spans="1:9" x14ac:dyDescent="0.35">
      <c r="A59" s="14">
        <v>0</v>
      </c>
      <c r="B59" s="3">
        <v>0</v>
      </c>
      <c r="C59" s="3">
        <v>0</v>
      </c>
      <c r="D59" s="3">
        <v>1</v>
      </c>
      <c r="E59" s="3">
        <v>0</v>
      </c>
      <c r="F59" s="3">
        <v>0</v>
      </c>
      <c r="G59" s="3">
        <v>2</v>
      </c>
      <c r="H59" s="18">
        <v>26.41</v>
      </c>
      <c r="I59" s="18">
        <v>1.5</v>
      </c>
    </row>
    <row r="60" spans="1:9" x14ac:dyDescent="0.35">
      <c r="A60" s="14">
        <v>1</v>
      </c>
      <c r="B60" s="3">
        <v>1</v>
      </c>
      <c r="C60" s="3">
        <v>0</v>
      </c>
      <c r="D60" s="3">
        <v>1</v>
      </c>
      <c r="E60" s="3">
        <v>0</v>
      </c>
      <c r="F60" s="3">
        <v>0</v>
      </c>
      <c r="G60" s="3">
        <v>2</v>
      </c>
      <c r="H60" s="18">
        <v>11.24</v>
      </c>
      <c r="I60" s="18">
        <v>1.76</v>
      </c>
    </row>
    <row r="61" spans="1:9" x14ac:dyDescent="0.35">
      <c r="A61" s="14">
        <v>1</v>
      </c>
      <c r="B61" s="3">
        <v>0</v>
      </c>
      <c r="C61" s="3">
        <v>0</v>
      </c>
      <c r="D61" s="3">
        <v>1</v>
      </c>
      <c r="E61" s="3">
        <v>0</v>
      </c>
      <c r="F61" s="3">
        <v>0</v>
      </c>
      <c r="G61" s="3">
        <v>4</v>
      </c>
      <c r="H61" s="18">
        <v>48.27</v>
      </c>
      <c r="I61" s="18">
        <v>6.73</v>
      </c>
    </row>
    <row r="62" spans="1:9" x14ac:dyDescent="0.35">
      <c r="A62" s="14">
        <v>1</v>
      </c>
      <c r="B62" s="3">
        <v>1</v>
      </c>
      <c r="C62" s="3">
        <v>0</v>
      </c>
      <c r="D62" s="3">
        <v>1</v>
      </c>
      <c r="E62" s="3">
        <v>0</v>
      </c>
      <c r="F62" s="3">
        <v>0</v>
      </c>
      <c r="G62" s="3">
        <v>2</v>
      </c>
      <c r="H62" s="18">
        <v>20.29</v>
      </c>
      <c r="I62" s="18">
        <v>3.21</v>
      </c>
    </row>
    <row r="63" spans="1:9" x14ac:dyDescent="0.35">
      <c r="A63" s="14">
        <v>1</v>
      </c>
      <c r="B63" s="3">
        <v>1</v>
      </c>
      <c r="C63" s="3">
        <v>0</v>
      </c>
      <c r="D63" s="3">
        <v>1</v>
      </c>
      <c r="E63" s="3">
        <v>0</v>
      </c>
      <c r="F63" s="3">
        <v>0</v>
      </c>
      <c r="G63" s="3">
        <v>2</v>
      </c>
      <c r="H63" s="18">
        <v>13.81</v>
      </c>
      <c r="I63" s="18">
        <v>2</v>
      </c>
    </row>
    <row r="64" spans="1:9" x14ac:dyDescent="0.35">
      <c r="A64" s="14">
        <v>1</v>
      </c>
      <c r="B64" s="3">
        <v>1</v>
      </c>
      <c r="C64" s="3">
        <v>0</v>
      </c>
      <c r="D64" s="3">
        <v>1</v>
      </c>
      <c r="E64" s="3">
        <v>0</v>
      </c>
      <c r="F64" s="3">
        <v>0</v>
      </c>
      <c r="G64" s="3">
        <v>2</v>
      </c>
      <c r="H64" s="18">
        <v>11.02</v>
      </c>
      <c r="I64" s="18">
        <v>1.98</v>
      </c>
    </row>
    <row r="65" spans="1:9" x14ac:dyDescent="0.35">
      <c r="A65" s="14">
        <v>1</v>
      </c>
      <c r="B65" s="3">
        <v>1</v>
      </c>
      <c r="C65" s="3">
        <v>0</v>
      </c>
      <c r="D65" s="3">
        <v>1</v>
      </c>
      <c r="E65" s="3">
        <v>0</v>
      </c>
      <c r="F65" s="3">
        <v>0</v>
      </c>
      <c r="G65" s="3">
        <v>4</v>
      </c>
      <c r="H65" s="18">
        <v>18.29</v>
      </c>
      <c r="I65" s="18">
        <v>3.76</v>
      </c>
    </row>
    <row r="66" spans="1:9" x14ac:dyDescent="0.35">
      <c r="A66" s="14">
        <v>1</v>
      </c>
      <c r="B66" s="3">
        <v>0</v>
      </c>
      <c r="C66" s="3">
        <v>0</v>
      </c>
      <c r="D66" s="3">
        <v>1</v>
      </c>
      <c r="E66" s="3">
        <v>0</v>
      </c>
      <c r="F66" s="3">
        <v>0</v>
      </c>
      <c r="G66" s="3">
        <v>3</v>
      </c>
      <c r="H66" s="18">
        <v>17.59</v>
      </c>
      <c r="I66" s="18">
        <v>2.64</v>
      </c>
    </row>
    <row r="67" spans="1:9" x14ac:dyDescent="0.35">
      <c r="A67" s="14">
        <v>1</v>
      </c>
      <c r="B67" s="3">
        <v>0</v>
      </c>
      <c r="C67" s="3">
        <v>0</v>
      </c>
      <c r="D67" s="3">
        <v>1</v>
      </c>
      <c r="E67" s="3">
        <v>0</v>
      </c>
      <c r="F67" s="3">
        <v>0</v>
      </c>
      <c r="G67" s="3">
        <v>3</v>
      </c>
      <c r="H67" s="18">
        <v>20.079999999999998</v>
      </c>
      <c r="I67" s="18">
        <v>3.15</v>
      </c>
    </row>
    <row r="68" spans="1:9" x14ac:dyDescent="0.35">
      <c r="A68" s="14">
        <v>0</v>
      </c>
      <c r="B68" s="3">
        <v>0</v>
      </c>
      <c r="C68" s="3">
        <v>0</v>
      </c>
      <c r="D68" s="3">
        <v>1</v>
      </c>
      <c r="E68" s="3">
        <v>0</v>
      </c>
      <c r="F68" s="3">
        <v>0</v>
      </c>
      <c r="G68" s="3">
        <v>2</v>
      </c>
      <c r="H68" s="18">
        <v>16.45</v>
      </c>
      <c r="I68" s="18">
        <v>2.4700000000000002</v>
      </c>
    </row>
    <row r="69" spans="1:9" x14ac:dyDescent="0.35">
      <c r="A69" s="14">
        <v>0</v>
      </c>
      <c r="B69" s="3">
        <v>1</v>
      </c>
      <c r="C69" s="3">
        <v>0</v>
      </c>
      <c r="D69" s="3">
        <v>1</v>
      </c>
      <c r="E69" s="3">
        <v>0</v>
      </c>
      <c r="F69" s="3">
        <v>0</v>
      </c>
      <c r="G69" s="3">
        <v>1</v>
      </c>
      <c r="H69" s="18">
        <v>3.07</v>
      </c>
      <c r="I69" s="18">
        <v>1</v>
      </c>
    </row>
    <row r="70" spans="1:9" x14ac:dyDescent="0.35">
      <c r="A70" s="14">
        <v>1</v>
      </c>
      <c r="B70" s="3">
        <v>0</v>
      </c>
      <c r="C70" s="3">
        <v>0</v>
      </c>
      <c r="D70" s="3">
        <v>1</v>
      </c>
      <c r="E70" s="3">
        <v>0</v>
      </c>
      <c r="F70" s="3">
        <v>0</v>
      </c>
      <c r="G70" s="3">
        <v>2</v>
      </c>
      <c r="H70" s="18">
        <v>20.23</v>
      </c>
      <c r="I70" s="18">
        <v>2.0099999999999998</v>
      </c>
    </row>
    <row r="71" spans="1:9" x14ac:dyDescent="0.35">
      <c r="A71" s="14">
        <v>1</v>
      </c>
      <c r="B71" s="3">
        <v>1</v>
      </c>
      <c r="C71" s="3">
        <v>0</v>
      </c>
      <c r="D71" s="3">
        <v>1</v>
      </c>
      <c r="E71" s="3">
        <v>0</v>
      </c>
      <c r="F71" s="3">
        <v>0</v>
      </c>
      <c r="G71" s="3">
        <v>2</v>
      </c>
      <c r="H71" s="18">
        <v>15.01</v>
      </c>
      <c r="I71" s="18">
        <v>2.09</v>
      </c>
    </row>
    <row r="72" spans="1:9" x14ac:dyDescent="0.35">
      <c r="A72" s="14">
        <v>1</v>
      </c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2</v>
      </c>
      <c r="H72" s="18">
        <v>12.02</v>
      </c>
      <c r="I72" s="18">
        <v>1.97</v>
      </c>
    </row>
    <row r="73" spans="1:9" x14ac:dyDescent="0.35">
      <c r="A73" s="14">
        <v>0</v>
      </c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3</v>
      </c>
      <c r="H73" s="18">
        <v>17.07</v>
      </c>
      <c r="I73" s="18">
        <v>3</v>
      </c>
    </row>
    <row r="74" spans="1:9" x14ac:dyDescent="0.35">
      <c r="A74" s="14">
        <v>0</v>
      </c>
      <c r="B74" s="3">
        <v>1</v>
      </c>
      <c r="C74" s="3">
        <v>0</v>
      </c>
      <c r="D74" s="3">
        <v>1</v>
      </c>
      <c r="E74" s="3">
        <v>0</v>
      </c>
      <c r="F74" s="3">
        <v>0</v>
      </c>
      <c r="G74" s="3">
        <v>2</v>
      </c>
      <c r="H74" s="18">
        <v>26.86</v>
      </c>
      <c r="I74" s="18">
        <v>3.14</v>
      </c>
    </row>
    <row r="75" spans="1:9" x14ac:dyDescent="0.35">
      <c r="A75" s="14">
        <v>0</v>
      </c>
      <c r="B75" s="3">
        <v>1</v>
      </c>
      <c r="C75" s="3">
        <v>0</v>
      </c>
      <c r="D75" s="3">
        <v>1</v>
      </c>
      <c r="E75" s="3">
        <v>0</v>
      </c>
      <c r="F75" s="3">
        <v>0</v>
      </c>
      <c r="G75" s="3">
        <v>2</v>
      </c>
      <c r="H75" s="18">
        <v>25.28</v>
      </c>
      <c r="I75" s="18">
        <v>5</v>
      </c>
    </row>
    <row r="76" spans="1:9" x14ac:dyDescent="0.35">
      <c r="A76" s="14">
        <v>0</v>
      </c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2</v>
      </c>
      <c r="H76" s="18">
        <v>14.73</v>
      </c>
      <c r="I76" s="18">
        <v>2.2000000000000002</v>
      </c>
    </row>
    <row r="77" spans="1:9" x14ac:dyDescent="0.35">
      <c r="A77" s="14">
        <v>1</v>
      </c>
      <c r="B77" s="3">
        <v>0</v>
      </c>
      <c r="C77" s="3">
        <v>0</v>
      </c>
      <c r="D77" s="3">
        <v>1</v>
      </c>
      <c r="E77" s="3">
        <v>0</v>
      </c>
      <c r="F77" s="3">
        <v>0</v>
      </c>
      <c r="G77" s="3">
        <v>2</v>
      </c>
      <c r="H77" s="18">
        <v>10.51</v>
      </c>
      <c r="I77" s="18">
        <v>1.25</v>
      </c>
    </row>
    <row r="78" spans="1:9" x14ac:dyDescent="0.35">
      <c r="A78" s="14">
        <v>1</v>
      </c>
      <c r="B78" s="3">
        <v>1</v>
      </c>
      <c r="C78" s="3">
        <v>0</v>
      </c>
      <c r="D78" s="3">
        <v>1</v>
      </c>
      <c r="E78" s="3">
        <v>0</v>
      </c>
      <c r="F78" s="3">
        <v>0</v>
      </c>
      <c r="G78" s="3">
        <v>2</v>
      </c>
      <c r="H78" s="18">
        <v>17.920000000000002</v>
      </c>
      <c r="I78" s="18">
        <v>3.08</v>
      </c>
    </row>
    <row r="79" spans="1:9" x14ac:dyDescent="0.35">
      <c r="A79" s="14">
        <v>1</v>
      </c>
      <c r="B79" s="3">
        <v>0</v>
      </c>
      <c r="C79" s="3">
        <v>0</v>
      </c>
      <c r="D79" s="3">
        <v>0</v>
      </c>
      <c r="E79" s="3">
        <v>0</v>
      </c>
      <c r="F79" s="3">
        <v>1</v>
      </c>
      <c r="G79" s="3">
        <v>4</v>
      </c>
      <c r="H79" s="18">
        <v>27.2</v>
      </c>
      <c r="I79" s="18">
        <v>4</v>
      </c>
    </row>
    <row r="80" spans="1:9" x14ac:dyDescent="0.35">
      <c r="A80" s="14">
        <v>1</v>
      </c>
      <c r="B80" s="3">
        <v>0</v>
      </c>
      <c r="C80" s="3">
        <v>0</v>
      </c>
      <c r="D80" s="3">
        <v>0</v>
      </c>
      <c r="E80" s="3">
        <v>0</v>
      </c>
      <c r="F80" s="3">
        <v>1</v>
      </c>
      <c r="G80" s="3">
        <v>2</v>
      </c>
      <c r="H80" s="18">
        <v>22.76</v>
      </c>
      <c r="I80" s="18">
        <v>3</v>
      </c>
    </row>
    <row r="81" spans="1:9" x14ac:dyDescent="0.35">
      <c r="A81" s="14">
        <v>1</v>
      </c>
      <c r="B81" s="3">
        <v>0</v>
      </c>
      <c r="C81" s="3">
        <v>0</v>
      </c>
      <c r="D81" s="3">
        <v>0</v>
      </c>
      <c r="E81" s="3">
        <v>0</v>
      </c>
      <c r="F81" s="3">
        <v>1</v>
      </c>
      <c r="G81" s="3">
        <v>2</v>
      </c>
      <c r="H81" s="18">
        <v>17.29</v>
      </c>
      <c r="I81" s="18">
        <v>2.71</v>
      </c>
    </row>
    <row r="82" spans="1:9" x14ac:dyDescent="0.35">
      <c r="A82" s="14">
        <v>1</v>
      </c>
      <c r="B82" s="3">
        <v>1</v>
      </c>
      <c r="C82" s="3">
        <v>0</v>
      </c>
      <c r="D82" s="3">
        <v>0</v>
      </c>
      <c r="E82" s="3">
        <v>0</v>
      </c>
      <c r="F82" s="3">
        <v>1</v>
      </c>
      <c r="G82" s="3">
        <v>2</v>
      </c>
      <c r="H82" s="18">
        <v>19.440000000000001</v>
      </c>
      <c r="I82" s="18">
        <v>3</v>
      </c>
    </row>
    <row r="83" spans="1:9" x14ac:dyDescent="0.35">
      <c r="A83" s="14">
        <v>1</v>
      </c>
      <c r="B83" s="3">
        <v>0</v>
      </c>
      <c r="C83" s="3">
        <v>0</v>
      </c>
      <c r="D83" s="3">
        <v>0</v>
      </c>
      <c r="E83" s="3">
        <v>0</v>
      </c>
      <c r="F83" s="3">
        <v>1</v>
      </c>
      <c r="G83" s="3">
        <v>2</v>
      </c>
      <c r="H83" s="18">
        <v>16.66</v>
      </c>
      <c r="I83" s="18">
        <v>3.4</v>
      </c>
    </row>
    <row r="84" spans="1:9" x14ac:dyDescent="0.35">
      <c r="A84" s="14">
        <v>0</v>
      </c>
      <c r="B84" s="3">
        <v>0</v>
      </c>
      <c r="C84" s="3">
        <v>0</v>
      </c>
      <c r="D84" s="3">
        <v>0</v>
      </c>
      <c r="E84" s="3">
        <v>0</v>
      </c>
      <c r="F84" s="3">
        <v>1</v>
      </c>
      <c r="G84" s="3">
        <v>1</v>
      </c>
      <c r="H84" s="18">
        <v>10.07</v>
      </c>
      <c r="I84" s="18">
        <v>1.83</v>
      </c>
    </row>
    <row r="85" spans="1:9" x14ac:dyDescent="0.35">
      <c r="A85" s="14">
        <v>1</v>
      </c>
      <c r="B85" s="3">
        <v>1</v>
      </c>
      <c r="C85" s="3">
        <v>0</v>
      </c>
      <c r="D85" s="3">
        <v>0</v>
      </c>
      <c r="E85" s="3">
        <v>0</v>
      </c>
      <c r="F85" s="3">
        <v>1</v>
      </c>
      <c r="G85" s="3">
        <v>2</v>
      </c>
      <c r="H85" s="18">
        <v>32.68</v>
      </c>
      <c r="I85" s="18">
        <v>5</v>
      </c>
    </row>
    <row r="86" spans="1:9" x14ac:dyDescent="0.35">
      <c r="A86" s="14">
        <v>1</v>
      </c>
      <c r="B86" s="3">
        <v>0</v>
      </c>
      <c r="C86" s="3">
        <v>0</v>
      </c>
      <c r="D86" s="3">
        <v>0</v>
      </c>
      <c r="E86" s="3">
        <v>0</v>
      </c>
      <c r="F86" s="3">
        <v>1</v>
      </c>
      <c r="G86" s="3">
        <v>2</v>
      </c>
      <c r="H86" s="18">
        <v>15.98</v>
      </c>
      <c r="I86" s="18">
        <v>2.0299999999999998</v>
      </c>
    </row>
    <row r="87" spans="1:9" x14ac:dyDescent="0.35">
      <c r="A87" s="14">
        <v>0</v>
      </c>
      <c r="B87" s="3">
        <v>0</v>
      </c>
      <c r="C87" s="3">
        <v>0</v>
      </c>
      <c r="D87" s="3">
        <v>0</v>
      </c>
      <c r="E87" s="3">
        <v>0</v>
      </c>
      <c r="F87" s="3">
        <v>1</v>
      </c>
      <c r="G87" s="3">
        <v>4</v>
      </c>
      <c r="H87" s="18">
        <v>34.83</v>
      </c>
      <c r="I87" s="18">
        <v>5.17</v>
      </c>
    </row>
    <row r="88" spans="1:9" x14ac:dyDescent="0.35">
      <c r="A88" s="14">
        <v>1</v>
      </c>
      <c r="B88" s="3">
        <v>0</v>
      </c>
      <c r="C88" s="3">
        <v>0</v>
      </c>
      <c r="D88" s="3">
        <v>0</v>
      </c>
      <c r="E88" s="3">
        <v>0</v>
      </c>
      <c r="F88" s="3">
        <v>1</v>
      </c>
      <c r="G88" s="3">
        <v>2</v>
      </c>
      <c r="H88" s="18">
        <v>13.03</v>
      </c>
      <c r="I88" s="18">
        <v>2</v>
      </c>
    </row>
    <row r="89" spans="1:9" x14ac:dyDescent="0.35">
      <c r="A89" s="14">
        <v>1</v>
      </c>
      <c r="B89" s="3">
        <v>0</v>
      </c>
      <c r="C89" s="3">
        <v>0</v>
      </c>
      <c r="D89" s="3">
        <v>0</v>
      </c>
      <c r="E89" s="3">
        <v>0</v>
      </c>
      <c r="F89" s="3">
        <v>1</v>
      </c>
      <c r="G89" s="3">
        <v>2</v>
      </c>
      <c r="H89" s="18">
        <v>18.28</v>
      </c>
      <c r="I89" s="18">
        <v>4</v>
      </c>
    </row>
    <row r="90" spans="1:9" x14ac:dyDescent="0.35">
      <c r="A90" s="14">
        <v>1</v>
      </c>
      <c r="B90" s="3">
        <v>0</v>
      </c>
      <c r="C90" s="3">
        <v>0</v>
      </c>
      <c r="D90" s="3">
        <v>0</v>
      </c>
      <c r="E90" s="3">
        <v>0</v>
      </c>
      <c r="F90" s="3">
        <v>1</v>
      </c>
      <c r="G90" s="3">
        <v>2</v>
      </c>
      <c r="H90" s="18">
        <v>24.71</v>
      </c>
      <c r="I90" s="18">
        <v>5.85</v>
      </c>
    </row>
    <row r="91" spans="1:9" x14ac:dyDescent="0.35">
      <c r="A91" s="14">
        <v>1</v>
      </c>
      <c r="B91" s="3">
        <v>0</v>
      </c>
      <c r="C91" s="3">
        <v>0</v>
      </c>
      <c r="D91" s="3">
        <v>0</v>
      </c>
      <c r="E91" s="3">
        <v>0</v>
      </c>
      <c r="F91" s="3">
        <v>1</v>
      </c>
      <c r="G91" s="3">
        <v>2</v>
      </c>
      <c r="H91" s="18">
        <v>21.16</v>
      </c>
      <c r="I91" s="18">
        <v>3</v>
      </c>
    </row>
    <row r="92" spans="1:9" x14ac:dyDescent="0.35">
      <c r="A92" s="14">
        <v>1</v>
      </c>
      <c r="B92" s="3">
        <v>1</v>
      </c>
      <c r="C92" s="3">
        <v>1</v>
      </c>
      <c r="D92" s="3">
        <v>0</v>
      </c>
      <c r="E92" s="3">
        <v>0</v>
      </c>
      <c r="F92" s="3">
        <v>0</v>
      </c>
      <c r="G92" s="3">
        <v>2</v>
      </c>
      <c r="H92" s="18">
        <v>28.97</v>
      </c>
      <c r="I92" s="18">
        <v>3</v>
      </c>
    </row>
    <row r="93" spans="1:9" x14ac:dyDescent="0.35">
      <c r="A93" s="14">
        <v>1</v>
      </c>
      <c r="B93" s="3">
        <v>0</v>
      </c>
      <c r="C93" s="3">
        <v>1</v>
      </c>
      <c r="D93" s="3">
        <v>0</v>
      </c>
      <c r="E93" s="3">
        <v>0</v>
      </c>
      <c r="F93" s="3">
        <v>0</v>
      </c>
      <c r="G93" s="3">
        <v>2</v>
      </c>
      <c r="H93" s="18">
        <v>22.49</v>
      </c>
      <c r="I93" s="18">
        <v>3.5</v>
      </c>
    </row>
    <row r="94" spans="1:9" x14ac:dyDescent="0.35">
      <c r="A94" s="14">
        <v>0</v>
      </c>
      <c r="B94" s="3">
        <v>1</v>
      </c>
      <c r="C94" s="3">
        <v>1</v>
      </c>
      <c r="D94" s="3">
        <v>0</v>
      </c>
      <c r="E94" s="3">
        <v>0</v>
      </c>
      <c r="F94" s="3">
        <v>0</v>
      </c>
      <c r="G94" s="3">
        <v>2</v>
      </c>
      <c r="H94" s="18">
        <v>5.75</v>
      </c>
      <c r="I94" s="18">
        <v>1</v>
      </c>
    </row>
    <row r="95" spans="1:9" x14ac:dyDescent="0.35">
      <c r="A95" s="14">
        <v>0</v>
      </c>
      <c r="B95" s="3">
        <v>1</v>
      </c>
      <c r="C95" s="3">
        <v>1</v>
      </c>
      <c r="D95" s="3">
        <v>0</v>
      </c>
      <c r="E95" s="3">
        <v>0</v>
      </c>
      <c r="F95" s="3">
        <v>0</v>
      </c>
      <c r="G95" s="3">
        <v>2</v>
      </c>
      <c r="H95" s="18">
        <v>16.32</v>
      </c>
      <c r="I95" s="18">
        <v>4.3</v>
      </c>
    </row>
    <row r="96" spans="1:9" x14ac:dyDescent="0.35">
      <c r="A96" s="14">
        <v>0</v>
      </c>
      <c r="B96" s="3">
        <v>0</v>
      </c>
      <c r="C96" s="3">
        <v>1</v>
      </c>
      <c r="D96" s="3">
        <v>0</v>
      </c>
      <c r="E96" s="3">
        <v>0</v>
      </c>
      <c r="F96" s="3">
        <v>0</v>
      </c>
      <c r="G96" s="3">
        <v>2</v>
      </c>
      <c r="H96" s="18">
        <v>22.75</v>
      </c>
      <c r="I96" s="18">
        <v>3.25</v>
      </c>
    </row>
    <row r="97" spans="1:9" x14ac:dyDescent="0.35">
      <c r="A97" s="14">
        <v>1</v>
      </c>
      <c r="B97" s="3">
        <v>1</v>
      </c>
      <c r="C97" s="3">
        <v>1</v>
      </c>
      <c r="D97" s="3">
        <v>0</v>
      </c>
      <c r="E97" s="3">
        <v>0</v>
      </c>
      <c r="F97" s="3">
        <v>0</v>
      </c>
      <c r="G97" s="3">
        <v>4</v>
      </c>
      <c r="H97" s="18">
        <v>40.17</v>
      </c>
      <c r="I97" s="18">
        <v>4.7300000000000004</v>
      </c>
    </row>
    <row r="98" spans="1:9" x14ac:dyDescent="0.35">
      <c r="A98" s="14">
        <v>1</v>
      </c>
      <c r="B98" s="3">
        <v>1</v>
      </c>
      <c r="C98" s="3">
        <v>1</v>
      </c>
      <c r="D98" s="3">
        <v>0</v>
      </c>
      <c r="E98" s="3">
        <v>0</v>
      </c>
      <c r="F98" s="3">
        <v>0</v>
      </c>
      <c r="G98" s="3">
        <v>2</v>
      </c>
      <c r="H98" s="18">
        <v>27.28</v>
      </c>
      <c r="I98" s="18">
        <v>4</v>
      </c>
    </row>
    <row r="99" spans="1:9" x14ac:dyDescent="0.35">
      <c r="A99" s="14">
        <v>1</v>
      </c>
      <c r="B99" s="3">
        <v>1</v>
      </c>
      <c r="C99" s="3">
        <v>1</v>
      </c>
      <c r="D99" s="3">
        <v>0</v>
      </c>
      <c r="E99" s="3">
        <v>0</v>
      </c>
      <c r="F99" s="3">
        <v>0</v>
      </c>
      <c r="G99" s="3">
        <v>2</v>
      </c>
      <c r="H99" s="18">
        <v>12.03</v>
      </c>
      <c r="I99" s="18">
        <v>1.5</v>
      </c>
    </row>
    <row r="100" spans="1:9" x14ac:dyDescent="0.35">
      <c r="A100" s="14">
        <v>1</v>
      </c>
      <c r="B100" s="3">
        <v>1</v>
      </c>
      <c r="C100" s="3">
        <v>1</v>
      </c>
      <c r="D100" s="3">
        <v>0</v>
      </c>
      <c r="E100" s="3">
        <v>0</v>
      </c>
      <c r="F100" s="3">
        <v>0</v>
      </c>
      <c r="G100" s="3">
        <v>2</v>
      </c>
      <c r="H100" s="18">
        <v>21.01</v>
      </c>
      <c r="I100" s="18">
        <v>3</v>
      </c>
    </row>
    <row r="101" spans="1:9" x14ac:dyDescent="0.35">
      <c r="A101" s="14">
        <v>1</v>
      </c>
      <c r="B101" s="3">
        <v>0</v>
      </c>
      <c r="C101" s="3">
        <v>1</v>
      </c>
      <c r="D101" s="3">
        <v>0</v>
      </c>
      <c r="E101" s="3">
        <v>0</v>
      </c>
      <c r="F101" s="3">
        <v>0</v>
      </c>
      <c r="G101" s="3">
        <v>2</v>
      </c>
      <c r="H101" s="18">
        <v>12.46</v>
      </c>
      <c r="I101" s="18">
        <v>1.5</v>
      </c>
    </row>
    <row r="102" spans="1:9" x14ac:dyDescent="0.35">
      <c r="A102" s="14">
        <v>0</v>
      </c>
      <c r="B102" s="3">
        <v>1</v>
      </c>
      <c r="C102" s="3">
        <v>1</v>
      </c>
      <c r="D102" s="3">
        <v>0</v>
      </c>
      <c r="E102" s="3">
        <v>0</v>
      </c>
      <c r="F102" s="3">
        <v>0</v>
      </c>
      <c r="G102" s="3">
        <v>2</v>
      </c>
      <c r="H102" s="18">
        <v>11.35</v>
      </c>
      <c r="I102" s="18">
        <v>2.5</v>
      </c>
    </row>
    <row r="103" spans="1:9" x14ac:dyDescent="0.35">
      <c r="A103" s="14">
        <v>0</v>
      </c>
      <c r="B103" s="3">
        <v>1</v>
      </c>
      <c r="C103" s="3">
        <v>1</v>
      </c>
      <c r="D103" s="3">
        <v>0</v>
      </c>
      <c r="E103" s="3">
        <v>0</v>
      </c>
      <c r="F103" s="3">
        <v>0</v>
      </c>
      <c r="G103" s="3">
        <v>2</v>
      </c>
      <c r="H103" s="18">
        <v>15.38</v>
      </c>
      <c r="I103" s="18">
        <v>3</v>
      </c>
    </row>
    <row r="104" spans="1:9" x14ac:dyDescent="0.35">
      <c r="A104" s="14">
        <v>0</v>
      </c>
      <c r="B104" s="3">
        <v>1</v>
      </c>
      <c r="C104" s="3">
        <v>0</v>
      </c>
      <c r="D104" s="3">
        <v>1</v>
      </c>
      <c r="E104" s="3">
        <v>0</v>
      </c>
      <c r="F104" s="3">
        <v>0</v>
      </c>
      <c r="G104" s="3">
        <v>3</v>
      </c>
      <c r="H104" s="18">
        <v>44.3</v>
      </c>
      <c r="I104" s="18">
        <v>2.5</v>
      </c>
    </row>
    <row r="105" spans="1:9" x14ac:dyDescent="0.35">
      <c r="A105" s="14">
        <v>0</v>
      </c>
      <c r="B105" s="3">
        <v>1</v>
      </c>
      <c r="C105" s="3">
        <v>0</v>
      </c>
      <c r="D105" s="3">
        <v>1</v>
      </c>
      <c r="E105" s="3">
        <v>0</v>
      </c>
      <c r="F105" s="3">
        <v>0</v>
      </c>
      <c r="G105" s="3">
        <v>2</v>
      </c>
      <c r="H105" s="18">
        <v>22.42</v>
      </c>
      <c r="I105" s="18">
        <v>3.48</v>
      </c>
    </row>
    <row r="106" spans="1:9" x14ac:dyDescent="0.35">
      <c r="A106" s="14">
        <v>0</v>
      </c>
      <c r="B106" s="3">
        <v>0</v>
      </c>
      <c r="C106" s="3">
        <v>0</v>
      </c>
      <c r="D106" s="3">
        <v>1</v>
      </c>
      <c r="E106" s="3">
        <v>0</v>
      </c>
      <c r="F106" s="3">
        <v>0</v>
      </c>
      <c r="G106" s="3">
        <v>2</v>
      </c>
      <c r="H106" s="18">
        <v>20.92</v>
      </c>
      <c r="I106" s="18">
        <v>4.08</v>
      </c>
    </row>
    <row r="107" spans="1:9" x14ac:dyDescent="0.35">
      <c r="A107" s="14">
        <v>1</v>
      </c>
      <c r="B107" s="3">
        <v>1</v>
      </c>
      <c r="C107" s="3">
        <v>0</v>
      </c>
      <c r="D107" s="3">
        <v>1</v>
      </c>
      <c r="E107" s="3">
        <v>0</v>
      </c>
      <c r="F107" s="3">
        <v>0</v>
      </c>
      <c r="G107" s="3">
        <v>2</v>
      </c>
      <c r="H107" s="18">
        <v>15.36</v>
      </c>
      <c r="I107" s="18">
        <v>1.64</v>
      </c>
    </row>
    <row r="108" spans="1:9" x14ac:dyDescent="0.35">
      <c r="A108" s="14">
        <v>1</v>
      </c>
      <c r="B108" s="3">
        <v>1</v>
      </c>
      <c r="C108" s="3">
        <v>0</v>
      </c>
      <c r="D108" s="3">
        <v>1</v>
      </c>
      <c r="E108" s="3">
        <v>0</v>
      </c>
      <c r="F108" s="3">
        <v>0</v>
      </c>
      <c r="G108" s="3">
        <v>2</v>
      </c>
      <c r="H108" s="18">
        <v>20.49</v>
      </c>
      <c r="I108" s="18">
        <v>4.0599999999999996</v>
      </c>
    </row>
    <row r="109" spans="1:9" x14ac:dyDescent="0.35">
      <c r="A109" s="14">
        <v>1</v>
      </c>
      <c r="B109" s="3">
        <v>1</v>
      </c>
      <c r="C109" s="3">
        <v>0</v>
      </c>
      <c r="D109" s="3">
        <v>1</v>
      </c>
      <c r="E109" s="3">
        <v>0</v>
      </c>
      <c r="F109" s="3">
        <v>0</v>
      </c>
      <c r="G109" s="3">
        <v>2</v>
      </c>
      <c r="H109" s="18">
        <v>25.21</v>
      </c>
      <c r="I109" s="18">
        <v>4.29</v>
      </c>
    </row>
    <row r="110" spans="1:9" x14ac:dyDescent="0.35">
      <c r="A110" s="14">
        <v>1</v>
      </c>
      <c r="B110" s="3">
        <v>0</v>
      </c>
      <c r="C110" s="3">
        <v>0</v>
      </c>
      <c r="D110" s="3">
        <v>1</v>
      </c>
      <c r="E110" s="3">
        <v>0</v>
      </c>
      <c r="F110" s="3">
        <v>0</v>
      </c>
      <c r="G110" s="3">
        <v>2</v>
      </c>
      <c r="H110" s="18">
        <v>18.239999999999998</v>
      </c>
      <c r="I110" s="18">
        <v>3.76</v>
      </c>
    </row>
    <row r="111" spans="1:9" x14ac:dyDescent="0.35">
      <c r="A111" s="14">
        <v>0</v>
      </c>
      <c r="B111" s="3">
        <v>1</v>
      </c>
      <c r="C111" s="3">
        <v>0</v>
      </c>
      <c r="D111" s="3">
        <v>1</v>
      </c>
      <c r="E111" s="3">
        <v>0</v>
      </c>
      <c r="F111" s="3">
        <v>0</v>
      </c>
      <c r="G111" s="3">
        <v>2</v>
      </c>
      <c r="H111" s="18">
        <v>14.31</v>
      </c>
      <c r="I111" s="18">
        <v>4</v>
      </c>
    </row>
    <row r="112" spans="1:9" x14ac:dyDescent="0.35">
      <c r="A112" s="14">
        <v>1</v>
      </c>
      <c r="B112" s="3">
        <v>0</v>
      </c>
      <c r="C112" s="3">
        <v>0</v>
      </c>
      <c r="D112" s="3">
        <v>1</v>
      </c>
      <c r="E112" s="3">
        <v>0</v>
      </c>
      <c r="F112" s="3">
        <v>0</v>
      </c>
      <c r="G112" s="3">
        <v>2</v>
      </c>
      <c r="H112" s="18">
        <v>14</v>
      </c>
      <c r="I112" s="18">
        <v>3</v>
      </c>
    </row>
    <row r="113" spans="1:9" x14ac:dyDescent="0.35">
      <c r="A113" s="14">
        <v>0</v>
      </c>
      <c r="B113" s="3">
        <v>0</v>
      </c>
      <c r="C113" s="3">
        <v>0</v>
      </c>
      <c r="D113" s="3">
        <v>1</v>
      </c>
      <c r="E113" s="3">
        <v>0</v>
      </c>
      <c r="F113" s="3">
        <v>0</v>
      </c>
      <c r="G113" s="3">
        <v>1</v>
      </c>
      <c r="H113" s="18">
        <v>7.25</v>
      </c>
      <c r="I113" s="18">
        <v>1</v>
      </c>
    </row>
    <row r="114" spans="1:9" x14ac:dyDescent="0.35">
      <c r="A114" s="14">
        <v>1</v>
      </c>
      <c r="B114" s="3">
        <v>0</v>
      </c>
      <c r="C114" s="3">
        <v>0</v>
      </c>
      <c r="D114" s="3">
        <v>0</v>
      </c>
      <c r="E114" s="3">
        <v>1</v>
      </c>
      <c r="F114" s="3">
        <v>0</v>
      </c>
      <c r="G114" s="3">
        <v>3</v>
      </c>
      <c r="H114" s="18">
        <v>38.07</v>
      </c>
      <c r="I114" s="18">
        <v>4</v>
      </c>
    </row>
    <row r="115" spans="1:9" x14ac:dyDescent="0.35">
      <c r="A115" s="14">
        <v>1</v>
      </c>
      <c r="B115" s="3">
        <v>0</v>
      </c>
      <c r="C115" s="3">
        <v>0</v>
      </c>
      <c r="D115" s="3">
        <v>0</v>
      </c>
      <c r="E115" s="3">
        <v>1</v>
      </c>
      <c r="F115" s="3">
        <v>0</v>
      </c>
      <c r="G115" s="3">
        <v>2</v>
      </c>
      <c r="H115" s="18">
        <v>23.95</v>
      </c>
      <c r="I115" s="18">
        <v>2.5499999999999998</v>
      </c>
    </row>
    <row r="116" spans="1:9" x14ac:dyDescent="0.35">
      <c r="A116" s="14">
        <v>0</v>
      </c>
      <c r="B116" s="3">
        <v>0</v>
      </c>
      <c r="C116" s="3">
        <v>0</v>
      </c>
      <c r="D116" s="3">
        <v>0</v>
      </c>
      <c r="E116" s="3">
        <v>1</v>
      </c>
      <c r="F116" s="3">
        <v>0</v>
      </c>
      <c r="G116" s="3">
        <v>3</v>
      </c>
      <c r="H116" s="18">
        <v>25.71</v>
      </c>
      <c r="I116" s="18">
        <v>4</v>
      </c>
    </row>
    <row r="117" spans="1:9" x14ac:dyDescent="0.35">
      <c r="A117" s="14">
        <v>0</v>
      </c>
      <c r="B117" s="3">
        <v>0</v>
      </c>
      <c r="C117" s="3">
        <v>0</v>
      </c>
      <c r="D117" s="3">
        <v>0</v>
      </c>
      <c r="E117" s="3">
        <v>1</v>
      </c>
      <c r="F117" s="3">
        <v>0</v>
      </c>
      <c r="G117" s="3">
        <v>2</v>
      </c>
      <c r="H117" s="18">
        <v>17.309999999999999</v>
      </c>
      <c r="I117" s="18">
        <v>3.5</v>
      </c>
    </row>
    <row r="118" spans="1:9" x14ac:dyDescent="0.35">
      <c r="A118" s="14">
        <v>1</v>
      </c>
      <c r="B118" s="3">
        <v>0</v>
      </c>
      <c r="C118" s="3">
        <v>0</v>
      </c>
      <c r="D118" s="3">
        <v>0</v>
      </c>
      <c r="E118" s="3">
        <v>1</v>
      </c>
      <c r="F118" s="3">
        <v>0</v>
      </c>
      <c r="G118" s="3">
        <v>4</v>
      </c>
      <c r="H118" s="18">
        <v>29.93</v>
      </c>
      <c r="I118" s="18">
        <v>5.07</v>
      </c>
    </row>
    <row r="119" spans="1:9" x14ac:dyDescent="0.35">
      <c r="A119" s="14">
        <v>0</v>
      </c>
      <c r="B119" s="3">
        <v>0</v>
      </c>
      <c r="C119" s="3">
        <v>0</v>
      </c>
      <c r="D119" s="3">
        <v>0</v>
      </c>
      <c r="E119" s="3">
        <v>0</v>
      </c>
      <c r="F119" s="3">
        <v>1</v>
      </c>
      <c r="G119" s="3">
        <v>2</v>
      </c>
      <c r="H119" s="18">
        <v>10.65</v>
      </c>
      <c r="I119" s="18">
        <v>1.5</v>
      </c>
    </row>
    <row r="120" spans="1:9" x14ac:dyDescent="0.35">
      <c r="A120" s="14">
        <v>0</v>
      </c>
      <c r="B120" s="3">
        <v>0</v>
      </c>
      <c r="C120" s="3">
        <v>0</v>
      </c>
      <c r="D120" s="3">
        <v>0</v>
      </c>
      <c r="E120" s="3">
        <v>0</v>
      </c>
      <c r="F120" s="3">
        <v>1</v>
      </c>
      <c r="G120" s="3">
        <v>2</v>
      </c>
      <c r="H120" s="18">
        <v>12.43</v>
      </c>
      <c r="I120" s="18">
        <v>1.8</v>
      </c>
    </row>
    <row r="121" spans="1:9" x14ac:dyDescent="0.35">
      <c r="A121" s="14">
        <v>0</v>
      </c>
      <c r="B121" s="3">
        <v>0</v>
      </c>
      <c r="C121" s="3">
        <v>0</v>
      </c>
      <c r="D121" s="3">
        <v>0</v>
      </c>
      <c r="E121" s="3">
        <v>0</v>
      </c>
      <c r="F121" s="3">
        <v>1</v>
      </c>
      <c r="G121" s="3">
        <v>4</v>
      </c>
      <c r="H121" s="18">
        <v>24.08</v>
      </c>
      <c r="I121" s="18">
        <v>2.92</v>
      </c>
    </row>
    <row r="122" spans="1:9" x14ac:dyDescent="0.35">
      <c r="A122" s="14">
        <v>1</v>
      </c>
      <c r="B122" s="3">
        <v>0</v>
      </c>
      <c r="C122" s="3">
        <v>0</v>
      </c>
      <c r="D122" s="3">
        <v>0</v>
      </c>
      <c r="E122" s="3">
        <v>0</v>
      </c>
      <c r="F122" s="3">
        <v>1</v>
      </c>
      <c r="G122" s="3">
        <v>2</v>
      </c>
      <c r="H122" s="18">
        <v>11.69</v>
      </c>
      <c r="I122" s="18">
        <v>2.31</v>
      </c>
    </row>
    <row r="123" spans="1:9" x14ac:dyDescent="0.35">
      <c r="A123" s="14">
        <v>0</v>
      </c>
      <c r="B123" s="3">
        <v>0</v>
      </c>
      <c r="C123" s="3">
        <v>0</v>
      </c>
      <c r="D123" s="3">
        <v>0</v>
      </c>
      <c r="E123" s="3">
        <v>0</v>
      </c>
      <c r="F123" s="3">
        <v>1</v>
      </c>
      <c r="G123" s="3">
        <v>2</v>
      </c>
      <c r="H123" s="18">
        <v>13.42</v>
      </c>
      <c r="I123" s="18">
        <v>1.68</v>
      </c>
    </row>
    <row r="124" spans="1:9" x14ac:dyDescent="0.35">
      <c r="A124" s="14">
        <v>1</v>
      </c>
      <c r="B124" s="3">
        <v>0</v>
      </c>
      <c r="C124" s="3">
        <v>0</v>
      </c>
      <c r="D124" s="3">
        <v>0</v>
      </c>
      <c r="E124" s="3">
        <v>0</v>
      </c>
      <c r="F124" s="3">
        <v>1</v>
      </c>
      <c r="G124" s="3">
        <v>2</v>
      </c>
      <c r="H124" s="18">
        <v>14.26</v>
      </c>
      <c r="I124" s="18">
        <v>2.5</v>
      </c>
    </row>
    <row r="125" spans="1:9" x14ac:dyDescent="0.35">
      <c r="A125" s="14">
        <v>1</v>
      </c>
      <c r="B125" s="3">
        <v>0</v>
      </c>
      <c r="C125" s="3">
        <v>0</v>
      </c>
      <c r="D125" s="3">
        <v>0</v>
      </c>
      <c r="E125" s="3">
        <v>0</v>
      </c>
      <c r="F125" s="3">
        <v>1</v>
      </c>
      <c r="G125" s="3">
        <v>2</v>
      </c>
      <c r="H125" s="18">
        <v>15.95</v>
      </c>
      <c r="I125" s="18">
        <v>2</v>
      </c>
    </row>
    <row r="126" spans="1:9" x14ac:dyDescent="0.35">
      <c r="A126" s="14">
        <v>0</v>
      </c>
      <c r="B126" s="3">
        <v>0</v>
      </c>
      <c r="C126" s="3">
        <v>0</v>
      </c>
      <c r="D126" s="3">
        <v>0</v>
      </c>
      <c r="E126" s="3">
        <v>0</v>
      </c>
      <c r="F126" s="3">
        <v>1</v>
      </c>
      <c r="G126" s="3">
        <v>2</v>
      </c>
      <c r="H126" s="18">
        <v>12.48</v>
      </c>
      <c r="I126" s="18">
        <v>2.52</v>
      </c>
    </row>
    <row r="127" spans="1:9" x14ac:dyDescent="0.35">
      <c r="A127" s="14">
        <v>0</v>
      </c>
      <c r="B127" s="3">
        <v>0</v>
      </c>
      <c r="C127" s="3">
        <v>0</v>
      </c>
      <c r="D127" s="3">
        <v>0</v>
      </c>
      <c r="E127" s="3">
        <v>0</v>
      </c>
      <c r="F127" s="3">
        <v>1</v>
      </c>
      <c r="G127" s="3">
        <v>6</v>
      </c>
      <c r="H127" s="18">
        <v>29.8</v>
      </c>
      <c r="I127" s="18">
        <v>4.2</v>
      </c>
    </row>
    <row r="128" spans="1:9" x14ac:dyDescent="0.35">
      <c r="A128" s="14">
        <v>1</v>
      </c>
      <c r="B128" s="3">
        <v>0</v>
      </c>
      <c r="C128" s="3">
        <v>0</v>
      </c>
      <c r="D128" s="3">
        <v>0</v>
      </c>
      <c r="E128" s="3">
        <v>0</v>
      </c>
      <c r="F128" s="3">
        <v>1</v>
      </c>
      <c r="G128" s="3">
        <v>2</v>
      </c>
      <c r="H128" s="18">
        <v>8.52</v>
      </c>
      <c r="I128" s="18">
        <v>1.48</v>
      </c>
    </row>
    <row r="129" spans="1:9" x14ac:dyDescent="0.35">
      <c r="A129" s="14">
        <v>0</v>
      </c>
      <c r="B129" s="3">
        <v>0</v>
      </c>
      <c r="C129" s="3">
        <v>0</v>
      </c>
      <c r="D129" s="3">
        <v>0</v>
      </c>
      <c r="E129" s="3">
        <v>0</v>
      </c>
      <c r="F129" s="3">
        <v>1</v>
      </c>
      <c r="G129" s="3">
        <v>2</v>
      </c>
      <c r="H129" s="18">
        <v>14.52</v>
      </c>
      <c r="I129" s="18">
        <v>2</v>
      </c>
    </row>
    <row r="130" spans="1:9" x14ac:dyDescent="0.35">
      <c r="A130" s="14">
        <v>0</v>
      </c>
      <c r="B130" s="3">
        <v>0</v>
      </c>
      <c r="C130" s="3">
        <v>0</v>
      </c>
      <c r="D130" s="3">
        <v>0</v>
      </c>
      <c r="E130" s="3">
        <v>0</v>
      </c>
      <c r="F130" s="3">
        <v>1</v>
      </c>
      <c r="G130" s="3">
        <v>2</v>
      </c>
      <c r="H130" s="18">
        <v>11.38</v>
      </c>
      <c r="I130" s="18">
        <v>2</v>
      </c>
    </row>
    <row r="131" spans="1:9" x14ac:dyDescent="0.35">
      <c r="A131" s="14">
        <v>1</v>
      </c>
      <c r="B131" s="3">
        <v>0</v>
      </c>
      <c r="C131" s="3">
        <v>0</v>
      </c>
      <c r="D131" s="3">
        <v>0</v>
      </c>
      <c r="E131" s="3">
        <v>0</v>
      </c>
      <c r="F131" s="3">
        <v>1</v>
      </c>
      <c r="G131" s="3">
        <v>3</v>
      </c>
      <c r="H131" s="18">
        <v>22.82</v>
      </c>
      <c r="I131" s="18">
        <v>2.1800000000000002</v>
      </c>
    </row>
    <row r="132" spans="1:9" x14ac:dyDescent="0.35">
      <c r="A132" s="14">
        <v>1</v>
      </c>
      <c r="B132" s="3">
        <v>0</v>
      </c>
      <c r="C132" s="3">
        <v>0</v>
      </c>
      <c r="D132" s="3">
        <v>0</v>
      </c>
      <c r="E132" s="3">
        <v>0</v>
      </c>
      <c r="F132" s="3">
        <v>1</v>
      </c>
      <c r="G132" s="3">
        <v>2</v>
      </c>
      <c r="H132" s="18">
        <v>19.079999999999998</v>
      </c>
      <c r="I132" s="18">
        <v>1.5</v>
      </c>
    </row>
    <row r="133" spans="1:9" x14ac:dyDescent="0.35">
      <c r="A133" s="14">
        <v>0</v>
      </c>
      <c r="B133" s="3">
        <v>0</v>
      </c>
      <c r="C133" s="3">
        <v>0</v>
      </c>
      <c r="D133" s="3">
        <v>0</v>
      </c>
      <c r="E133" s="3">
        <v>0</v>
      </c>
      <c r="F133" s="3">
        <v>1</v>
      </c>
      <c r="G133" s="3">
        <v>2</v>
      </c>
      <c r="H133" s="18">
        <v>20.27</v>
      </c>
      <c r="I133" s="18">
        <v>2.83</v>
      </c>
    </row>
    <row r="134" spans="1:9" x14ac:dyDescent="0.35">
      <c r="A134" s="14">
        <v>0</v>
      </c>
      <c r="B134" s="3">
        <v>0</v>
      </c>
      <c r="C134" s="3">
        <v>0</v>
      </c>
      <c r="D134" s="3">
        <v>0</v>
      </c>
      <c r="E134" s="3">
        <v>0</v>
      </c>
      <c r="F134" s="3">
        <v>1</v>
      </c>
      <c r="G134" s="3">
        <v>2</v>
      </c>
      <c r="H134" s="18">
        <v>11.17</v>
      </c>
      <c r="I134" s="18">
        <v>1.5</v>
      </c>
    </row>
    <row r="135" spans="1:9" x14ac:dyDescent="0.35">
      <c r="A135" s="14">
        <v>0</v>
      </c>
      <c r="B135" s="3">
        <v>0</v>
      </c>
      <c r="C135" s="3">
        <v>0</v>
      </c>
      <c r="D135" s="3">
        <v>0</v>
      </c>
      <c r="E135" s="3">
        <v>0</v>
      </c>
      <c r="F135" s="3">
        <v>1</v>
      </c>
      <c r="G135" s="3">
        <v>2</v>
      </c>
      <c r="H135" s="18">
        <v>12.26</v>
      </c>
      <c r="I135" s="18">
        <v>2</v>
      </c>
    </row>
    <row r="136" spans="1:9" x14ac:dyDescent="0.35">
      <c r="A136" s="14">
        <v>0</v>
      </c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2</v>
      </c>
      <c r="H136" s="18">
        <v>18.260000000000002</v>
      </c>
      <c r="I136" s="18">
        <v>3.25</v>
      </c>
    </row>
    <row r="137" spans="1:9" x14ac:dyDescent="0.35">
      <c r="A137" s="14">
        <v>0</v>
      </c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2</v>
      </c>
      <c r="H137" s="18">
        <v>8.51</v>
      </c>
      <c r="I137" s="18">
        <v>1.25</v>
      </c>
    </row>
    <row r="138" spans="1:9" x14ac:dyDescent="0.35">
      <c r="A138" s="14">
        <v>0</v>
      </c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2</v>
      </c>
      <c r="H138" s="18">
        <v>10.33</v>
      </c>
      <c r="I138" s="18">
        <v>2</v>
      </c>
    </row>
    <row r="139" spans="1:9" x14ac:dyDescent="0.35">
      <c r="A139" s="14">
        <v>0</v>
      </c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2</v>
      </c>
      <c r="H139" s="18">
        <v>14.15</v>
      </c>
      <c r="I139" s="18">
        <v>2</v>
      </c>
    </row>
    <row r="140" spans="1:9" x14ac:dyDescent="0.35">
      <c r="A140" s="14">
        <v>1</v>
      </c>
      <c r="B140" s="3">
        <v>1</v>
      </c>
      <c r="C140" s="3">
        <v>0</v>
      </c>
      <c r="D140" s="3">
        <v>0</v>
      </c>
      <c r="E140" s="3">
        <v>0</v>
      </c>
      <c r="F140" s="3">
        <v>1</v>
      </c>
      <c r="G140" s="3">
        <v>2</v>
      </c>
      <c r="H140" s="18">
        <v>16</v>
      </c>
      <c r="I140" s="18">
        <v>2</v>
      </c>
    </row>
    <row r="141" spans="1:9" x14ac:dyDescent="0.35">
      <c r="A141" s="14">
        <v>0</v>
      </c>
      <c r="B141" s="3">
        <v>0</v>
      </c>
      <c r="C141" s="3">
        <v>0</v>
      </c>
      <c r="D141" s="3">
        <v>0</v>
      </c>
      <c r="E141" s="3">
        <v>0</v>
      </c>
      <c r="F141" s="3">
        <v>1</v>
      </c>
      <c r="G141" s="3">
        <v>2</v>
      </c>
      <c r="H141" s="18">
        <v>13.16</v>
      </c>
      <c r="I141" s="18">
        <v>2.75</v>
      </c>
    </row>
    <row r="142" spans="1:9" x14ac:dyDescent="0.35">
      <c r="A142" s="14">
        <v>0</v>
      </c>
      <c r="B142" s="3">
        <v>0</v>
      </c>
      <c r="C142" s="3">
        <v>0</v>
      </c>
      <c r="D142" s="3">
        <v>0</v>
      </c>
      <c r="E142" s="3">
        <v>0</v>
      </c>
      <c r="F142" s="3">
        <v>1</v>
      </c>
      <c r="G142" s="3">
        <v>2</v>
      </c>
      <c r="H142" s="18">
        <v>17.47</v>
      </c>
      <c r="I142" s="18">
        <v>3.5</v>
      </c>
    </row>
    <row r="143" spans="1:9" x14ac:dyDescent="0.35">
      <c r="A143" s="14">
        <v>1</v>
      </c>
      <c r="B143" s="3">
        <v>0</v>
      </c>
      <c r="C143" s="3">
        <v>0</v>
      </c>
      <c r="D143" s="3">
        <v>0</v>
      </c>
      <c r="E143" s="3">
        <v>0</v>
      </c>
      <c r="F143" s="3">
        <v>1</v>
      </c>
      <c r="G143" s="3">
        <v>6</v>
      </c>
      <c r="H143" s="18">
        <v>34.299999999999997</v>
      </c>
      <c r="I143" s="18">
        <v>6.7</v>
      </c>
    </row>
    <row r="144" spans="1:9" x14ac:dyDescent="0.35">
      <c r="A144" s="14">
        <v>1</v>
      </c>
      <c r="B144" s="3">
        <v>0</v>
      </c>
      <c r="C144" s="3">
        <v>0</v>
      </c>
      <c r="D144" s="3">
        <v>0</v>
      </c>
      <c r="E144" s="3">
        <v>0</v>
      </c>
      <c r="F144" s="3">
        <v>1</v>
      </c>
      <c r="G144" s="3">
        <v>5</v>
      </c>
      <c r="H144" s="18">
        <v>41.19</v>
      </c>
      <c r="I144" s="18">
        <v>5</v>
      </c>
    </row>
    <row r="145" spans="1:9" x14ac:dyDescent="0.35">
      <c r="A145" s="14">
        <v>0</v>
      </c>
      <c r="B145" s="3">
        <v>0</v>
      </c>
      <c r="C145" s="3">
        <v>0</v>
      </c>
      <c r="D145" s="3">
        <v>0</v>
      </c>
      <c r="E145" s="3">
        <v>0</v>
      </c>
      <c r="F145" s="3">
        <v>1</v>
      </c>
      <c r="G145" s="3">
        <v>6</v>
      </c>
      <c r="H145" s="18">
        <v>27.05</v>
      </c>
      <c r="I145" s="18">
        <v>5</v>
      </c>
    </row>
    <row r="146" spans="1:9" x14ac:dyDescent="0.35">
      <c r="A146" s="14">
        <v>0</v>
      </c>
      <c r="B146" s="3">
        <v>0</v>
      </c>
      <c r="C146" s="3">
        <v>0</v>
      </c>
      <c r="D146" s="3">
        <v>0</v>
      </c>
      <c r="E146" s="3">
        <v>0</v>
      </c>
      <c r="F146" s="3">
        <v>1</v>
      </c>
      <c r="G146" s="3">
        <v>2</v>
      </c>
      <c r="H146" s="18">
        <v>16.43</v>
      </c>
      <c r="I146" s="18">
        <v>2.2999999999999998</v>
      </c>
    </row>
    <row r="147" spans="1:9" x14ac:dyDescent="0.35">
      <c r="A147" s="14">
        <v>0</v>
      </c>
      <c r="B147" s="3">
        <v>0</v>
      </c>
      <c r="C147" s="3">
        <v>0</v>
      </c>
      <c r="D147" s="3">
        <v>0</v>
      </c>
      <c r="E147" s="3">
        <v>0</v>
      </c>
      <c r="F147" s="3">
        <v>1</v>
      </c>
      <c r="G147" s="3">
        <v>2</v>
      </c>
      <c r="H147" s="18">
        <v>8.35</v>
      </c>
      <c r="I147" s="18">
        <v>1.5</v>
      </c>
    </row>
    <row r="148" spans="1:9" x14ac:dyDescent="0.35">
      <c r="A148" s="14">
        <v>0</v>
      </c>
      <c r="B148" s="3">
        <v>0</v>
      </c>
      <c r="C148" s="3">
        <v>0</v>
      </c>
      <c r="D148" s="3">
        <v>0</v>
      </c>
      <c r="E148" s="3">
        <v>0</v>
      </c>
      <c r="F148" s="3">
        <v>1</v>
      </c>
      <c r="G148" s="3">
        <v>3</v>
      </c>
      <c r="H148" s="18">
        <v>18.64</v>
      </c>
      <c r="I148" s="18">
        <v>1.36</v>
      </c>
    </row>
    <row r="149" spans="1:9" x14ac:dyDescent="0.35">
      <c r="A149" s="14">
        <v>0</v>
      </c>
      <c r="B149" s="3">
        <v>0</v>
      </c>
      <c r="C149" s="3">
        <v>0</v>
      </c>
      <c r="D149" s="3">
        <v>0</v>
      </c>
      <c r="E149" s="3">
        <v>0</v>
      </c>
      <c r="F149" s="3">
        <v>1</v>
      </c>
      <c r="G149" s="3">
        <v>2</v>
      </c>
      <c r="H149" s="18">
        <v>11.87</v>
      </c>
      <c r="I149" s="18">
        <v>1.63</v>
      </c>
    </row>
    <row r="150" spans="1:9" x14ac:dyDescent="0.35">
      <c r="A150" s="14">
        <v>1</v>
      </c>
      <c r="B150" s="3">
        <v>0</v>
      </c>
      <c r="C150" s="3">
        <v>0</v>
      </c>
      <c r="D150" s="3">
        <v>0</v>
      </c>
      <c r="E150" s="3">
        <v>0</v>
      </c>
      <c r="F150" s="3">
        <v>1</v>
      </c>
      <c r="G150" s="3">
        <v>2</v>
      </c>
      <c r="H150" s="18">
        <v>9.7799999999999994</v>
      </c>
      <c r="I150" s="18">
        <v>1.73</v>
      </c>
    </row>
    <row r="151" spans="1:9" x14ac:dyDescent="0.35">
      <c r="A151" s="14">
        <v>1</v>
      </c>
      <c r="B151" s="3">
        <v>0</v>
      </c>
      <c r="C151" s="3">
        <v>0</v>
      </c>
      <c r="D151" s="3">
        <v>0</v>
      </c>
      <c r="E151" s="3">
        <v>0</v>
      </c>
      <c r="F151" s="3">
        <v>1</v>
      </c>
      <c r="G151" s="3">
        <v>2</v>
      </c>
      <c r="H151" s="18">
        <v>7.51</v>
      </c>
      <c r="I151" s="18">
        <v>2</v>
      </c>
    </row>
    <row r="152" spans="1:9" x14ac:dyDescent="0.35">
      <c r="A152" s="14">
        <v>1</v>
      </c>
      <c r="B152" s="3">
        <v>0</v>
      </c>
      <c r="C152" s="3">
        <v>0</v>
      </c>
      <c r="D152" s="3">
        <v>0</v>
      </c>
      <c r="E152" s="3">
        <v>1</v>
      </c>
      <c r="F152" s="3">
        <v>0</v>
      </c>
      <c r="G152" s="3">
        <v>2</v>
      </c>
      <c r="H152" s="18">
        <v>14.07</v>
      </c>
      <c r="I152" s="18">
        <v>2.5</v>
      </c>
    </row>
    <row r="153" spans="1:9" x14ac:dyDescent="0.35">
      <c r="A153" s="14">
        <v>1</v>
      </c>
      <c r="B153" s="3">
        <v>0</v>
      </c>
      <c r="C153" s="3">
        <v>0</v>
      </c>
      <c r="D153" s="3">
        <v>0</v>
      </c>
      <c r="E153" s="3">
        <v>1</v>
      </c>
      <c r="F153" s="3">
        <v>0</v>
      </c>
      <c r="G153" s="3">
        <v>2</v>
      </c>
      <c r="H153" s="18">
        <v>13.13</v>
      </c>
      <c r="I153" s="18">
        <v>2</v>
      </c>
    </row>
    <row r="154" spans="1:9" x14ac:dyDescent="0.35">
      <c r="A154" s="14">
        <v>1</v>
      </c>
      <c r="B154" s="3">
        <v>0</v>
      </c>
      <c r="C154" s="3">
        <v>0</v>
      </c>
      <c r="D154" s="3">
        <v>0</v>
      </c>
      <c r="E154" s="3">
        <v>1</v>
      </c>
      <c r="F154" s="3">
        <v>0</v>
      </c>
      <c r="G154" s="3">
        <v>3</v>
      </c>
      <c r="H154" s="18">
        <v>17.260000000000002</v>
      </c>
      <c r="I154" s="18">
        <v>2.74</v>
      </c>
    </row>
    <row r="155" spans="1:9" x14ac:dyDescent="0.35">
      <c r="A155" s="14">
        <v>1</v>
      </c>
      <c r="B155" s="3">
        <v>0</v>
      </c>
      <c r="C155" s="3">
        <v>0</v>
      </c>
      <c r="D155" s="3">
        <v>0</v>
      </c>
      <c r="E155" s="3">
        <v>1</v>
      </c>
      <c r="F155" s="3">
        <v>0</v>
      </c>
      <c r="G155" s="3">
        <v>4</v>
      </c>
      <c r="H155" s="18">
        <v>24.55</v>
      </c>
      <c r="I155" s="18">
        <v>2</v>
      </c>
    </row>
    <row r="156" spans="1:9" x14ac:dyDescent="0.35">
      <c r="A156" s="14">
        <v>1</v>
      </c>
      <c r="B156" s="3">
        <v>0</v>
      </c>
      <c r="C156" s="3">
        <v>0</v>
      </c>
      <c r="D156" s="3">
        <v>0</v>
      </c>
      <c r="E156" s="3">
        <v>1</v>
      </c>
      <c r="F156" s="3">
        <v>0</v>
      </c>
      <c r="G156" s="3">
        <v>4</v>
      </c>
      <c r="H156" s="18">
        <v>19.77</v>
      </c>
      <c r="I156" s="18">
        <v>2</v>
      </c>
    </row>
    <row r="157" spans="1:9" x14ac:dyDescent="0.35">
      <c r="A157" s="14">
        <v>0</v>
      </c>
      <c r="B157" s="3">
        <v>0</v>
      </c>
      <c r="C157" s="3">
        <v>0</v>
      </c>
      <c r="D157" s="3">
        <v>0</v>
      </c>
      <c r="E157" s="3">
        <v>1</v>
      </c>
      <c r="F157" s="3">
        <v>0</v>
      </c>
      <c r="G157" s="3">
        <v>5</v>
      </c>
      <c r="H157" s="18">
        <v>29.85</v>
      </c>
      <c r="I157" s="18">
        <v>5.14</v>
      </c>
    </row>
    <row r="158" spans="1:9" x14ac:dyDescent="0.35">
      <c r="A158" s="14">
        <v>1</v>
      </c>
      <c r="B158" s="3">
        <v>0</v>
      </c>
      <c r="C158" s="3">
        <v>0</v>
      </c>
      <c r="D158" s="3">
        <v>0</v>
      </c>
      <c r="E158" s="3">
        <v>1</v>
      </c>
      <c r="F158" s="3">
        <v>0</v>
      </c>
      <c r="G158" s="3">
        <v>6</v>
      </c>
      <c r="H158" s="18">
        <v>48.17</v>
      </c>
      <c r="I158" s="18">
        <v>5</v>
      </c>
    </row>
    <row r="159" spans="1:9" x14ac:dyDescent="0.35">
      <c r="A159" s="14">
        <v>0</v>
      </c>
      <c r="B159" s="3">
        <v>0</v>
      </c>
      <c r="C159" s="3">
        <v>0</v>
      </c>
      <c r="D159" s="3">
        <v>0</v>
      </c>
      <c r="E159" s="3">
        <v>1</v>
      </c>
      <c r="F159" s="3">
        <v>0</v>
      </c>
      <c r="G159" s="3">
        <v>4</v>
      </c>
      <c r="H159" s="18">
        <v>25</v>
      </c>
      <c r="I159" s="18">
        <v>3.75</v>
      </c>
    </row>
    <row r="160" spans="1:9" x14ac:dyDescent="0.35">
      <c r="A160" s="14">
        <v>0</v>
      </c>
      <c r="B160" s="3">
        <v>0</v>
      </c>
      <c r="C160" s="3">
        <v>0</v>
      </c>
      <c r="D160" s="3">
        <v>0</v>
      </c>
      <c r="E160" s="3">
        <v>1</v>
      </c>
      <c r="F160" s="3">
        <v>0</v>
      </c>
      <c r="G160" s="3">
        <v>2</v>
      </c>
      <c r="H160" s="18">
        <v>13.39</v>
      </c>
      <c r="I160" s="18">
        <v>2.61</v>
      </c>
    </row>
    <row r="161" spans="1:9" x14ac:dyDescent="0.35">
      <c r="A161" s="14">
        <v>1</v>
      </c>
      <c r="B161" s="3">
        <v>0</v>
      </c>
      <c r="C161" s="3">
        <v>0</v>
      </c>
      <c r="D161" s="3">
        <v>0</v>
      </c>
      <c r="E161" s="3">
        <v>1</v>
      </c>
      <c r="F161" s="3">
        <v>0</v>
      </c>
      <c r="G161" s="3">
        <v>4</v>
      </c>
      <c r="H161" s="18">
        <v>16.489999999999998</v>
      </c>
      <c r="I161" s="18">
        <v>2</v>
      </c>
    </row>
    <row r="162" spans="1:9" x14ac:dyDescent="0.35">
      <c r="A162" s="14">
        <v>1</v>
      </c>
      <c r="B162" s="3">
        <v>0</v>
      </c>
      <c r="C162" s="3">
        <v>0</v>
      </c>
      <c r="D162" s="3">
        <v>0</v>
      </c>
      <c r="E162" s="3">
        <v>1</v>
      </c>
      <c r="F162" s="3">
        <v>0</v>
      </c>
      <c r="G162" s="3">
        <v>4</v>
      </c>
      <c r="H162" s="18">
        <v>21.5</v>
      </c>
      <c r="I162" s="18">
        <v>3.5</v>
      </c>
    </row>
    <row r="163" spans="1:9" x14ac:dyDescent="0.35">
      <c r="A163" s="14">
        <v>1</v>
      </c>
      <c r="B163" s="3">
        <v>0</v>
      </c>
      <c r="C163" s="3">
        <v>0</v>
      </c>
      <c r="D163" s="3">
        <v>0</v>
      </c>
      <c r="E163" s="3">
        <v>1</v>
      </c>
      <c r="F163" s="3">
        <v>0</v>
      </c>
      <c r="G163" s="3">
        <v>2</v>
      </c>
      <c r="H163" s="18">
        <v>12.66</v>
      </c>
      <c r="I163" s="18">
        <v>2.5</v>
      </c>
    </row>
    <row r="164" spans="1:9" x14ac:dyDescent="0.35">
      <c r="A164" s="14">
        <v>0</v>
      </c>
      <c r="B164" s="3">
        <v>0</v>
      </c>
      <c r="C164" s="3">
        <v>0</v>
      </c>
      <c r="D164" s="3">
        <v>0</v>
      </c>
      <c r="E164" s="3">
        <v>1</v>
      </c>
      <c r="F164" s="3">
        <v>0</v>
      </c>
      <c r="G164" s="3">
        <v>3</v>
      </c>
      <c r="H164" s="18">
        <v>16.21</v>
      </c>
      <c r="I164" s="18">
        <v>2</v>
      </c>
    </row>
    <row r="165" spans="1:9" x14ac:dyDescent="0.35">
      <c r="A165" s="14">
        <v>1</v>
      </c>
      <c r="B165" s="3">
        <v>0</v>
      </c>
      <c r="C165" s="3">
        <v>0</v>
      </c>
      <c r="D165" s="3">
        <v>0</v>
      </c>
      <c r="E165" s="3">
        <v>1</v>
      </c>
      <c r="F165" s="3">
        <v>0</v>
      </c>
      <c r="G165" s="3">
        <v>2</v>
      </c>
      <c r="H165" s="18">
        <v>13.81</v>
      </c>
      <c r="I165" s="18">
        <v>2</v>
      </c>
    </row>
    <row r="166" spans="1:9" x14ac:dyDescent="0.35">
      <c r="A166" s="14">
        <v>0</v>
      </c>
      <c r="B166" s="3">
        <v>1</v>
      </c>
      <c r="C166" s="3">
        <v>0</v>
      </c>
      <c r="D166" s="3">
        <v>0</v>
      </c>
      <c r="E166" s="3">
        <v>1</v>
      </c>
      <c r="F166" s="3">
        <v>0</v>
      </c>
      <c r="G166" s="3">
        <v>2</v>
      </c>
      <c r="H166" s="18">
        <v>17.510000000000002</v>
      </c>
      <c r="I166" s="18">
        <v>3</v>
      </c>
    </row>
    <row r="167" spans="1:9" x14ac:dyDescent="0.35">
      <c r="A167" s="14">
        <v>1</v>
      </c>
      <c r="B167" s="3">
        <v>0</v>
      </c>
      <c r="C167" s="3">
        <v>0</v>
      </c>
      <c r="D167" s="3">
        <v>0</v>
      </c>
      <c r="E167" s="3">
        <v>1</v>
      </c>
      <c r="F167" s="3">
        <v>0</v>
      </c>
      <c r="G167" s="3">
        <v>3</v>
      </c>
      <c r="H167" s="18">
        <v>24.52</v>
      </c>
      <c r="I167" s="18">
        <v>3.48</v>
      </c>
    </row>
    <row r="168" spans="1:9" x14ac:dyDescent="0.35">
      <c r="A168" s="14">
        <v>1</v>
      </c>
      <c r="B168" s="3">
        <v>0</v>
      </c>
      <c r="C168" s="3">
        <v>0</v>
      </c>
      <c r="D168" s="3">
        <v>0</v>
      </c>
      <c r="E168" s="3">
        <v>1</v>
      </c>
      <c r="F168" s="3">
        <v>0</v>
      </c>
      <c r="G168" s="3">
        <v>2</v>
      </c>
      <c r="H168" s="18">
        <v>20.76</v>
      </c>
      <c r="I168" s="18">
        <v>2.2400000000000002</v>
      </c>
    </row>
    <row r="169" spans="1:9" x14ac:dyDescent="0.35">
      <c r="A169" s="14">
        <v>1</v>
      </c>
      <c r="B169" s="3">
        <v>0</v>
      </c>
      <c r="C169" s="3">
        <v>0</v>
      </c>
      <c r="D169" s="3">
        <v>0</v>
      </c>
      <c r="E169" s="3">
        <v>1</v>
      </c>
      <c r="F169" s="3">
        <v>0</v>
      </c>
      <c r="G169" s="3">
        <v>4</v>
      </c>
      <c r="H169" s="18">
        <v>31.71</v>
      </c>
      <c r="I169" s="18">
        <v>4.5</v>
      </c>
    </row>
    <row r="170" spans="1:9" x14ac:dyDescent="0.35">
      <c r="A170" s="14">
        <v>0</v>
      </c>
      <c r="B170" s="3">
        <v>1</v>
      </c>
      <c r="C170" s="3">
        <v>0</v>
      </c>
      <c r="D170" s="3">
        <v>1</v>
      </c>
      <c r="E170" s="3">
        <v>0</v>
      </c>
      <c r="F170" s="3">
        <v>0</v>
      </c>
      <c r="G170" s="3">
        <v>2</v>
      </c>
      <c r="H170" s="18">
        <v>10.59</v>
      </c>
      <c r="I170" s="18">
        <v>1.61</v>
      </c>
    </row>
    <row r="171" spans="1:9" x14ac:dyDescent="0.35">
      <c r="A171" s="14">
        <v>0</v>
      </c>
      <c r="B171" s="3">
        <v>1</v>
      </c>
      <c r="C171" s="3">
        <v>0</v>
      </c>
      <c r="D171" s="3">
        <v>1</v>
      </c>
      <c r="E171" s="3">
        <v>0</v>
      </c>
      <c r="F171" s="3">
        <v>0</v>
      </c>
      <c r="G171" s="3">
        <v>2</v>
      </c>
      <c r="H171" s="18">
        <v>10.63</v>
      </c>
      <c r="I171" s="18">
        <v>2</v>
      </c>
    </row>
    <row r="172" spans="1:9" x14ac:dyDescent="0.35">
      <c r="A172" s="14">
        <v>1</v>
      </c>
      <c r="B172" s="3">
        <v>1</v>
      </c>
      <c r="C172" s="3">
        <v>0</v>
      </c>
      <c r="D172" s="3">
        <v>1</v>
      </c>
      <c r="E172" s="3">
        <v>0</v>
      </c>
      <c r="F172" s="3">
        <v>0</v>
      </c>
      <c r="G172" s="3">
        <v>3</v>
      </c>
      <c r="H172" s="18">
        <v>50.81</v>
      </c>
      <c r="I172" s="18">
        <v>10</v>
      </c>
    </row>
    <row r="173" spans="1:9" x14ac:dyDescent="0.35">
      <c r="A173" s="14">
        <v>1</v>
      </c>
      <c r="B173" s="3">
        <v>1</v>
      </c>
      <c r="C173" s="3">
        <v>0</v>
      </c>
      <c r="D173" s="3">
        <v>1</v>
      </c>
      <c r="E173" s="3">
        <v>0</v>
      </c>
      <c r="F173" s="3">
        <v>0</v>
      </c>
      <c r="G173" s="3">
        <v>2</v>
      </c>
      <c r="H173" s="18">
        <v>15.81</v>
      </c>
      <c r="I173" s="18">
        <v>3.16</v>
      </c>
    </row>
    <row r="174" spans="1:9" x14ac:dyDescent="0.35">
      <c r="A174" s="14">
        <v>1</v>
      </c>
      <c r="B174" s="3">
        <v>1</v>
      </c>
      <c r="C174" s="3">
        <v>0</v>
      </c>
      <c r="D174" s="3">
        <v>0</v>
      </c>
      <c r="E174" s="3">
        <v>1</v>
      </c>
      <c r="F174" s="3">
        <v>0</v>
      </c>
      <c r="G174" s="3">
        <v>2</v>
      </c>
      <c r="H174" s="18">
        <v>7.25</v>
      </c>
      <c r="I174" s="18">
        <v>5.15</v>
      </c>
    </row>
    <row r="175" spans="1:9" x14ac:dyDescent="0.35">
      <c r="A175" s="14">
        <v>1</v>
      </c>
      <c r="B175" s="3">
        <v>1</v>
      </c>
      <c r="C175" s="3">
        <v>0</v>
      </c>
      <c r="D175" s="3">
        <v>0</v>
      </c>
      <c r="E175" s="3">
        <v>1</v>
      </c>
      <c r="F175" s="3">
        <v>0</v>
      </c>
      <c r="G175" s="3">
        <v>2</v>
      </c>
      <c r="H175" s="18">
        <v>31.85</v>
      </c>
      <c r="I175" s="18">
        <v>3.18</v>
      </c>
    </row>
    <row r="176" spans="1:9" x14ac:dyDescent="0.35">
      <c r="A176" s="14">
        <v>1</v>
      </c>
      <c r="B176" s="3">
        <v>1</v>
      </c>
      <c r="C176" s="3">
        <v>0</v>
      </c>
      <c r="D176" s="3">
        <v>0</v>
      </c>
      <c r="E176" s="3">
        <v>1</v>
      </c>
      <c r="F176" s="3">
        <v>0</v>
      </c>
      <c r="G176" s="3">
        <v>2</v>
      </c>
      <c r="H176" s="18">
        <v>16.82</v>
      </c>
      <c r="I176" s="18">
        <v>4</v>
      </c>
    </row>
    <row r="177" spans="1:9" x14ac:dyDescent="0.35">
      <c r="A177" s="14">
        <v>1</v>
      </c>
      <c r="B177" s="3">
        <v>1</v>
      </c>
      <c r="C177" s="3">
        <v>0</v>
      </c>
      <c r="D177" s="3">
        <v>0</v>
      </c>
      <c r="E177" s="3">
        <v>1</v>
      </c>
      <c r="F177" s="3">
        <v>0</v>
      </c>
      <c r="G177" s="3">
        <v>2</v>
      </c>
      <c r="H177" s="18">
        <v>32.9</v>
      </c>
      <c r="I177" s="18">
        <v>3.11</v>
      </c>
    </row>
    <row r="178" spans="1:9" x14ac:dyDescent="0.35">
      <c r="A178" s="14">
        <v>1</v>
      </c>
      <c r="B178" s="3">
        <v>1</v>
      </c>
      <c r="C178" s="3">
        <v>0</v>
      </c>
      <c r="D178" s="3">
        <v>0</v>
      </c>
      <c r="E178" s="3">
        <v>1</v>
      </c>
      <c r="F178" s="3">
        <v>0</v>
      </c>
      <c r="G178" s="3">
        <v>2</v>
      </c>
      <c r="H178" s="18">
        <v>17.89</v>
      </c>
      <c r="I178" s="18">
        <v>2</v>
      </c>
    </row>
    <row r="179" spans="1:9" x14ac:dyDescent="0.35">
      <c r="A179" s="14">
        <v>1</v>
      </c>
      <c r="B179" s="3">
        <v>1</v>
      </c>
      <c r="C179" s="3">
        <v>0</v>
      </c>
      <c r="D179" s="3">
        <v>0</v>
      </c>
      <c r="E179" s="3">
        <v>1</v>
      </c>
      <c r="F179" s="3">
        <v>0</v>
      </c>
      <c r="G179" s="3">
        <v>2</v>
      </c>
      <c r="H179" s="18">
        <v>14.48</v>
      </c>
      <c r="I179" s="18">
        <v>2</v>
      </c>
    </row>
    <row r="180" spans="1:9" x14ac:dyDescent="0.35">
      <c r="A180" s="14">
        <v>0</v>
      </c>
      <c r="B180" s="3">
        <v>1</v>
      </c>
      <c r="C180" s="3">
        <v>0</v>
      </c>
      <c r="D180" s="3">
        <v>0</v>
      </c>
      <c r="E180" s="3">
        <v>1</v>
      </c>
      <c r="F180" s="3">
        <v>0</v>
      </c>
      <c r="G180" s="3">
        <v>2</v>
      </c>
      <c r="H180" s="18">
        <v>9.6</v>
      </c>
      <c r="I180" s="18">
        <v>4</v>
      </c>
    </row>
    <row r="181" spans="1:9" x14ac:dyDescent="0.35">
      <c r="A181" s="14">
        <v>1</v>
      </c>
      <c r="B181" s="3">
        <v>1</v>
      </c>
      <c r="C181" s="3">
        <v>0</v>
      </c>
      <c r="D181" s="3">
        <v>0</v>
      </c>
      <c r="E181" s="3">
        <v>1</v>
      </c>
      <c r="F181" s="3">
        <v>0</v>
      </c>
      <c r="G181" s="3">
        <v>2</v>
      </c>
      <c r="H181" s="18">
        <v>34.630000000000003</v>
      </c>
      <c r="I181" s="18">
        <v>3.55</v>
      </c>
    </row>
    <row r="182" spans="1:9" x14ac:dyDescent="0.35">
      <c r="A182" s="14">
        <v>1</v>
      </c>
      <c r="B182" s="3">
        <v>1</v>
      </c>
      <c r="C182" s="3">
        <v>0</v>
      </c>
      <c r="D182" s="3">
        <v>0</v>
      </c>
      <c r="E182" s="3">
        <v>1</v>
      </c>
      <c r="F182" s="3">
        <v>0</v>
      </c>
      <c r="G182" s="3">
        <v>4</v>
      </c>
      <c r="H182" s="18">
        <v>34.65</v>
      </c>
      <c r="I182" s="18">
        <v>3.68</v>
      </c>
    </row>
    <row r="183" spans="1:9" x14ac:dyDescent="0.35">
      <c r="A183" s="14">
        <v>1</v>
      </c>
      <c r="B183" s="3">
        <v>1</v>
      </c>
      <c r="C183" s="3">
        <v>0</v>
      </c>
      <c r="D183" s="3">
        <v>0</v>
      </c>
      <c r="E183" s="3">
        <v>1</v>
      </c>
      <c r="F183" s="3">
        <v>0</v>
      </c>
      <c r="G183" s="3">
        <v>2</v>
      </c>
      <c r="H183" s="18">
        <v>23.33</v>
      </c>
      <c r="I183" s="18">
        <v>5.65</v>
      </c>
    </row>
    <row r="184" spans="1:9" x14ac:dyDescent="0.35">
      <c r="A184" s="14">
        <v>1</v>
      </c>
      <c r="B184" s="3">
        <v>1</v>
      </c>
      <c r="C184" s="3">
        <v>0</v>
      </c>
      <c r="D184" s="3">
        <v>0</v>
      </c>
      <c r="E184" s="3">
        <v>1</v>
      </c>
      <c r="F184" s="3">
        <v>0</v>
      </c>
      <c r="G184" s="3">
        <v>3</v>
      </c>
      <c r="H184" s="18">
        <v>45.35</v>
      </c>
      <c r="I184" s="18">
        <v>3.5</v>
      </c>
    </row>
    <row r="185" spans="1:9" x14ac:dyDescent="0.35">
      <c r="A185" s="14">
        <v>1</v>
      </c>
      <c r="B185" s="3">
        <v>1</v>
      </c>
      <c r="C185" s="3">
        <v>0</v>
      </c>
      <c r="D185" s="3">
        <v>0</v>
      </c>
      <c r="E185" s="3">
        <v>1</v>
      </c>
      <c r="F185" s="3">
        <v>0</v>
      </c>
      <c r="G185" s="3">
        <v>4</v>
      </c>
      <c r="H185" s="18">
        <v>23.17</v>
      </c>
      <c r="I185" s="18">
        <v>6.5</v>
      </c>
    </row>
    <row r="186" spans="1:9" x14ac:dyDescent="0.35">
      <c r="A186" s="14">
        <v>1</v>
      </c>
      <c r="B186" s="3">
        <v>1</v>
      </c>
      <c r="C186" s="3">
        <v>0</v>
      </c>
      <c r="D186" s="3">
        <v>0</v>
      </c>
      <c r="E186" s="3">
        <v>1</v>
      </c>
      <c r="F186" s="3">
        <v>0</v>
      </c>
      <c r="G186" s="3">
        <v>2</v>
      </c>
      <c r="H186" s="18">
        <v>40.549999999999997</v>
      </c>
      <c r="I186" s="18">
        <v>3</v>
      </c>
    </row>
    <row r="187" spans="1:9" x14ac:dyDescent="0.35">
      <c r="A187" s="14">
        <v>1</v>
      </c>
      <c r="B187" s="3">
        <v>0</v>
      </c>
      <c r="C187" s="3">
        <v>0</v>
      </c>
      <c r="D187" s="3">
        <v>0</v>
      </c>
      <c r="E187" s="3">
        <v>1</v>
      </c>
      <c r="F187" s="3">
        <v>0</v>
      </c>
      <c r="G187" s="3">
        <v>5</v>
      </c>
      <c r="H187" s="18">
        <v>20.69</v>
      </c>
      <c r="I187" s="18">
        <v>5</v>
      </c>
    </row>
    <row r="188" spans="1:9" x14ac:dyDescent="0.35">
      <c r="A188" s="14">
        <v>0</v>
      </c>
      <c r="B188" s="3">
        <v>1</v>
      </c>
      <c r="C188" s="3">
        <v>0</v>
      </c>
      <c r="D188" s="3">
        <v>0</v>
      </c>
      <c r="E188" s="3">
        <v>1</v>
      </c>
      <c r="F188" s="3">
        <v>0</v>
      </c>
      <c r="G188" s="3">
        <v>3</v>
      </c>
      <c r="H188" s="18">
        <v>20.9</v>
      </c>
      <c r="I188" s="18">
        <v>3.5</v>
      </c>
    </row>
    <row r="189" spans="1:9" x14ac:dyDescent="0.35">
      <c r="A189" s="14">
        <v>1</v>
      </c>
      <c r="B189" s="3">
        <v>1</v>
      </c>
      <c r="C189" s="3">
        <v>0</v>
      </c>
      <c r="D189" s="3">
        <v>0</v>
      </c>
      <c r="E189" s="3">
        <v>1</v>
      </c>
      <c r="F189" s="3">
        <v>0</v>
      </c>
      <c r="G189" s="3">
        <v>5</v>
      </c>
      <c r="H189" s="18">
        <v>30.46</v>
      </c>
      <c r="I189" s="18">
        <v>2</v>
      </c>
    </row>
    <row r="190" spans="1:9" x14ac:dyDescent="0.35">
      <c r="A190" s="14">
        <v>0</v>
      </c>
      <c r="B190" s="3">
        <v>1</v>
      </c>
      <c r="C190" s="3">
        <v>0</v>
      </c>
      <c r="D190" s="3">
        <v>0</v>
      </c>
      <c r="E190" s="3">
        <v>1</v>
      </c>
      <c r="F190" s="3">
        <v>0</v>
      </c>
      <c r="G190" s="3">
        <v>3</v>
      </c>
      <c r="H190" s="18">
        <v>18.149999999999999</v>
      </c>
      <c r="I190" s="18">
        <v>3.5</v>
      </c>
    </row>
    <row r="191" spans="1:9" x14ac:dyDescent="0.35">
      <c r="A191" s="14">
        <v>1</v>
      </c>
      <c r="B191" s="3">
        <v>1</v>
      </c>
      <c r="C191" s="3">
        <v>0</v>
      </c>
      <c r="D191" s="3">
        <v>0</v>
      </c>
      <c r="E191" s="3">
        <v>1</v>
      </c>
      <c r="F191" s="3">
        <v>0</v>
      </c>
      <c r="G191" s="3">
        <v>3</v>
      </c>
      <c r="H191" s="18">
        <v>23.1</v>
      </c>
      <c r="I191" s="18">
        <v>4</v>
      </c>
    </row>
    <row r="192" spans="1:9" x14ac:dyDescent="0.35">
      <c r="A192" s="14">
        <v>1</v>
      </c>
      <c r="B192" s="3">
        <v>1</v>
      </c>
      <c r="C192" s="3">
        <v>0</v>
      </c>
      <c r="D192" s="3">
        <v>0</v>
      </c>
      <c r="E192" s="3">
        <v>1</v>
      </c>
      <c r="F192" s="3">
        <v>0</v>
      </c>
      <c r="G192" s="3">
        <v>2</v>
      </c>
      <c r="H192" s="18">
        <v>15.69</v>
      </c>
      <c r="I192" s="18">
        <v>1.5</v>
      </c>
    </row>
    <row r="193" spans="1:9" x14ac:dyDescent="0.35">
      <c r="A193" s="14">
        <v>0</v>
      </c>
      <c r="B193" s="3">
        <v>1</v>
      </c>
      <c r="C193" s="3">
        <v>0</v>
      </c>
      <c r="D193" s="3">
        <v>0</v>
      </c>
      <c r="E193" s="3">
        <v>0</v>
      </c>
      <c r="F193" s="3">
        <v>1</v>
      </c>
      <c r="G193" s="3">
        <v>2</v>
      </c>
      <c r="H193" s="18">
        <v>19.809999999999999</v>
      </c>
      <c r="I193" s="18">
        <v>4.1900000000000004</v>
      </c>
    </row>
    <row r="194" spans="1:9" x14ac:dyDescent="0.35">
      <c r="A194" s="14">
        <v>1</v>
      </c>
      <c r="B194" s="3">
        <v>1</v>
      </c>
      <c r="C194" s="3">
        <v>0</v>
      </c>
      <c r="D194" s="3">
        <v>0</v>
      </c>
      <c r="E194" s="3">
        <v>0</v>
      </c>
      <c r="F194" s="3">
        <v>1</v>
      </c>
      <c r="G194" s="3">
        <v>2</v>
      </c>
      <c r="H194" s="18">
        <v>28.44</v>
      </c>
      <c r="I194" s="18">
        <v>2.56</v>
      </c>
    </row>
    <row r="195" spans="1:9" x14ac:dyDescent="0.35">
      <c r="A195" s="14">
        <v>1</v>
      </c>
      <c r="B195" s="3">
        <v>1</v>
      </c>
      <c r="C195" s="3">
        <v>0</v>
      </c>
      <c r="D195" s="3">
        <v>0</v>
      </c>
      <c r="E195" s="3">
        <v>0</v>
      </c>
      <c r="F195" s="3">
        <v>1</v>
      </c>
      <c r="G195" s="3">
        <v>2</v>
      </c>
      <c r="H195" s="18">
        <v>15.48</v>
      </c>
      <c r="I195" s="18">
        <v>2.02</v>
      </c>
    </row>
    <row r="196" spans="1:9" x14ac:dyDescent="0.35">
      <c r="A196" s="14">
        <v>1</v>
      </c>
      <c r="B196" s="3">
        <v>1</v>
      </c>
      <c r="C196" s="3">
        <v>0</v>
      </c>
      <c r="D196" s="3">
        <v>0</v>
      </c>
      <c r="E196" s="3">
        <v>0</v>
      </c>
      <c r="F196" s="3">
        <v>1</v>
      </c>
      <c r="G196" s="3">
        <v>2</v>
      </c>
      <c r="H196" s="18">
        <v>16.579999999999998</v>
      </c>
      <c r="I196" s="18">
        <v>4</v>
      </c>
    </row>
    <row r="197" spans="1:9" x14ac:dyDescent="0.35">
      <c r="A197" s="14">
        <v>1</v>
      </c>
      <c r="B197" s="3">
        <v>0</v>
      </c>
      <c r="C197" s="3">
        <v>0</v>
      </c>
      <c r="D197" s="3">
        <v>0</v>
      </c>
      <c r="E197" s="3">
        <v>0</v>
      </c>
      <c r="F197" s="3">
        <v>1</v>
      </c>
      <c r="G197" s="3">
        <v>2</v>
      </c>
      <c r="H197" s="18">
        <v>7.56</v>
      </c>
      <c r="I197" s="18">
        <v>1.44</v>
      </c>
    </row>
    <row r="198" spans="1:9" x14ac:dyDescent="0.35">
      <c r="A198" s="14">
        <v>1</v>
      </c>
      <c r="B198" s="3">
        <v>1</v>
      </c>
      <c r="C198" s="3">
        <v>0</v>
      </c>
      <c r="D198" s="3">
        <v>0</v>
      </c>
      <c r="E198" s="3">
        <v>0</v>
      </c>
      <c r="F198" s="3">
        <v>1</v>
      </c>
      <c r="G198" s="3">
        <v>2</v>
      </c>
      <c r="H198" s="18">
        <v>10.34</v>
      </c>
      <c r="I198" s="18">
        <v>2</v>
      </c>
    </row>
    <row r="199" spans="1:9" x14ac:dyDescent="0.35">
      <c r="A199" s="14">
        <v>0</v>
      </c>
      <c r="B199" s="3">
        <v>1</v>
      </c>
      <c r="C199" s="3">
        <v>0</v>
      </c>
      <c r="D199" s="3">
        <v>0</v>
      </c>
      <c r="E199" s="3">
        <v>0</v>
      </c>
      <c r="F199" s="3">
        <v>1</v>
      </c>
      <c r="G199" s="3">
        <v>4</v>
      </c>
      <c r="H199" s="18">
        <v>43.11</v>
      </c>
      <c r="I199" s="18">
        <v>5</v>
      </c>
    </row>
    <row r="200" spans="1:9" x14ac:dyDescent="0.35">
      <c r="A200" s="14">
        <v>0</v>
      </c>
      <c r="B200" s="3">
        <v>1</v>
      </c>
      <c r="C200" s="3">
        <v>0</v>
      </c>
      <c r="D200" s="3">
        <v>0</v>
      </c>
      <c r="E200" s="3">
        <v>0</v>
      </c>
      <c r="F200" s="3">
        <v>1</v>
      </c>
      <c r="G200" s="3">
        <v>2</v>
      </c>
      <c r="H200" s="18">
        <v>13</v>
      </c>
      <c r="I200" s="18">
        <v>2</v>
      </c>
    </row>
    <row r="201" spans="1:9" x14ac:dyDescent="0.35">
      <c r="A201" s="14">
        <v>1</v>
      </c>
      <c r="B201" s="3">
        <v>1</v>
      </c>
      <c r="C201" s="3">
        <v>0</v>
      </c>
      <c r="D201" s="3">
        <v>0</v>
      </c>
      <c r="E201" s="3">
        <v>0</v>
      </c>
      <c r="F201" s="3">
        <v>1</v>
      </c>
      <c r="G201" s="3">
        <v>2</v>
      </c>
      <c r="H201" s="18">
        <v>13.51</v>
      </c>
      <c r="I201" s="18">
        <v>2</v>
      </c>
    </row>
    <row r="202" spans="1:9" x14ac:dyDescent="0.35">
      <c r="A202" s="14">
        <v>1</v>
      </c>
      <c r="B202" s="3">
        <v>1</v>
      </c>
      <c r="C202" s="3">
        <v>0</v>
      </c>
      <c r="D202" s="3">
        <v>0</v>
      </c>
      <c r="E202" s="3">
        <v>0</v>
      </c>
      <c r="F202" s="3">
        <v>1</v>
      </c>
      <c r="G202" s="3">
        <v>3</v>
      </c>
      <c r="H202" s="18">
        <v>18.71</v>
      </c>
      <c r="I202" s="18">
        <v>4</v>
      </c>
    </row>
    <row r="203" spans="1:9" x14ac:dyDescent="0.35">
      <c r="A203" s="14">
        <v>0</v>
      </c>
      <c r="B203" s="3">
        <v>1</v>
      </c>
      <c r="C203" s="3">
        <v>0</v>
      </c>
      <c r="D203" s="3">
        <v>0</v>
      </c>
      <c r="E203" s="3">
        <v>0</v>
      </c>
      <c r="F203" s="3">
        <v>1</v>
      </c>
      <c r="G203" s="3">
        <v>2</v>
      </c>
      <c r="H203" s="18">
        <v>12.74</v>
      </c>
      <c r="I203" s="18">
        <v>2.0099999999999998</v>
      </c>
    </row>
    <row r="204" spans="1:9" x14ac:dyDescent="0.35">
      <c r="A204" s="14">
        <v>0</v>
      </c>
      <c r="B204" s="3">
        <v>1</v>
      </c>
      <c r="C204" s="3">
        <v>0</v>
      </c>
      <c r="D204" s="3">
        <v>0</v>
      </c>
      <c r="E204" s="3">
        <v>0</v>
      </c>
      <c r="F204" s="3">
        <v>1</v>
      </c>
      <c r="G204" s="3">
        <v>2</v>
      </c>
      <c r="H204" s="18">
        <v>13</v>
      </c>
      <c r="I204" s="18">
        <v>2</v>
      </c>
    </row>
    <row r="205" spans="1:9" x14ac:dyDescent="0.35">
      <c r="A205" s="14">
        <v>0</v>
      </c>
      <c r="B205" s="3">
        <v>1</v>
      </c>
      <c r="C205" s="3">
        <v>0</v>
      </c>
      <c r="D205" s="3">
        <v>0</v>
      </c>
      <c r="E205" s="3">
        <v>0</v>
      </c>
      <c r="F205" s="3">
        <v>1</v>
      </c>
      <c r="G205" s="3">
        <v>2</v>
      </c>
      <c r="H205" s="18">
        <v>16.399999999999999</v>
      </c>
      <c r="I205" s="18">
        <v>2.5</v>
      </c>
    </row>
    <row r="206" spans="1:9" x14ac:dyDescent="0.35">
      <c r="A206" s="14">
        <v>1</v>
      </c>
      <c r="B206" s="3">
        <v>1</v>
      </c>
      <c r="C206" s="3">
        <v>0</v>
      </c>
      <c r="D206" s="3">
        <v>0</v>
      </c>
      <c r="E206" s="3">
        <v>0</v>
      </c>
      <c r="F206" s="3">
        <v>1</v>
      </c>
      <c r="G206" s="3">
        <v>4</v>
      </c>
      <c r="H206" s="18">
        <v>20.53</v>
      </c>
      <c r="I206" s="18">
        <v>4</v>
      </c>
    </row>
    <row r="207" spans="1:9" x14ac:dyDescent="0.35">
      <c r="A207" s="14">
        <v>0</v>
      </c>
      <c r="B207" s="3">
        <v>1</v>
      </c>
      <c r="C207" s="3">
        <v>0</v>
      </c>
      <c r="D207" s="3">
        <v>0</v>
      </c>
      <c r="E207" s="3">
        <v>0</v>
      </c>
      <c r="F207" s="3">
        <v>1</v>
      </c>
      <c r="G207" s="3">
        <v>3</v>
      </c>
      <c r="H207" s="18">
        <v>16.47</v>
      </c>
      <c r="I207" s="18">
        <v>3.23</v>
      </c>
    </row>
    <row r="208" spans="1:9" x14ac:dyDescent="0.35">
      <c r="A208" s="14">
        <v>1</v>
      </c>
      <c r="B208" s="3">
        <v>1</v>
      </c>
      <c r="C208" s="3">
        <v>0</v>
      </c>
      <c r="D208" s="3">
        <v>1</v>
      </c>
      <c r="E208" s="3">
        <v>0</v>
      </c>
      <c r="F208" s="3">
        <v>0</v>
      </c>
      <c r="G208" s="3">
        <v>3</v>
      </c>
      <c r="H208" s="18">
        <v>26.59</v>
      </c>
      <c r="I208" s="18">
        <v>3.41</v>
      </c>
    </row>
    <row r="209" spans="1:9" x14ac:dyDescent="0.35">
      <c r="A209" s="14">
        <v>1</v>
      </c>
      <c r="B209" s="3">
        <v>1</v>
      </c>
      <c r="C209" s="3">
        <v>0</v>
      </c>
      <c r="D209" s="3">
        <v>1</v>
      </c>
      <c r="E209" s="3">
        <v>0</v>
      </c>
      <c r="F209" s="3">
        <v>0</v>
      </c>
      <c r="G209" s="3">
        <v>4</v>
      </c>
      <c r="H209" s="18">
        <v>38.729999999999997</v>
      </c>
      <c r="I209" s="18">
        <v>3</v>
      </c>
    </row>
    <row r="210" spans="1:9" x14ac:dyDescent="0.35">
      <c r="A210" s="14">
        <v>1</v>
      </c>
      <c r="B210" s="3">
        <v>1</v>
      </c>
      <c r="C210" s="3">
        <v>0</v>
      </c>
      <c r="D210" s="3">
        <v>1</v>
      </c>
      <c r="E210" s="3">
        <v>0</v>
      </c>
      <c r="F210" s="3">
        <v>0</v>
      </c>
      <c r="G210" s="3">
        <v>2</v>
      </c>
      <c r="H210" s="18">
        <v>24.27</v>
      </c>
      <c r="I210" s="18">
        <v>2.0299999999999998</v>
      </c>
    </row>
    <row r="211" spans="1:9" x14ac:dyDescent="0.35">
      <c r="A211" s="14">
        <v>0</v>
      </c>
      <c r="B211" s="3">
        <v>1</v>
      </c>
      <c r="C211" s="3">
        <v>0</v>
      </c>
      <c r="D211" s="3">
        <v>1</v>
      </c>
      <c r="E211" s="3">
        <v>0</v>
      </c>
      <c r="F211" s="3">
        <v>0</v>
      </c>
      <c r="G211" s="3">
        <v>2</v>
      </c>
      <c r="H211" s="18">
        <v>12.76</v>
      </c>
      <c r="I211" s="18">
        <v>2.23</v>
      </c>
    </row>
    <row r="212" spans="1:9" x14ac:dyDescent="0.35">
      <c r="A212" s="14">
        <v>1</v>
      </c>
      <c r="B212" s="3">
        <v>1</v>
      </c>
      <c r="C212" s="3">
        <v>0</v>
      </c>
      <c r="D212" s="3">
        <v>1</v>
      </c>
      <c r="E212" s="3">
        <v>0</v>
      </c>
      <c r="F212" s="3">
        <v>0</v>
      </c>
      <c r="G212" s="3">
        <v>3</v>
      </c>
      <c r="H212" s="18">
        <v>30.06</v>
      </c>
      <c r="I212" s="18">
        <v>2</v>
      </c>
    </row>
    <row r="213" spans="1:9" x14ac:dyDescent="0.35">
      <c r="A213" s="14">
        <v>1</v>
      </c>
      <c r="B213" s="3">
        <v>1</v>
      </c>
      <c r="C213" s="3">
        <v>0</v>
      </c>
      <c r="D213" s="3">
        <v>1</v>
      </c>
      <c r="E213" s="3">
        <v>0</v>
      </c>
      <c r="F213" s="3">
        <v>0</v>
      </c>
      <c r="G213" s="3">
        <v>4</v>
      </c>
      <c r="H213" s="18">
        <v>25.89</v>
      </c>
      <c r="I213" s="18">
        <v>5.16</v>
      </c>
    </row>
    <row r="214" spans="1:9" x14ac:dyDescent="0.35">
      <c r="A214" s="14">
        <v>1</v>
      </c>
      <c r="B214" s="3">
        <v>0</v>
      </c>
      <c r="C214" s="3">
        <v>0</v>
      </c>
      <c r="D214" s="3">
        <v>1</v>
      </c>
      <c r="E214" s="3">
        <v>0</v>
      </c>
      <c r="F214" s="3">
        <v>0</v>
      </c>
      <c r="G214" s="3">
        <v>4</v>
      </c>
      <c r="H214" s="18">
        <v>48.33</v>
      </c>
      <c r="I214" s="18">
        <v>9</v>
      </c>
    </row>
    <row r="215" spans="1:9" x14ac:dyDescent="0.35">
      <c r="A215" s="14">
        <v>0</v>
      </c>
      <c r="B215" s="3">
        <v>1</v>
      </c>
      <c r="C215" s="3">
        <v>0</v>
      </c>
      <c r="D215" s="3">
        <v>1</v>
      </c>
      <c r="E215" s="3">
        <v>0</v>
      </c>
      <c r="F215" s="3">
        <v>0</v>
      </c>
      <c r="G215" s="3">
        <v>2</v>
      </c>
      <c r="H215" s="18">
        <v>13.27</v>
      </c>
      <c r="I215" s="18">
        <v>2.5</v>
      </c>
    </row>
    <row r="216" spans="1:9" x14ac:dyDescent="0.35">
      <c r="A216" s="14">
        <v>0</v>
      </c>
      <c r="B216" s="3">
        <v>1</v>
      </c>
      <c r="C216" s="3">
        <v>0</v>
      </c>
      <c r="D216" s="3">
        <v>1</v>
      </c>
      <c r="E216" s="3">
        <v>0</v>
      </c>
      <c r="F216" s="3">
        <v>0</v>
      </c>
      <c r="G216" s="3">
        <v>3</v>
      </c>
      <c r="H216" s="18">
        <v>28.17</v>
      </c>
      <c r="I216" s="18">
        <v>6.5</v>
      </c>
    </row>
    <row r="217" spans="1:9" x14ac:dyDescent="0.35">
      <c r="A217" s="14">
        <v>0</v>
      </c>
      <c r="B217" s="3">
        <v>1</v>
      </c>
      <c r="C217" s="3">
        <v>0</v>
      </c>
      <c r="D217" s="3">
        <v>1</v>
      </c>
      <c r="E217" s="3">
        <v>0</v>
      </c>
      <c r="F217" s="3">
        <v>0</v>
      </c>
      <c r="G217" s="3">
        <v>2</v>
      </c>
      <c r="H217" s="18">
        <v>12.9</v>
      </c>
      <c r="I217" s="18">
        <v>1.1000000000000001</v>
      </c>
    </row>
    <row r="218" spans="1:9" x14ac:dyDescent="0.35">
      <c r="A218" s="14">
        <v>1</v>
      </c>
      <c r="B218" s="3">
        <v>1</v>
      </c>
      <c r="C218" s="3">
        <v>0</v>
      </c>
      <c r="D218" s="3">
        <v>1</v>
      </c>
      <c r="E218" s="3">
        <v>0</v>
      </c>
      <c r="F218" s="3">
        <v>0</v>
      </c>
      <c r="G218" s="3">
        <v>5</v>
      </c>
      <c r="H218" s="18">
        <v>28.15</v>
      </c>
      <c r="I218" s="18">
        <v>3</v>
      </c>
    </row>
    <row r="219" spans="1:9" x14ac:dyDescent="0.35">
      <c r="A219" s="14">
        <v>1</v>
      </c>
      <c r="B219" s="3">
        <v>1</v>
      </c>
      <c r="C219" s="3">
        <v>0</v>
      </c>
      <c r="D219" s="3">
        <v>1</v>
      </c>
      <c r="E219" s="3">
        <v>0</v>
      </c>
      <c r="F219" s="3">
        <v>0</v>
      </c>
      <c r="G219" s="3">
        <v>2</v>
      </c>
      <c r="H219" s="18">
        <v>11.59</v>
      </c>
      <c r="I219" s="18">
        <v>1.5</v>
      </c>
    </row>
    <row r="220" spans="1:9" x14ac:dyDescent="0.35">
      <c r="A220" s="14">
        <v>1</v>
      </c>
      <c r="B220" s="3">
        <v>1</v>
      </c>
      <c r="C220" s="3">
        <v>0</v>
      </c>
      <c r="D220" s="3">
        <v>1</v>
      </c>
      <c r="E220" s="3">
        <v>0</v>
      </c>
      <c r="F220" s="3">
        <v>0</v>
      </c>
      <c r="G220" s="3">
        <v>2</v>
      </c>
      <c r="H220" s="18">
        <v>7.74</v>
      </c>
      <c r="I220" s="18">
        <v>1.44</v>
      </c>
    </row>
    <row r="221" spans="1:9" x14ac:dyDescent="0.35">
      <c r="A221" s="14">
        <v>0</v>
      </c>
      <c r="B221" s="3">
        <v>1</v>
      </c>
      <c r="C221" s="3">
        <v>0</v>
      </c>
      <c r="D221" s="3">
        <v>1</v>
      </c>
      <c r="E221" s="3">
        <v>0</v>
      </c>
      <c r="F221" s="3">
        <v>0</v>
      </c>
      <c r="G221" s="3">
        <v>4</v>
      </c>
      <c r="H221" s="18">
        <v>30.14</v>
      </c>
      <c r="I221" s="18">
        <v>3.09</v>
      </c>
    </row>
    <row r="222" spans="1:9" x14ac:dyDescent="0.35">
      <c r="A222" s="14">
        <v>1</v>
      </c>
      <c r="B222" s="3">
        <v>1</v>
      </c>
      <c r="C222" s="3">
        <v>1</v>
      </c>
      <c r="D222" s="3">
        <v>0</v>
      </c>
      <c r="E222" s="3">
        <v>0</v>
      </c>
      <c r="F222" s="3">
        <v>1</v>
      </c>
      <c r="G222" s="3">
        <v>2</v>
      </c>
      <c r="H222" s="18">
        <v>12.16</v>
      </c>
      <c r="I222" s="18">
        <v>2.2000000000000002</v>
      </c>
    </row>
    <row r="223" spans="1:9" x14ac:dyDescent="0.35">
      <c r="A223" s="14">
        <v>0</v>
      </c>
      <c r="B223" s="3">
        <v>1</v>
      </c>
      <c r="C223" s="3">
        <v>1</v>
      </c>
      <c r="D223" s="3">
        <v>0</v>
      </c>
      <c r="E223" s="3">
        <v>0</v>
      </c>
      <c r="F223" s="3">
        <v>1</v>
      </c>
      <c r="G223" s="3">
        <v>2</v>
      </c>
      <c r="H223" s="18">
        <v>13.42</v>
      </c>
      <c r="I223" s="18">
        <v>3.48</v>
      </c>
    </row>
    <row r="224" spans="1:9" x14ac:dyDescent="0.35">
      <c r="A224" s="14">
        <v>1</v>
      </c>
      <c r="B224" s="3">
        <v>1</v>
      </c>
      <c r="C224" s="3">
        <v>1</v>
      </c>
      <c r="D224" s="3">
        <v>0</v>
      </c>
      <c r="E224" s="3">
        <v>0</v>
      </c>
      <c r="F224" s="3">
        <v>1</v>
      </c>
      <c r="G224" s="3">
        <v>1</v>
      </c>
      <c r="H224" s="18">
        <v>8.58</v>
      </c>
      <c r="I224" s="18">
        <v>1.92</v>
      </c>
    </row>
    <row r="225" spans="1:9" x14ac:dyDescent="0.35">
      <c r="A225" s="14">
        <v>0</v>
      </c>
      <c r="B225" s="3">
        <v>0</v>
      </c>
      <c r="C225" s="3">
        <v>1</v>
      </c>
      <c r="D225" s="3">
        <v>0</v>
      </c>
      <c r="E225" s="3">
        <v>0</v>
      </c>
      <c r="F225" s="3">
        <v>1</v>
      </c>
      <c r="G225" s="3">
        <v>3</v>
      </c>
      <c r="H225" s="18">
        <v>15.98</v>
      </c>
      <c r="I225" s="18">
        <v>3</v>
      </c>
    </row>
    <row r="226" spans="1:9" x14ac:dyDescent="0.35">
      <c r="A226" s="14">
        <v>1</v>
      </c>
      <c r="B226" s="3">
        <v>1</v>
      </c>
      <c r="C226" s="3">
        <v>1</v>
      </c>
      <c r="D226" s="3">
        <v>0</v>
      </c>
      <c r="E226" s="3">
        <v>0</v>
      </c>
      <c r="F226" s="3">
        <v>1</v>
      </c>
      <c r="G226" s="3">
        <v>2</v>
      </c>
      <c r="H226" s="18">
        <v>13.42</v>
      </c>
      <c r="I226" s="18">
        <v>1.58</v>
      </c>
    </row>
    <row r="227" spans="1:9" x14ac:dyDescent="0.35">
      <c r="A227" s="14">
        <v>0</v>
      </c>
      <c r="B227" s="3">
        <v>1</v>
      </c>
      <c r="C227" s="3">
        <v>1</v>
      </c>
      <c r="D227" s="3">
        <v>0</v>
      </c>
      <c r="E227" s="3">
        <v>0</v>
      </c>
      <c r="F227" s="3">
        <v>1</v>
      </c>
      <c r="G227" s="3">
        <v>2</v>
      </c>
      <c r="H227" s="18">
        <v>16.27</v>
      </c>
      <c r="I227" s="18">
        <v>2.5</v>
      </c>
    </row>
    <row r="228" spans="1:9" x14ac:dyDescent="0.35">
      <c r="A228" s="14">
        <v>0</v>
      </c>
      <c r="B228" s="3">
        <v>1</v>
      </c>
      <c r="C228" s="3">
        <v>1</v>
      </c>
      <c r="D228" s="3">
        <v>0</v>
      </c>
      <c r="E228" s="3">
        <v>0</v>
      </c>
      <c r="F228" s="3">
        <v>1</v>
      </c>
      <c r="G228" s="12">
        <v>2</v>
      </c>
      <c r="H228" s="18">
        <v>10.09</v>
      </c>
      <c r="I228" s="18">
        <v>2</v>
      </c>
    </row>
    <row r="229" spans="1:9" x14ac:dyDescent="0.35">
      <c r="A229" s="14">
        <v>1</v>
      </c>
      <c r="B229" s="3">
        <v>0</v>
      </c>
      <c r="C229" s="3">
        <v>0</v>
      </c>
      <c r="D229" s="3">
        <v>1</v>
      </c>
      <c r="E229" s="3">
        <v>0</v>
      </c>
      <c r="F229" s="3">
        <v>0</v>
      </c>
      <c r="G229" s="12">
        <v>4</v>
      </c>
      <c r="H229" s="18">
        <v>20.45</v>
      </c>
      <c r="I229" s="18">
        <v>3</v>
      </c>
    </row>
    <row r="230" spans="1:9" x14ac:dyDescent="0.35">
      <c r="A230" s="14">
        <v>1</v>
      </c>
      <c r="B230" s="3">
        <v>0</v>
      </c>
      <c r="C230" s="3">
        <v>0</v>
      </c>
      <c r="D230" s="3">
        <v>1</v>
      </c>
      <c r="E230" s="3">
        <v>0</v>
      </c>
      <c r="F230" s="3">
        <v>0</v>
      </c>
      <c r="G230" s="12">
        <v>2</v>
      </c>
      <c r="H230" s="18">
        <v>13.28</v>
      </c>
      <c r="I230" s="18">
        <v>2.72</v>
      </c>
    </row>
    <row r="231" spans="1:9" x14ac:dyDescent="0.35">
      <c r="A231" s="14">
        <v>0</v>
      </c>
      <c r="B231" s="3">
        <v>1</v>
      </c>
      <c r="C231" s="3">
        <v>0</v>
      </c>
      <c r="D231" s="3">
        <v>1</v>
      </c>
      <c r="E231" s="3">
        <v>0</v>
      </c>
      <c r="F231" s="3">
        <v>0</v>
      </c>
      <c r="G231" s="12">
        <v>2</v>
      </c>
      <c r="H231" s="18">
        <v>22.12</v>
      </c>
      <c r="I231" s="18">
        <v>2.88</v>
      </c>
    </row>
    <row r="232" spans="1:9" x14ac:dyDescent="0.35">
      <c r="A232" s="14">
        <v>1</v>
      </c>
      <c r="B232" s="3">
        <v>1</v>
      </c>
      <c r="C232" s="3">
        <v>0</v>
      </c>
      <c r="D232" s="3">
        <v>1</v>
      </c>
      <c r="E232" s="3">
        <v>0</v>
      </c>
      <c r="F232" s="3">
        <v>0</v>
      </c>
      <c r="G232" s="12">
        <v>4</v>
      </c>
      <c r="H232" s="18">
        <v>24.01</v>
      </c>
      <c r="I232" s="18">
        <v>2</v>
      </c>
    </row>
    <row r="233" spans="1:9" x14ac:dyDescent="0.35">
      <c r="A233" s="14">
        <v>1</v>
      </c>
      <c r="B233" s="3">
        <v>1</v>
      </c>
      <c r="C233" s="3">
        <v>0</v>
      </c>
      <c r="D233" s="3">
        <v>1</v>
      </c>
      <c r="E233" s="3">
        <v>0</v>
      </c>
      <c r="F233" s="3">
        <v>0</v>
      </c>
      <c r="G233" s="12">
        <v>3</v>
      </c>
      <c r="H233" s="18">
        <v>15.69</v>
      </c>
      <c r="I233" s="18">
        <v>3</v>
      </c>
    </row>
    <row r="234" spans="1:9" x14ac:dyDescent="0.35">
      <c r="A234" s="14">
        <v>1</v>
      </c>
      <c r="B234" s="3">
        <v>0</v>
      </c>
      <c r="C234" s="3">
        <v>0</v>
      </c>
      <c r="D234" s="3">
        <v>1</v>
      </c>
      <c r="E234" s="3">
        <v>0</v>
      </c>
      <c r="F234" s="3">
        <v>0</v>
      </c>
      <c r="G234" s="12">
        <v>2</v>
      </c>
      <c r="H234" s="18">
        <v>11.61</v>
      </c>
      <c r="I234" s="18">
        <v>3.39</v>
      </c>
    </row>
    <row r="235" spans="1:9" x14ac:dyDescent="0.35">
      <c r="A235" s="14">
        <v>1</v>
      </c>
      <c r="B235" s="3">
        <v>0</v>
      </c>
      <c r="C235" s="3">
        <v>0</v>
      </c>
      <c r="D235" s="3">
        <v>1</v>
      </c>
      <c r="E235" s="3">
        <v>0</v>
      </c>
      <c r="F235" s="3">
        <v>0</v>
      </c>
      <c r="G235" s="12">
        <v>2</v>
      </c>
      <c r="H235" s="18">
        <v>10.77</v>
      </c>
      <c r="I235" s="18">
        <v>1.47</v>
      </c>
    </row>
    <row r="236" spans="1:9" x14ac:dyDescent="0.35">
      <c r="A236" s="14">
        <v>1</v>
      </c>
      <c r="B236" s="3">
        <v>1</v>
      </c>
      <c r="C236" s="3">
        <v>0</v>
      </c>
      <c r="D236" s="3">
        <v>1</v>
      </c>
      <c r="E236" s="3">
        <v>0</v>
      </c>
      <c r="F236" s="3">
        <v>0</v>
      </c>
      <c r="G236" s="12">
        <v>2</v>
      </c>
      <c r="H236" s="18">
        <v>15.53</v>
      </c>
      <c r="I236" s="18">
        <v>3</v>
      </c>
    </row>
    <row r="237" spans="1:9" x14ac:dyDescent="0.35">
      <c r="A237" s="14">
        <v>1</v>
      </c>
      <c r="B237" s="3">
        <v>0</v>
      </c>
      <c r="C237" s="3">
        <v>0</v>
      </c>
      <c r="D237" s="3">
        <v>1</v>
      </c>
      <c r="E237" s="3">
        <v>0</v>
      </c>
      <c r="F237" s="3">
        <v>0</v>
      </c>
      <c r="G237" s="12">
        <v>2</v>
      </c>
      <c r="H237" s="18">
        <v>10.07</v>
      </c>
      <c r="I237" s="18">
        <v>1.25</v>
      </c>
    </row>
    <row r="238" spans="1:9" x14ac:dyDescent="0.35">
      <c r="A238" s="14">
        <v>1</v>
      </c>
      <c r="B238" s="3">
        <v>1</v>
      </c>
      <c r="C238" s="3">
        <v>0</v>
      </c>
      <c r="D238" s="3">
        <v>1</v>
      </c>
      <c r="E238" s="3">
        <v>0</v>
      </c>
      <c r="F238" s="3">
        <v>0</v>
      </c>
      <c r="G238" s="12">
        <v>2</v>
      </c>
      <c r="H238" s="18">
        <v>12.6</v>
      </c>
      <c r="I238" s="18">
        <v>1</v>
      </c>
    </row>
    <row r="239" spans="1:9" x14ac:dyDescent="0.35">
      <c r="A239" s="14">
        <v>1</v>
      </c>
      <c r="B239" s="3">
        <v>1</v>
      </c>
      <c r="C239" s="3">
        <v>0</v>
      </c>
      <c r="D239" s="3">
        <v>1</v>
      </c>
      <c r="E239" s="3">
        <v>0</v>
      </c>
      <c r="F239" s="3">
        <v>0</v>
      </c>
      <c r="G239" s="12">
        <v>2</v>
      </c>
      <c r="H239" s="18">
        <v>32.83</v>
      </c>
      <c r="I239" s="18">
        <v>1.17</v>
      </c>
    </row>
    <row r="240" spans="1:9" x14ac:dyDescent="0.35">
      <c r="A240" s="14">
        <v>0</v>
      </c>
      <c r="B240" s="3">
        <v>0</v>
      </c>
      <c r="C240" s="3">
        <v>0</v>
      </c>
      <c r="D240" s="3">
        <v>1</v>
      </c>
      <c r="E240" s="3">
        <v>0</v>
      </c>
      <c r="F240" s="3">
        <v>0</v>
      </c>
      <c r="G240" s="12">
        <v>3</v>
      </c>
      <c r="H240" s="18">
        <v>35.83</v>
      </c>
      <c r="I240" s="18">
        <v>4.67</v>
      </c>
    </row>
    <row r="241" spans="1:9" x14ac:dyDescent="0.35">
      <c r="A241" s="14">
        <v>1</v>
      </c>
      <c r="B241" s="3">
        <v>0</v>
      </c>
      <c r="C241" s="3">
        <v>0</v>
      </c>
      <c r="D241" s="3">
        <v>1</v>
      </c>
      <c r="E241" s="3">
        <v>0</v>
      </c>
      <c r="F241" s="3">
        <v>0</v>
      </c>
      <c r="G241" s="12">
        <v>3</v>
      </c>
      <c r="H241" s="18">
        <v>29.03</v>
      </c>
      <c r="I241" s="18">
        <v>5.92</v>
      </c>
    </row>
    <row r="242" spans="1:9" x14ac:dyDescent="0.35">
      <c r="A242" s="14">
        <v>0</v>
      </c>
      <c r="B242" s="3">
        <v>1</v>
      </c>
      <c r="C242" s="3">
        <v>0</v>
      </c>
      <c r="D242" s="3">
        <v>1</v>
      </c>
      <c r="E242" s="3">
        <v>0</v>
      </c>
      <c r="F242" s="3">
        <v>0</v>
      </c>
      <c r="G242" s="12">
        <v>2</v>
      </c>
      <c r="H242" s="18">
        <v>27.18</v>
      </c>
      <c r="I242" s="18">
        <v>2</v>
      </c>
    </row>
    <row r="243" spans="1:9" x14ac:dyDescent="0.35">
      <c r="A243" s="14">
        <v>1</v>
      </c>
      <c r="B243" s="3">
        <v>1</v>
      </c>
      <c r="C243" s="3">
        <v>0</v>
      </c>
      <c r="D243" s="3">
        <v>1</v>
      </c>
      <c r="E243" s="3">
        <v>0</v>
      </c>
      <c r="F243" s="3">
        <v>0</v>
      </c>
      <c r="G243" s="12">
        <v>2</v>
      </c>
      <c r="H243" s="18">
        <v>22.67</v>
      </c>
      <c r="I243" s="18">
        <v>2</v>
      </c>
    </row>
    <row r="244" spans="1:9" x14ac:dyDescent="0.35">
      <c r="A244" s="14">
        <v>1</v>
      </c>
      <c r="B244" s="3">
        <v>0</v>
      </c>
      <c r="C244" s="3">
        <v>0</v>
      </c>
      <c r="D244" s="3">
        <v>1</v>
      </c>
      <c r="E244" s="3">
        <v>0</v>
      </c>
      <c r="F244" s="3">
        <v>0</v>
      </c>
      <c r="G244" s="12">
        <v>2</v>
      </c>
      <c r="H244" s="18">
        <v>17.82</v>
      </c>
      <c r="I244" s="18">
        <v>1.75</v>
      </c>
    </row>
    <row r="245" spans="1:9" x14ac:dyDescent="0.35">
      <c r="A245" s="14">
        <v>0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12">
        <v>2</v>
      </c>
      <c r="H245" s="18">
        <v>18.78</v>
      </c>
      <c r="I245" s="18">
        <v>3</v>
      </c>
    </row>
  </sheetData>
  <dataValidations count="4">
    <dataValidation type="list" allowBlank="1" showInputMessage="1" showErrorMessage="1" sqref="L30" xr:uid="{209AEB4B-FA6B-4A61-90F7-263C2AF45385}">
      <formula1>$L$39:$L$40</formula1>
    </dataValidation>
    <dataValidation type="list" allowBlank="1" showInputMessage="1" showErrorMessage="1" sqref="L31" xr:uid="{93A73751-B6D9-41DB-814D-10A5C6CE8CF8}">
      <formula1>$L$41:$L$42</formula1>
    </dataValidation>
    <dataValidation type="list" allowBlank="1" showInputMessage="1" showErrorMessage="1" sqref="L33" xr:uid="{DC9B3740-082C-492C-8A5A-0C58DA51320F}">
      <formula1>$L$43:$L$44</formula1>
    </dataValidation>
    <dataValidation type="list" allowBlank="1" showInputMessage="1" showErrorMessage="1" sqref="L32" xr:uid="{C1BF1A06-B9F7-42B0-B903-43BED93FEFA3}">
      <formula1>$L$45:$L$48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C0AC-93F9-4F23-9DDB-7184E60B4737}">
  <dimension ref="A1:Q245"/>
  <sheetViews>
    <sheetView workbookViewId="0">
      <pane ySplit="1" topLeftCell="A2" activePane="bottomLeft" state="frozen"/>
      <selection pane="bottomLeft" activeCell="G20" sqref="G20"/>
    </sheetView>
  </sheetViews>
  <sheetFormatPr defaultRowHeight="14.5" x14ac:dyDescent="0.35"/>
  <cols>
    <col min="14" max="14" width="11.26953125" bestFit="1" customWidth="1"/>
    <col min="17" max="17" width="11.08984375" bestFit="1" customWidth="1"/>
  </cols>
  <sheetData>
    <row r="1" spans="1:17" ht="15" thickBot="1" x14ac:dyDescent="0.4">
      <c r="A1" s="33" t="s">
        <v>14</v>
      </c>
      <c r="B1" s="34"/>
      <c r="C1" s="33" t="s">
        <v>13</v>
      </c>
      <c r="D1" s="34"/>
      <c r="E1" s="33" t="s">
        <v>12</v>
      </c>
      <c r="F1" s="34"/>
      <c r="G1" s="33" t="s">
        <v>11</v>
      </c>
      <c r="H1" s="34"/>
      <c r="I1" s="33" t="s">
        <v>10</v>
      </c>
      <c r="J1" s="34"/>
      <c r="K1" s="33" t="s">
        <v>16</v>
      </c>
      <c r="L1" s="34"/>
      <c r="M1" s="33" t="s">
        <v>67</v>
      </c>
      <c r="N1" s="33" t="s">
        <v>68</v>
      </c>
    </row>
    <row r="2" spans="1:17" x14ac:dyDescent="0.35">
      <c r="A2" t="s">
        <v>3</v>
      </c>
      <c r="B2" s="25">
        <f>IF($A2="Male",$Q$4,0)</f>
        <v>0</v>
      </c>
      <c r="C2" t="s">
        <v>2</v>
      </c>
      <c r="D2" s="25">
        <f>IF($C2="Yes",$Q$5,0)</f>
        <v>0</v>
      </c>
      <c r="E2" t="s">
        <v>9</v>
      </c>
      <c r="F2" s="25">
        <f>IF($E2="Fri",$Q$6,IF($E2="Sat",$Q$7,IF($E2="Sun",$Q$8,0)))</f>
        <v>0.1367785378123067</v>
      </c>
      <c r="G2" t="s">
        <v>0</v>
      </c>
      <c r="H2" s="25">
        <f>IF($G2="Lunch",$Q$9,0)</f>
        <v>0</v>
      </c>
      <c r="I2">
        <v>2</v>
      </c>
      <c r="J2">
        <f>IF($I2&lt;&gt;"",$I2*$Q$10,"0")</f>
        <v>0.3519840055070188</v>
      </c>
      <c r="K2">
        <v>16.989999999999998</v>
      </c>
      <c r="L2" s="25">
        <f>IF($K2&lt;&gt;"",$K2*$Q$11,"0")</f>
        <v>1.6053342317486814</v>
      </c>
      <c r="M2" s="35">
        <v>1.01</v>
      </c>
      <c r="N2" s="36">
        <f>SUM($B2,$D2,$F2,$H2,$J2,$L2)+$Q$3</f>
        <v>2.7356548604511479</v>
      </c>
      <c r="P2" s="11"/>
      <c r="Q2" s="11" t="s">
        <v>47</v>
      </c>
    </row>
    <row r="3" spans="1:17" x14ac:dyDescent="0.35">
      <c r="A3" t="s">
        <v>5</v>
      </c>
      <c r="B3" s="25">
        <f t="shared" ref="B3:B66" si="0">IF($A3="Male",$Q$4,0)</f>
        <v>-3.2440940330165792E-2</v>
      </c>
      <c r="C3" t="s">
        <v>2</v>
      </c>
      <c r="D3" s="25">
        <f t="shared" ref="D3:D66" si="1">IF($C3="Yes",$Q$5,0)</f>
        <v>0</v>
      </c>
      <c r="E3" t="s">
        <v>9</v>
      </c>
      <c r="F3" s="25">
        <f t="shared" ref="F3:F66" si="2">IF($E3="Fri",$Q$6,IF($E3="Sat",$Q$7,IF($E3="Sun",$Q$8,0)))</f>
        <v>0.1367785378123067</v>
      </c>
      <c r="G3" t="s">
        <v>0</v>
      </c>
      <c r="H3" s="25">
        <f t="shared" ref="H3:H66" si="3">IF($G3="Lunch",$Q$9,0)</f>
        <v>0</v>
      </c>
      <c r="I3">
        <v>3</v>
      </c>
      <c r="J3">
        <f t="shared" ref="J3:J66" si="4">IF($I3&lt;&gt;"",$I3*$Q$10,"0")</f>
        <v>0.52797600826052826</v>
      </c>
      <c r="K3">
        <v>10.34</v>
      </c>
      <c r="L3" s="25">
        <f t="shared" ref="L3:L66" si="5">IF($K3&lt;&gt;"",$K3*$Q$11,"0")</f>
        <v>0.97699564192356492</v>
      </c>
      <c r="M3" s="35">
        <v>1.66</v>
      </c>
      <c r="N3" s="36">
        <f t="shared" ref="N3:N66" si="6">SUM($B3,$D3,$F3,$H3,$J3,$L3)+$Q$3</f>
        <v>2.2508673330493747</v>
      </c>
      <c r="P3" s="9" t="s">
        <v>41</v>
      </c>
      <c r="Q3" s="23">
        <v>0.64155808538314063</v>
      </c>
    </row>
    <row r="4" spans="1:17" x14ac:dyDescent="0.35">
      <c r="A4" t="s">
        <v>5</v>
      </c>
      <c r="B4" s="25">
        <f t="shared" si="0"/>
        <v>-3.2440940330165792E-2</v>
      </c>
      <c r="C4" t="s">
        <v>2</v>
      </c>
      <c r="D4" s="25">
        <f t="shared" si="1"/>
        <v>0</v>
      </c>
      <c r="E4" t="s">
        <v>9</v>
      </c>
      <c r="F4" s="25">
        <f t="shared" si="2"/>
        <v>0.1367785378123067</v>
      </c>
      <c r="G4" t="s">
        <v>0</v>
      </c>
      <c r="H4" s="25">
        <f t="shared" si="3"/>
        <v>0</v>
      </c>
      <c r="I4">
        <v>3</v>
      </c>
      <c r="J4">
        <f t="shared" si="4"/>
        <v>0.52797600826052826</v>
      </c>
      <c r="K4">
        <v>21.01</v>
      </c>
      <c r="L4" s="25">
        <f t="shared" si="5"/>
        <v>1.985171995823414</v>
      </c>
      <c r="M4" s="35">
        <v>3.5</v>
      </c>
      <c r="N4" s="36">
        <f t="shared" si="6"/>
        <v>3.2590436869492239</v>
      </c>
      <c r="P4" s="9" t="s">
        <v>5</v>
      </c>
      <c r="Q4" s="20">
        <v>-3.2440940330165792E-2</v>
      </c>
    </row>
    <row r="5" spans="1:17" x14ac:dyDescent="0.35">
      <c r="A5" t="s">
        <v>5</v>
      </c>
      <c r="B5" s="25">
        <f t="shared" si="0"/>
        <v>-3.2440940330165792E-2</v>
      </c>
      <c r="C5" t="s">
        <v>2</v>
      </c>
      <c r="D5" s="25">
        <f t="shared" si="1"/>
        <v>0</v>
      </c>
      <c r="E5" t="s">
        <v>9</v>
      </c>
      <c r="F5" s="25">
        <f t="shared" si="2"/>
        <v>0.1367785378123067</v>
      </c>
      <c r="G5" t="s">
        <v>0</v>
      </c>
      <c r="H5" s="25">
        <f t="shared" si="3"/>
        <v>0</v>
      </c>
      <c r="I5">
        <v>2</v>
      </c>
      <c r="J5">
        <f t="shared" si="4"/>
        <v>0.3519840055070188</v>
      </c>
      <c r="K5">
        <v>23.68</v>
      </c>
      <c r="L5" s="25">
        <f t="shared" si="5"/>
        <v>2.2374523018133479</v>
      </c>
      <c r="M5" s="35">
        <v>3.31</v>
      </c>
      <c r="N5" s="36">
        <f t="shared" si="6"/>
        <v>3.3353319901856482</v>
      </c>
      <c r="P5" s="9" t="s">
        <v>6</v>
      </c>
      <c r="Q5" s="20">
        <v>-8.6408320163134114E-2</v>
      </c>
    </row>
    <row r="6" spans="1:17" x14ac:dyDescent="0.35">
      <c r="A6" t="s">
        <v>3</v>
      </c>
      <c r="B6" s="25">
        <f t="shared" si="0"/>
        <v>0</v>
      </c>
      <c r="C6" t="s">
        <v>2</v>
      </c>
      <c r="D6" s="25">
        <f t="shared" si="1"/>
        <v>0</v>
      </c>
      <c r="E6" t="s">
        <v>9</v>
      </c>
      <c r="F6" s="25">
        <f t="shared" si="2"/>
        <v>0.1367785378123067</v>
      </c>
      <c r="G6" t="s">
        <v>0</v>
      </c>
      <c r="H6" s="25">
        <f t="shared" si="3"/>
        <v>0</v>
      </c>
      <c r="I6">
        <v>4</v>
      </c>
      <c r="J6">
        <f t="shared" si="4"/>
        <v>0.70396801101403761</v>
      </c>
      <c r="K6">
        <v>24.59</v>
      </c>
      <c r="L6" s="25">
        <f t="shared" si="5"/>
        <v>2.3234354772631005</v>
      </c>
      <c r="M6" s="35">
        <v>3.61</v>
      </c>
      <c r="N6" s="36">
        <f t="shared" si="6"/>
        <v>3.8057401114725851</v>
      </c>
      <c r="P6" s="9" t="s">
        <v>8</v>
      </c>
      <c r="Q6" s="20">
        <v>0.16225919759406721</v>
      </c>
    </row>
    <row r="7" spans="1:17" x14ac:dyDescent="0.35">
      <c r="A7" t="s">
        <v>5</v>
      </c>
      <c r="B7" s="25">
        <f t="shared" si="0"/>
        <v>-3.2440940330165792E-2</v>
      </c>
      <c r="C7" t="s">
        <v>2</v>
      </c>
      <c r="D7" s="25">
        <f t="shared" si="1"/>
        <v>0</v>
      </c>
      <c r="E7" t="s">
        <v>9</v>
      </c>
      <c r="F7" s="25">
        <f t="shared" si="2"/>
        <v>0.1367785378123067</v>
      </c>
      <c r="G7" t="s">
        <v>0</v>
      </c>
      <c r="H7" s="25">
        <f t="shared" si="3"/>
        <v>0</v>
      </c>
      <c r="I7">
        <v>4</v>
      </c>
      <c r="J7">
        <f t="shared" si="4"/>
        <v>0.70396801101403761</v>
      </c>
      <c r="K7">
        <v>25.29</v>
      </c>
      <c r="L7" s="25">
        <f t="shared" si="5"/>
        <v>2.389576381455218</v>
      </c>
      <c r="M7" s="35">
        <v>4.71</v>
      </c>
      <c r="N7" s="36">
        <f t="shared" si="6"/>
        <v>3.8394400753345375</v>
      </c>
      <c r="P7" s="9" t="s">
        <v>4</v>
      </c>
      <c r="Q7" s="20">
        <v>4.080082120236244E-2</v>
      </c>
    </row>
    <row r="8" spans="1:17" x14ac:dyDescent="0.35">
      <c r="A8" t="s">
        <v>5</v>
      </c>
      <c r="B8" s="25">
        <f t="shared" si="0"/>
        <v>-3.2440940330165792E-2</v>
      </c>
      <c r="C8" t="s">
        <v>2</v>
      </c>
      <c r="D8" s="25">
        <f t="shared" si="1"/>
        <v>0</v>
      </c>
      <c r="E8" t="s">
        <v>9</v>
      </c>
      <c r="F8" s="25">
        <f t="shared" si="2"/>
        <v>0.1367785378123067</v>
      </c>
      <c r="G8" t="s">
        <v>0</v>
      </c>
      <c r="H8" s="25">
        <f t="shared" si="3"/>
        <v>0</v>
      </c>
      <c r="I8">
        <v>2</v>
      </c>
      <c r="J8">
        <f t="shared" si="4"/>
        <v>0.3519840055070188</v>
      </c>
      <c r="K8">
        <v>8.77</v>
      </c>
      <c r="L8" s="25">
        <f t="shared" si="5"/>
        <v>0.82865104252124411</v>
      </c>
      <c r="M8" s="35">
        <v>2</v>
      </c>
      <c r="N8" s="36">
        <f t="shared" si="6"/>
        <v>1.9265307308935444</v>
      </c>
      <c r="P8" s="9" t="s">
        <v>9</v>
      </c>
      <c r="Q8" s="20">
        <v>0.1367785378123067</v>
      </c>
    </row>
    <row r="9" spans="1:17" x14ac:dyDescent="0.35">
      <c r="A9" t="s">
        <v>5</v>
      </c>
      <c r="B9" s="25">
        <f t="shared" si="0"/>
        <v>-3.2440940330165792E-2</v>
      </c>
      <c r="C9" t="s">
        <v>2</v>
      </c>
      <c r="D9" s="25">
        <f t="shared" si="1"/>
        <v>0</v>
      </c>
      <c r="E9" t="s">
        <v>9</v>
      </c>
      <c r="F9" s="25">
        <f t="shared" si="2"/>
        <v>0.1367785378123067</v>
      </c>
      <c r="G9" t="s">
        <v>0</v>
      </c>
      <c r="H9" s="25">
        <f t="shared" si="3"/>
        <v>0</v>
      </c>
      <c r="I9">
        <v>4</v>
      </c>
      <c r="J9">
        <f t="shared" si="4"/>
        <v>0.70396801101403761</v>
      </c>
      <c r="K9">
        <v>26.88</v>
      </c>
      <c r="L9" s="25">
        <f t="shared" si="5"/>
        <v>2.5398107209773135</v>
      </c>
      <c r="M9" s="35">
        <v>3.12</v>
      </c>
      <c r="N9" s="36">
        <f t="shared" si="6"/>
        <v>3.9896744148566325</v>
      </c>
      <c r="P9" s="9" t="s">
        <v>7</v>
      </c>
      <c r="Q9" s="20">
        <v>6.8128601061564764E-2</v>
      </c>
    </row>
    <row r="10" spans="1:17" x14ac:dyDescent="0.35">
      <c r="A10" t="s">
        <v>5</v>
      </c>
      <c r="B10" s="25">
        <f t="shared" si="0"/>
        <v>-3.2440940330165792E-2</v>
      </c>
      <c r="C10" t="s">
        <v>2</v>
      </c>
      <c r="D10" s="25">
        <f t="shared" si="1"/>
        <v>0</v>
      </c>
      <c r="E10" t="s">
        <v>9</v>
      </c>
      <c r="F10" s="25">
        <f t="shared" si="2"/>
        <v>0.1367785378123067</v>
      </c>
      <c r="G10" t="s">
        <v>0</v>
      </c>
      <c r="H10" s="25">
        <f t="shared" si="3"/>
        <v>0</v>
      </c>
      <c r="I10">
        <v>2</v>
      </c>
      <c r="J10">
        <f t="shared" si="4"/>
        <v>0.3519840055070188</v>
      </c>
      <c r="K10">
        <v>15.04</v>
      </c>
      <c r="L10" s="25">
        <f t="shared" si="5"/>
        <v>1.4210845700706398</v>
      </c>
      <c r="M10" s="35">
        <v>1.96</v>
      </c>
      <c r="N10" s="36">
        <f t="shared" si="6"/>
        <v>2.5189642584429404</v>
      </c>
      <c r="P10" s="9" t="s">
        <v>10</v>
      </c>
      <c r="Q10" s="20">
        <v>0.1759920027535094</v>
      </c>
    </row>
    <row r="11" spans="1:17" ht="15" thickBot="1" x14ac:dyDescent="0.4">
      <c r="A11" t="s">
        <v>5</v>
      </c>
      <c r="B11" s="25">
        <f t="shared" si="0"/>
        <v>-3.2440940330165792E-2</v>
      </c>
      <c r="C11" t="s">
        <v>2</v>
      </c>
      <c r="D11" s="25">
        <f t="shared" si="1"/>
        <v>0</v>
      </c>
      <c r="E11" t="s">
        <v>9</v>
      </c>
      <c r="F11" s="25">
        <f t="shared" si="2"/>
        <v>0.1367785378123067</v>
      </c>
      <c r="G11" t="s">
        <v>0</v>
      </c>
      <c r="H11" s="25">
        <f t="shared" si="3"/>
        <v>0</v>
      </c>
      <c r="I11">
        <v>2</v>
      </c>
      <c r="J11">
        <f t="shared" si="4"/>
        <v>0.3519840055070188</v>
      </c>
      <c r="K11">
        <v>14.78</v>
      </c>
      <c r="L11" s="25">
        <f t="shared" si="5"/>
        <v>1.3965179485135675</v>
      </c>
      <c r="M11" s="35">
        <v>3.23</v>
      </c>
      <c r="N11" s="36">
        <f t="shared" si="6"/>
        <v>2.4943976368858678</v>
      </c>
      <c r="P11" s="10" t="s">
        <v>16</v>
      </c>
      <c r="Q11" s="22">
        <v>9.4487005988739353E-2</v>
      </c>
    </row>
    <row r="12" spans="1:17" x14ac:dyDescent="0.35">
      <c r="A12" t="s">
        <v>5</v>
      </c>
      <c r="B12" s="25">
        <f t="shared" si="0"/>
        <v>-3.2440940330165792E-2</v>
      </c>
      <c r="C12" t="s">
        <v>2</v>
      </c>
      <c r="D12" s="25">
        <f t="shared" si="1"/>
        <v>0</v>
      </c>
      <c r="E12" t="s">
        <v>9</v>
      </c>
      <c r="F12" s="25">
        <f t="shared" si="2"/>
        <v>0.1367785378123067</v>
      </c>
      <c r="G12" t="s">
        <v>0</v>
      </c>
      <c r="H12" s="25">
        <f t="shared" si="3"/>
        <v>0</v>
      </c>
      <c r="I12">
        <v>2</v>
      </c>
      <c r="J12">
        <f t="shared" si="4"/>
        <v>0.3519840055070188</v>
      </c>
      <c r="K12">
        <v>10.27</v>
      </c>
      <c r="L12" s="25">
        <f t="shared" si="5"/>
        <v>0.97038155150435312</v>
      </c>
      <c r="M12" s="35">
        <v>1.71</v>
      </c>
      <c r="N12" s="36">
        <f t="shared" si="6"/>
        <v>2.0682612398766533</v>
      </c>
    </row>
    <row r="13" spans="1:17" x14ac:dyDescent="0.35">
      <c r="A13" t="s">
        <v>3</v>
      </c>
      <c r="B13" s="25">
        <f t="shared" si="0"/>
        <v>0</v>
      </c>
      <c r="C13" t="s">
        <v>2</v>
      </c>
      <c r="D13" s="25">
        <f t="shared" si="1"/>
        <v>0</v>
      </c>
      <c r="E13" t="s">
        <v>9</v>
      </c>
      <c r="F13" s="25">
        <f t="shared" si="2"/>
        <v>0.1367785378123067</v>
      </c>
      <c r="G13" t="s">
        <v>0</v>
      </c>
      <c r="H13" s="25">
        <f t="shared" si="3"/>
        <v>0</v>
      </c>
      <c r="I13">
        <v>4</v>
      </c>
      <c r="J13">
        <f t="shared" si="4"/>
        <v>0.70396801101403761</v>
      </c>
      <c r="K13">
        <v>35.26</v>
      </c>
      <c r="L13" s="25">
        <f t="shared" si="5"/>
        <v>3.3316118311629492</v>
      </c>
      <c r="M13" s="35">
        <v>5</v>
      </c>
      <c r="N13" s="36">
        <f t="shared" si="6"/>
        <v>4.8139164653724338</v>
      </c>
    </row>
    <row r="14" spans="1:17" x14ac:dyDescent="0.35">
      <c r="A14" t="s">
        <v>5</v>
      </c>
      <c r="B14" s="25">
        <f t="shared" si="0"/>
        <v>-3.2440940330165792E-2</v>
      </c>
      <c r="C14" t="s">
        <v>2</v>
      </c>
      <c r="D14" s="25">
        <f t="shared" si="1"/>
        <v>0</v>
      </c>
      <c r="E14" t="s">
        <v>9</v>
      </c>
      <c r="F14" s="25">
        <f t="shared" si="2"/>
        <v>0.1367785378123067</v>
      </c>
      <c r="G14" t="s">
        <v>0</v>
      </c>
      <c r="H14" s="25">
        <f t="shared" si="3"/>
        <v>0</v>
      </c>
      <c r="I14">
        <v>2</v>
      </c>
      <c r="J14">
        <f t="shared" si="4"/>
        <v>0.3519840055070188</v>
      </c>
      <c r="K14">
        <v>15.42</v>
      </c>
      <c r="L14" s="25">
        <f t="shared" si="5"/>
        <v>1.4569896323463609</v>
      </c>
      <c r="M14" s="35">
        <v>1.57</v>
      </c>
      <c r="N14" s="36">
        <f t="shared" si="6"/>
        <v>2.5548693207186615</v>
      </c>
    </row>
    <row r="15" spans="1:17" x14ac:dyDescent="0.35">
      <c r="A15" t="s">
        <v>5</v>
      </c>
      <c r="B15" s="25">
        <f t="shared" si="0"/>
        <v>-3.2440940330165792E-2</v>
      </c>
      <c r="C15" t="s">
        <v>2</v>
      </c>
      <c r="D15" s="25">
        <f t="shared" si="1"/>
        <v>0</v>
      </c>
      <c r="E15" t="s">
        <v>9</v>
      </c>
      <c r="F15" s="25">
        <f t="shared" si="2"/>
        <v>0.1367785378123067</v>
      </c>
      <c r="G15" t="s">
        <v>0</v>
      </c>
      <c r="H15" s="25">
        <f t="shared" si="3"/>
        <v>0</v>
      </c>
      <c r="I15">
        <v>4</v>
      </c>
      <c r="J15">
        <f t="shared" si="4"/>
        <v>0.70396801101403761</v>
      </c>
      <c r="K15">
        <v>18.43</v>
      </c>
      <c r="L15" s="25">
        <f t="shared" si="5"/>
        <v>1.7413955203724663</v>
      </c>
      <c r="M15" s="35">
        <v>3</v>
      </c>
      <c r="N15" s="36">
        <f t="shared" si="6"/>
        <v>3.1912592142517857</v>
      </c>
      <c r="P15" t="s">
        <v>74</v>
      </c>
    </row>
    <row r="16" spans="1:17" x14ac:dyDescent="0.35">
      <c r="A16" t="s">
        <v>3</v>
      </c>
      <c r="B16" s="25">
        <f t="shared" si="0"/>
        <v>0</v>
      </c>
      <c r="C16" t="s">
        <v>2</v>
      </c>
      <c r="D16" s="25">
        <f t="shared" si="1"/>
        <v>0</v>
      </c>
      <c r="E16" t="s">
        <v>9</v>
      </c>
      <c r="F16" s="25">
        <f t="shared" si="2"/>
        <v>0.1367785378123067</v>
      </c>
      <c r="G16" t="s">
        <v>0</v>
      </c>
      <c r="H16" s="25">
        <f t="shared" si="3"/>
        <v>0</v>
      </c>
      <c r="I16">
        <v>2</v>
      </c>
      <c r="J16">
        <f t="shared" si="4"/>
        <v>0.3519840055070188</v>
      </c>
      <c r="K16">
        <v>14.83</v>
      </c>
      <c r="L16" s="25">
        <f t="shared" si="5"/>
        <v>1.4012422988130047</v>
      </c>
      <c r="M16" s="35">
        <v>3.02</v>
      </c>
      <c r="N16" s="36">
        <f t="shared" si="6"/>
        <v>2.5315629275154707</v>
      </c>
      <c r="P16" t="s">
        <v>73</v>
      </c>
    </row>
    <row r="17" spans="1:14" x14ac:dyDescent="0.35">
      <c r="A17" t="s">
        <v>5</v>
      </c>
      <c r="B17" s="25">
        <f t="shared" si="0"/>
        <v>-3.2440940330165792E-2</v>
      </c>
      <c r="C17" t="s">
        <v>2</v>
      </c>
      <c r="D17" s="25">
        <f t="shared" si="1"/>
        <v>0</v>
      </c>
      <c r="E17" t="s">
        <v>9</v>
      </c>
      <c r="F17" s="25">
        <f t="shared" si="2"/>
        <v>0.1367785378123067</v>
      </c>
      <c r="G17" t="s">
        <v>0</v>
      </c>
      <c r="H17" s="25">
        <f t="shared" si="3"/>
        <v>0</v>
      </c>
      <c r="I17">
        <v>2</v>
      </c>
      <c r="J17">
        <f t="shared" si="4"/>
        <v>0.3519840055070188</v>
      </c>
      <c r="K17">
        <v>21.58</v>
      </c>
      <c r="L17" s="25">
        <f t="shared" si="5"/>
        <v>2.039029589236995</v>
      </c>
      <c r="M17" s="35">
        <v>3.92</v>
      </c>
      <c r="N17" s="36">
        <f t="shared" si="6"/>
        <v>3.1369092776092948</v>
      </c>
    </row>
    <row r="18" spans="1:14" x14ac:dyDescent="0.35">
      <c r="A18" t="s">
        <v>3</v>
      </c>
      <c r="B18" s="25">
        <f t="shared" si="0"/>
        <v>0</v>
      </c>
      <c r="C18" t="s">
        <v>2</v>
      </c>
      <c r="D18" s="25">
        <f t="shared" si="1"/>
        <v>0</v>
      </c>
      <c r="E18" t="s">
        <v>9</v>
      </c>
      <c r="F18" s="25">
        <f t="shared" si="2"/>
        <v>0.1367785378123067</v>
      </c>
      <c r="G18" t="s">
        <v>0</v>
      </c>
      <c r="H18" s="25">
        <f t="shared" si="3"/>
        <v>0</v>
      </c>
      <c r="I18">
        <v>3</v>
      </c>
      <c r="J18">
        <f t="shared" si="4"/>
        <v>0.52797600826052826</v>
      </c>
      <c r="K18">
        <v>10.33</v>
      </c>
      <c r="L18" s="25">
        <f t="shared" si="5"/>
        <v>0.9760507718636775</v>
      </c>
      <c r="M18" s="35">
        <v>1.67</v>
      </c>
      <c r="N18" s="36">
        <f t="shared" si="6"/>
        <v>2.2823634033196534</v>
      </c>
    </row>
    <row r="19" spans="1:14" x14ac:dyDescent="0.35">
      <c r="A19" t="s">
        <v>5</v>
      </c>
      <c r="B19" s="25">
        <f t="shared" si="0"/>
        <v>-3.2440940330165792E-2</v>
      </c>
      <c r="C19" t="s">
        <v>2</v>
      </c>
      <c r="D19" s="25">
        <f t="shared" si="1"/>
        <v>0</v>
      </c>
      <c r="E19" t="s">
        <v>9</v>
      </c>
      <c r="F19" s="25">
        <f t="shared" si="2"/>
        <v>0.1367785378123067</v>
      </c>
      <c r="G19" t="s">
        <v>0</v>
      </c>
      <c r="H19" s="25">
        <f t="shared" si="3"/>
        <v>0</v>
      </c>
      <c r="I19">
        <v>3</v>
      </c>
      <c r="J19">
        <f t="shared" si="4"/>
        <v>0.52797600826052826</v>
      </c>
      <c r="K19">
        <v>16.29</v>
      </c>
      <c r="L19" s="25">
        <f t="shared" si="5"/>
        <v>1.5391933275565639</v>
      </c>
      <c r="M19" s="35">
        <v>3.71</v>
      </c>
      <c r="N19" s="36">
        <f t="shared" si="6"/>
        <v>2.8130650186823738</v>
      </c>
    </row>
    <row r="20" spans="1:14" x14ac:dyDescent="0.35">
      <c r="A20" t="s">
        <v>3</v>
      </c>
      <c r="B20" s="25">
        <f t="shared" si="0"/>
        <v>0</v>
      </c>
      <c r="C20" t="s">
        <v>2</v>
      </c>
      <c r="D20" s="25">
        <f t="shared" si="1"/>
        <v>0</v>
      </c>
      <c r="E20" t="s">
        <v>9</v>
      </c>
      <c r="F20" s="25">
        <f t="shared" si="2"/>
        <v>0.1367785378123067</v>
      </c>
      <c r="G20" t="s">
        <v>0</v>
      </c>
      <c r="H20" s="25">
        <f t="shared" si="3"/>
        <v>0</v>
      </c>
      <c r="I20">
        <v>3</v>
      </c>
      <c r="J20">
        <f t="shared" si="4"/>
        <v>0.52797600826052826</v>
      </c>
      <c r="K20">
        <v>16.97</v>
      </c>
      <c r="L20" s="25">
        <f t="shared" si="5"/>
        <v>1.6034444916289068</v>
      </c>
      <c r="M20" s="35">
        <v>3.5</v>
      </c>
      <c r="N20" s="36">
        <f t="shared" si="6"/>
        <v>2.9097571230848827</v>
      </c>
    </row>
    <row r="21" spans="1:14" x14ac:dyDescent="0.35">
      <c r="A21" t="s">
        <v>5</v>
      </c>
      <c r="B21" s="25">
        <f t="shared" si="0"/>
        <v>-3.2440940330165792E-2</v>
      </c>
      <c r="C21" t="s">
        <v>2</v>
      </c>
      <c r="D21" s="25">
        <f t="shared" si="1"/>
        <v>0</v>
      </c>
      <c r="E21" t="s">
        <v>4</v>
      </c>
      <c r="F21" s="25">
        <f t="shared" si="2"/>
        <v>4.080082120236244E-2</v>
      </c>
      <c r="G21" t="s">
        <v>0</v>
      </c>
      <c r="H21" s="25">
        <f t="shared" si="3"/>
        <v>0</v>
      </c>
      <c r="I21">
        <v>3</v>
      </c>
      <c r="J21">
        <f t="shared" si="4"/>
        <v>0.52797600826052826</v>
      </c>
      <c r="K21">
        <v>20.65</v>
      </c>
      <c r="L21" s="25">
        <f t="shared" si="5"/>
        <v>1.9511566736674675</v>
      </c>
      <c r="M21" s="35">
        <v>3.35</v>
      </c>
      <c r="N21" s="36">
        <f t="shared" si="6"/>
        <v>3.1290506481833331</v>
      </c>
    </row>
    <row r="22" spans="1:14" x14ac:dyDescent="0.35">
      <c r="A22" t="s">
        <v>5</v>
      </c>
      <c r="B22" s="25">
        <f t="shared" si="0"/>
        <v>-3.2440940330165792E-2</v>
      </c>
      <c r="C22" t="s">
        <v>2</v>
      </c>
      <c r="D22" s="25">
        <f t="shared" si="1"/>
        <v>0</v>
      </c>
      <c r="E22" t="s">
        <v>4</v>
      </c>
      <c r="F22" s="25">
        <f t="shared" si="2"/>
        <v>4.080082120236244E-2</v>
      </c>
      <c r="G22" t="s">
        <v>0</v>
      </c>
      <c r="H22" s="25">
        <f t="shared" si="3"/>
        <v>0</v>
      </c>
      <c r="I22">
        <v>2</v>
      </c>
      <c r="J22">
        <f t="shared" si="4"/>
        <v>0.3519840055070188</v>
      </c>
      <c r="K22">
        <v>17.920000000000002</v>
      </c>
      <c r="L22" s="25">
        <f t="shared" si="5"/>
        <v>1.6932071473182093</v>
      </c>
      <c r="M22" s="35">
        <v>4.08</v>
      </c>
      <c r="N22" s="36">
        <f t="shared" si="6"/>
        <v>2.6951091190805654</v>
      </c>
    </row>
    <row r="23" spans="1:14" x14ac:dyDescent="0.35">
      <c r="A23" t="s">
        <v>3</v>
      </c>
      <c r="B23" s="25">
        <f t="shared" si="0"/>
        <v>0</v>
      </c>
      <c r="C23" t="s">
        <v>2</v>
      </c>
      <c r="D23" s="25">
        <f t="shared" si="1"/>
        <v>0</v>
      </c>
      <c r="E23" t="s">
        <v>4</v>
      </c>
      <c r="F23" s="25">
        <f t="shared" si="2"/>
        <v>4.080082120236244E-2</v>
      </c>
      <c r="G23" t="s">
        <v>0</v>
      </c>
      <c r="H23" s="25">
        <f t="shared" si="3"/>
        <v>0</v>
      </c>
      <c r="I23">
        <v>2</v>
      </c>
      <c r="J23">
        <f t="shared" si="4"/>
        <v>0.3519840055070188</v>
      </c>
      <c r="K23">
        <v>20.29</v>
      </c>
      <c r="L23" s="25">
        <f t="shared" si="5"/>
        <v>1.9171413515115214</v>
      </c>
      <c r="M23" s="35">
        <v>2.75</v>
      </c>
      <c r="N23" s="36">
        <f t="shared" si="6"/>
        <v>2.9514842636040433</v>
      </c>
    </row>
    <row r="24" spans="1:14" x14ac:dyDescent="0.35">
      <c r="A24" t="s">
        <v>3</v>
      </c>
      <c r="B24" s="25">
        <f t="shared" si="0"/>
        <v>0</v>
      </c>
      <c r="C24" t="s">
        <v>2</v>
      </c>
      <c r="D24" s="25">
        <f t="shared" si="1"/>
        <v>0</v>
      </c>
      <c r="E24" t="s">
        <v>4</v>
      </c>
      <c r="F24" s="25">
        <f t="shared" si="2"/>
        <v>4.080082120236244E-2</v>
      </c>
      <c r="G24" t="s">
        <v>0</v>
      </c>
      <c r="H24" s="25">
        <f t="shared" si="3"/>
        <v>0</v>
      </c>
      <c r="I24">
        <v>2</v>
      </c>
      <c r="J24">
        <f t="shared" si="4"/>
        <v>0.3519840055070188</v>
      </c>
      <c r="K24">
        <v>15.77</v>
      </c>
      <c r="L24" s="25">
        <f t="shared" si="5"/>
        <v>1.4900600844424197</v>
      </c>
      <c r="M24" s="35">
        <v>2.23</v>
      </c>
      <c r="N24" s="36">
        <f t="shared" si="6"/>
        <v>2.5244029965349415</v>
      </c>
    </row>
    <row r="25" spans="1:14" x14ac:dyDescent="0.35">
      <c r="A25" t="s">
        <v>5</v>
      </c>
      <c r="B25" s="25">
        <f t="shared" si="0"/>
        <v>-3.2440940330165792E-2</v>
      </c>
      <c r="C25" t="s">
        <v>2</v>
      </c>
      <c r="D25" s="25">
        <f t="shared" si="1"/>
        <v>0</v>
      </c>
      <c r="E25" t="s">
        <v>4</v>
      </c>
      <c r="F25" s="25">
        <f t="shared" si="2"/>
        <v>4.080082120236244E-2</v>
      </c>
      <c r="G25" t="s">
        <v>0</v>
      </c>
      <c r="H25" s="25">
        <f t="shared" si="3"/>
        <v>0</v>
      </c>
      <c r="I25">
        <v>4</v>
      </c>
      <c r="J25">
        <f t="shared" si="4"/>
        <v>0.70396801101403761</v>
      </c>
      <c r="K25">
        <v>39.42</v>
      </c>
      <c r="L25" s="25">
        <f t="shared" si="5"/>
        <v>3.7246777760761054</v>
      </c>
      <c r="M25" s="35">
        <v>7.58</v>
      </c>
      <c r="N25" s="36">
        <f t="shared" si="6"/>
        <v>5.0785637533454802</v>
      </c>
    </row>
    <row r="26" spans="1:14" x14ac:dyDescent="0.35">
      <c r="A26" t="s">
        <v>5</v>
      </c>
      <c r="B26" s="25">
        <f t="shared" si="0"/>
        <v>-3.2440940330165792E-2</v>
      </c>
      <c r="C26" t="s">
        <v>2</v>
      </c>
      <c r="D26" s="25">
        <f t="shared" si="1"/>
        <v>0</v>
      </c>
      <c r="E26" t="s">
        <v>4</v>
      </c>
      <c r="F26" s="25">
        <f t="shared" si="2"/>
        <v>4.080082120236244E-2</v>
      </c>
      <c r="G26" t="s">
        <v>0</v>
      </c>
      <c r="H26" s="25">
        <f t="shared" si="3"/>
        <v>0</v>
      </c>
      <c r="I26">
        <v>2</v>
      </c>
      <c r="J26">
        <f t="shared" si="4"/>
        <v>0.3519840055070188</v>
      </c>
      <c r="K26">
        <v>19.82</v>
      </c>
      <c r="L26" s="25">
        <f t="shared" si="5"/>
        <v>1.8727324586968139</v>
      </c>
      <c r="M26" s="35">
        <v>3.18</v>
      </c>
      <c r="N26" s="36">
        <f t="shared" si="6"/>
        <v>2.87463443045917</v>
      </c>
    </row>
    <row r="27" spans="1:14" x14ac:dyDescent="0.35">
      <c r="A27" t="s">
        <v>5</v>
      </c>
      <c r="B27" s="25">
        <f t="shared" si="0"/>
        <v>-3.2440940330165792E-2</v>
      </c>
      <c r="C27" t="s">
        <v>2</v>
      </c>
      <c r="D27" s="25">
        <f t="shared" si="1"/>
        <v>0</v>
      </c>
      <c r="E27" t="s">
        <v>4</v>
      </c>
      <c r="F27" s="25">
        <f t="shared" si="2"/>
        <v>4.080082120236244E-2</v>
      </c>
      <c r="G27" t="s">
        <v>0</v>
      </c>
      <c r="H27" s="25">
        <f t="shared" si="3"/>
        <v>0</v>
      </c>
      <c r="I27">
        <v>4</v>
      </c>
      <c r="J27">
        <f t="shared" si="4"/>
        <v>0.70396801101403761</v>
      </c>
      <c r="K27">
        <v>17.809999999999999</v>
      </c>
      <c r="L27" s="25">
        <f t="shared" si="5"/>
        <v>1.6828135766594479</v>
      </c>
      <c r="M27" s="35">
        <v>2.34</v>
      </c>
      <c r="N27" s="36">
        <f t="shared" si="6"/>
        <v>3.0366995539288224</v>
      </c>
    </row>
    <row r="28" spans="1:14" x14ac:dyDescent="0.35">
      <c r="A28" t="s">
        <v>5</v>
      </c>
      <c r="B28" s="25">
        <f t="shared" si="0"/>
        <v>-3.2440940330165792E-2</v>
      </c>
      <c r="C28" t="s">
        <v>2</v>
      </c>
      <c r="D28" s="25">
        <f t="shared" si="1"/>
        <v>0</v>
      </c>
      <c r="E28" t="s">
        <v>4</v>
      </c>
      <c r="F28" s="25">
        <f t="shared" si="2"/>
        <v>4.080082120236244E-2</v>
      </c>
      <c r="G28" t="s">
        <v>0</v>
      </c>
      <c r="H28" s="25">
        <f t="shared" si="3"/>
        <v>0</v>
      </c>
      <c r="I28">
        <v>2</v>
      </c>
      <c r="J28">
        <f t="shared" si="4"/>
        <v>0.3519840055070188</v>
      </c>
      <c r="K28">
        <v>13.37</v>
      </c>
      <c r="L28" s="25">
        <f t="shared" si="5"/>
        <v>1.263291270069445</v>
      </c>
      <c r="M28" s="35">
        <v>2</v>
      </c>
      <c r="N28" s="36">
        <f t="shared" si="6"/>
        <v>2.2651932418318008</v>
      </c>
    </row>
    <row r="29" spans="1:14" x14ac:dyDescent="0.35">
      <c r="A29" t="s">
        <v>5</v>
      </c>
      <c r="B29" s="25">
        <f t="shared" si="0"/>
        <v>-3.2440940330165792E-2</v>
      </c>
      <c r="C29" t="s">
        <v>2</v>
      </c>
      <c r="D29" s="25">
        <f t="shared" si="1"/>
        <v>0</v>
      </c>
      <c r="E29" t="s">
        <v>4</v>
      </c>
      <c r="F29" s="25">
        <f t="shared" si="2"/>
        <v>4.080082120236244E-2</v>
      </c>
      <c r="G29" t="s">
        <v>0</v>
      </c>
      <c r="H29" s="25">
        <f t="shared" si="3"/>
        <v>0</v>
      </c>
      <c r="I29">
        <v>2</v>
      </c>
      <c r="J29">
        <f t="shared" si="4"/>
        <v>0.3519840055070188</v>
      </c>
      <c r="K29">
        <v>12.69</v>
      </c>
      <c r="L29" s="25">
        <f t="shared" si="5"/>
        <v>1.1990401059971023</v>
      </c>
      <c r="M29" s="35">
        <v>2</v>
      </c>
      <c r="N29" s="36">
        <f t="shared" si="6"/>
        <v>2.2009420777594584</v>
      </c>
    </row>
    <row r="30" spans="1:14" x14ac:dyDescent="0.35">
      <c r="A30" t="s">
        <v>5</v>
      </c>
      <c r="B30" s="25">
        <f t="shared" si="0"/>
        <v>-3.2440940330165792E-2</v>
      </c>
      <c r="C30" t="s">
        <v>2</v>
      </c>
      <c r="D30" s="25">
        <f t="shared" si="1"/>
        <v>0</v>
      </c>
      <c r="E30" t="s">
        <v>4</v>
      </c>
      <c r="F30" s="25">
        <f t="shared" si="2"/>
        <v>4.080082120236244E-2</v>
      </c>
      <c r="G30" t="s">
        <v>0</v>
      </c>
      <c r="H30" s="25">
        <f t="shared" si="3"/>
        <v>0</v>
      </c>
      <c r="I30">
        <v>2</v>
      </c>
      <c r="J30">
        <f t="shared" si="4"/>
        <v>0.3519840055070188</v>
      </c>
      <c r="K30">
        <v>21.7</v>
      </c>
      <c r="L30" s="25">
        <f t="shared" si="5"/>
        <v>2.0503680299556439</v>
      </c>
      <c r="M30" s="35">
        <v>4.3</v>
      </c>
      <c r="N30" s="36">
        <f t="shared" si="6"/>
        <v>3.052270001718</v>
      </c>
    </row>
    <row r="31" spans="1:14" x14ac:dyDescent="0.35">
      <c r="A31" t="s">
        <v>3</v>
      </c>
      <c r="B31" s="25">
        <f t="shared" si="0"/>
        <v>0</v>
      </c>
      <c r="C31" t="s">
        <v>2</v>
      </c>
      <c r="D31" s="25">
        <f t="shared" si="1"/>
        <v>0</v>
      </c>
      <c r="E31" t="s">
        <v>4</v>
      </c>
      <c r="F31" s="25">
        <f t="shared" si="2"/>
        <v>4.080082120236244E-2</v>
      </c>
      <c r="G31" t="s">
        <v>0</v>
      </c>
      <c r="H31" s="25">
        <f t="shared" si="3"/>
        <v>0</v>
      </c>
      <c r="I31">
        <v>2</v>
      </c>
      <c r="J31">
        <f t="shared" si="4"/>
        <v>0.3519840055070188</v>
      </c>
      <c r="K31">
        <v>19.649999999999999</v>
      </c>
      <c r="L31" s="25">
        <f t="shared" si="5"/>
        <v>1.8566696676787282</v>
      </c>
      <c r="M31" s="35">
        <v>3</v>
      </c>
      <c r="N31" s="36">
        <f t="shared" si="6"/>
        <v>2.8910125797712505</v>
      </c>
    </row>
    <row r="32" spans="1:14" x14ac:dyDescent="0.35">
      <c r="A32" t="s">
        <v>5</v>
      </c>
      <c r="B32" s="25">
        <f t="shared" si="0"/>
        <v>-3.2440940330165792E-2</v>
      </c>
      <c r="C32" t="s">
        <v>2</v>
      </c>
      <c r="D32" s="25">
        <f t="shared" si="1"/>
        <v>0</v>
      </c>
      <c r="E32" t="s">
        <v>4</v>
      </c>
      <c r="F32" s="25">
        <f t="shared" si="2"/>
        <v>4.080082120236244E-2</v>
      </c>
      <c r="G32" t="s">
        <v>0</v>
      </c>
      <c r="H32" s="25">
        <f t="shared" si="3"/>
        <v>0</v>
      </c>
      <c r="I32">
        <v>2</v>
      </c>
      <c r="J32">
        <f t="shared" si="4"/>
        <v>0.3519840055070188</v>
      </c>
      <c r="K32">
        <v>9.5500000000000007</v>
      </c>
      <c r="L32" s="25">
        <f t="shared" si="5"/>
        <v>0.90235090719246092</v>
      </c>
      <c r="M32" s="35">
        <v>1.45</v>
      </c>
      <c r="N32" s="36">
        <f t="shared" si="6"/>
        <v>1.904252878954817</v>
      </c>
    </row>
    <row r="33" spans="1:14" x14ac:dyDescent="0.35">
      <c r="A33" t="s">
        <v>5</v>
      </c>
      <c r="B33" s="25">
        <f t="shared" si="0"/>
        <v>-3.2440940330165792E-2</v>
      </c>
      <c r="C33" t="s">
        <v>2</v>
      </c>
      <c r="D33" s="25">
        <f t="shared" si="1"/>
        <v>0</v>
      </c>
      <c r="E33" t="s">
        <v>4</v>
      </c>
      <c r="F33" s="25">
        <f t="shared" si="2"/>
        <v>4.080082120236244E-2</v>
      </c>
      <c r="G33" t="s">
        <v>0</v>
      </c>
      <c r="H33" s="25">
        <f t="shared" si="3"/>
        <v>0</v>
      </c>
      <c r="I33">
        <v>4</v>
      </c>
      <c r="J33">
        <f t="shared" si="4"/>
        <v>0.70396801101403761</v>
      </c>
      <c r="K33">
        <v>18.350000000000001</v>
      </c>
      <c r="L33" s="25">
        <f t="shared" si="5"/>
        <v>1.7338365598933672</v>
      </c>
      <c r="M33" s="35">
        <v>2.5</v>
      </c>
      <c r="N33" s="36">
        <f t="shared" si="6"/>
        <v>3.0877225371627421</v>
      </c>
    </row>
    <row r="34" spans="1:14" x14ac:dyDescent="0.35">
      <c r="A34" t="s">
        <v>3</v>
      </c>
      <c r="B34" s="25">
        <f t="shared" si="0"/>
        <v>0</v>
      </c>
      <c r="C34" t="s">
        <v>2</v>
      </c>
      <c r="D34" s="25">
        <f t="shared" si="1"/>
        <v>0</v>
      </c>
      <c r="E34" t="s">
        <v>4</v>
      </c>
      <c r="F34" s="25">
        <f t="shared" si="2"/>
        <v>4.080082120236244E-2</v>
      </c>
      <c r="G34" t="s">
        <v>0</v>
      </c>
      <c r="H34" s="25">
        <f t="shared" si="3"/>
        <v>0</v>
      </c>
      <c r="I34">
        <v>2</v>
      </c>
      <c r="J34">
        <f t="shared" si="4"/>
        <v>0.3519840055070188</v>
      </c>
      <c r="K34">
        <v>15.06</v>
      </c>
      <c r="L34" s="25">
        <f t="shared" si="5"/>
        <v>1.4229743101904146</v>
      </c>
      <c r="M34" s="35">
        <v>3</v>
      </c>
      <c r="N34" s="36">
        <f t="shared" si="6"/>
        <v>2.4573172222829367</v>
      </c>
    </row>
    <row r="35" spans="1:14" x14ac:dyDescent="0.35">
      <c r="A35" t="s">
        <v>3</v>
      </c>
      <c r="B35" s="25">
        <f t="shared" si="0"/>
        <v>0</v>
      </c>
      <c r="C35" t="s">
        <v>2</v>
      </c>
      <c r="D35" s="25">
        <f t="shared" si="1"/>
        <v>0</v>
      </c>
      <c r="E35" t="s">
        <v>4</v>
      </c>
      <c r="F35" s="25">
        <f t="shared" si="2"/>
        <v>4.080082120236244E-2</v>
      </c>
      <c r="G35" t="s">
        <v>0</v>
      </c>
      <c r="H35" s="25">
        <f t="shared" si="3"/>
        <v>0</v>
      </c>
      <c r="I35">
        <v>4</v>
      </c>
      <c r="J35">
        <f t="shared" si="4"/>
        <v>0.70396801101403761</v>
      </c>
      <c r="K35">
        <v>20.69</v>
      </c>
      <c r="L35" s="25">
        <f t="shared" si="5"/>
        <v>1.9549361539070174</v>
      </c>
      <c r="M35" s="35">
        <v>2.4500000000000002</v>
      </c>
      <c r="N35" s="36">
        <f t="shared" si="6"/>
        <v>3.3412630715065577</v>
      </c>
    </row>
    <row r="36" spans="1:14" x14ac:dyDescent="0.35">
      <c r="A36" t="s">
        <v>5</v>
      </c>
      <c r="B36" s="25">
        <f t="shared" si="0"/>
        <v>-3.2440940330165792E-2</v>
      </c>
      <c r="C36" t="s">
        <v>2</v>
      </c>
      <c r="D36" s="25">
        <f t="shared" si="1"/>
        <v>0</v>
      </c>
      <c r="E36" t="s">
        <v>4</v>
      </c>
      <c r="F36" s="25">
        <f t="shared" si="2"/>
        <v>4.080082120236244E-2</v>
      </c>
      <c r="G36" t="s">
        <v>0</v>
      </c>
      <c r="H36" s="25">
        <f t="shared" si="3"/>
        <v>0</v>
      </c>
      <c r="I36">
        <v>2</v>
      </c>
      <c r="J36">
        <f t="shared" si="4"/>
        <v>0.3519840055070188</v>
      </c>
      <c r="K36">
        <v>17.78</v>
      </c>
      <c r="L36" s="25">
        <f t="shared" si="5"/>
        <v>1.6799789664797857</v>
      </c>
      <c r="M36" s="35">
        <v>3.27</v>
      </c>
      <c r="N36" s="36">
        <f t="shared" si="6"/>
        <v>2.6818809382421414</v>
      </c>
    </row>
    <row r="37" spans="1:14" x14ac:dyDescent="0.35">
      <c r="A37" t="s">
        <v>5</v>
      </c>
      <c r="B37" s="25">
        <f t="shared" si="0"/>
        <v>-3.2440940330165792E-2</v>
      </c>
      <c r="C37" t="s">
        <v>2</v>
      </c>
      <c r="D37" s="25">
        <f t="shared" si="1"/>
        <v>0</v>
      </c>
      <c r="E37" t="s">
        <v>4</v>
      </c>
      <c r="F37" s="25">
        <f t="shared" si="2"/>
        <v>4.080082120236244E-2</v>
      </c>
      <c r="G37" t="s">
        <v>0</v>
      </c>
      <c r="H37" s="25">
        <f t="shared" si="3"/>
        <v>0</v>
      </c>
      <c r="I37">
        <v>3</v>
      </c>
      <c r="J37">
        <f t="shared" si="4"/>
        <v>0.52797600826052826</v>
      </c>
      <c r="K37">
        <v>24.06</v>
      </c>
      <c r="L37" s="25">
        <f t="shared" si="5"/>
        <v>2.2733573640890685</v>
      </c>
      <c r="M37" s="35">
        <v>3.6</v>
      </c>
      <c r="N37" s="36">
        <f t="shared" si="6"/>
        <v>3.4512513386049344</v>
      </c>
    </row>
    <row r="38" spans="1:14" x14ac:dyDescent="0.35">
      <c r="A38" t="s">
        <v>5</v>
      </c>
      <c r="B38" s="25">
        <f t="shared" si="0"/>
        <v>-3.2440940330165792E-2</v>
      </c>
      <c r="C38" t="s">
        <v>2</v>
      </c>
      <c r="D38" s="25">
        <f t="shared" si="1"/>
        <v>0</v>
      </c>
      <c r="E38" t="s">
        <v>4</v>
      </c>
      <c r="F38" s="25">
        <f t="shared" si="2"/>
        <v>4.080082120236244E-2</v>
      </c>
      <c r="G38" t="s">
        <v>0</v>
      </c>
      <c r="H38" s="25">
        <f t="shared" si="3"/>
        <v>0</v>
      </c>
      <c r="I38">
        <v>3</v>
      </c>
      <c r="J38">
        <f t="shared" si="4"/>
        <v>0.52797600826052826</v>
      </c>
      <c r="K38">
        <v>16.309999999999999</v>
      </c>
      <c r="L38" s="25">
        <f t="shared" si="5"/>
        <v>1.5410830676763387</v>
      </c>
      <c r="M38" s="35">
        <v>2</v>
      </c>
      <c r="N38" s="36">
        <f t="shared" si="6"/>
        <v>2.7189770421922042</v>
      </c>
    </row>
    <row r="39" spans="1:14" x14ac:dyDescent="0.35">
      <c r="A39" t="s">
        <v>3</v>
      </c>
      <c r="B39" s="25">
        <f t="shared" si="0"/>
        <v>0</v>
      </c>
      <c r="C39" t="s">
        <v>2</v>
      </c>
      <c r="D39" s="25">
        <f t="shared" si="1"/>
        <v>0</v>
      </c>
      <c r="E39" t="s">
        <v>4</v>
      </c>
      <c r="F39" s="25">
        <f t="shared" si="2"/>
        <v>4.080082120236244E-2</v>
      </c>
      <c r="G39" t="s">
        <v>0</v>
      </c>
      <c r="H39" s="25">
        <f t="shared" si="3"/>
        <v>0</v>
      </c>
      <c r="I39">
        <v>3</v>
      </c>
      <c r="J39">
        <f t="shared" si="4"/>
        <v>0.52797600826052826</v>
      </c>
      <c r="K39">
        <v>16.93</v>
      </c>
      <c r="L39" s="25">
        <f t="shared" si="5"/>
        <v>1.5996650113893571</v>
      </c>
      <c r="M39" s="35">
        <v>3.07</v>
      </c>
      <c r="N39" s="36">
        <f t="shared" si="6"/>
        <v>2.8099999262353883</v>
      </c>
    </row>
    <row r="40" spans="1:14" x14ac:dyDescent="0.35">
      <c r="A40" t="s">
        <v>5</v>
      </c>
      <c r="B40" s="25">
        <f t="shared" si="0"/>
        <v>-3.2440940330165792E-2</v>
      </c>
      <c r="C40" t="s">
        <v>2</v>
      </c>
      <c r="D40" s="25">
        <f t="shared" si="1"/>
        <v>0</v>
      </c>
      <c r="E40" t="s">
        <v>4</v>
      </c>
      <c r="F40" s="25">
        <f t="shared" si="2"/>
        <v>4.080082120236244E-2</v>
      </c>
      <c r="G40" t="s">
        <v>0</v>
      </c>
      <c r="H40" s="25">
        <f t="shared" si="3"/>
        <v>0</v>
      </c>
      <c r="I40">
        <v>3</v>
      </c>
      <c r="J40">
        <f t="shared" si="4"/>
        <v>0.52797600826052826</v>
      </c>
      <c r="K40">
        <v>18.690000000000001</v>
      </c>
      <c r="L40" s="25">
        <f t="shared" si="5"/>
        <v>1.7659621419295386</v>
      </c>
      <c r="M40" s="35">
        <v>2.31</v>
      </c>
      <c r="N40" s="36">
        <f t="shared" si="6"/>
        <v>2.9438561164454038</v>
      </c>
    </row>
    <row r="41" spans="1:14" x14ac:dyDescent="0.35">
      <c r="A41" t="s">
        <v>5</v>
      </c>
      <c r="B41" s="25">
        <f t="shared" si="0"/>
        <v>-3.2440940330165792E-2</v>
      </c>
      <c r="C41" t="s">
        <v>2</v>
      </c>
      <c r="D41" s="25">
        <f t="shared" si="1"/>
        <v>0</v>
      </c>
      <c r="E41" t="s">
        <v>4</v>
      </c>
      <c r="F41" s="25">
        <f t="shared" si="2"/>
        <v>4.080082120236244E-2</v>
      </c>
      <c r="G41" t="s">
        <v>0</v>
      </c>
      <c r="H41" s="25">
        <f t="shared" si="3"/>
        <v>0</v>
      </c>
      <c r="I41">
        <v>3</v>
      </c>
      <c r="J41">
        <f t="shared" si="4"/>
        <v>0.52797600826052826</v>
      </c>
      <c r="K41">
        <v>31.27</v>
      </c>
      <c r="L41" s="25">
        <f t="shared" si="5"/>
        <v>2.9546086772678795</v>
      </c>
      <c r="M41" s="35">
        <v>5</v>
      </c>
      <c r="N41" s="36">
        <f t="shared" si="6"/>
        <v>4.1325026517837449</v>
      </c>
    </row>
    <row r="42" spans="1:14" x14ac:dyDescent="0.35">
      <c r="A42" t="s">
        <v>5</v>
      </c>
      <c r="B42" s="25">
        <f t="shared" si="0"/>
        <v>-3.2440940330165792E-2</v>
      </c>
      <c r="C42" t="s">
        <v>2</v>
      </c>
      <c r="D42" s="25">
        <f t="shared" si="1"/>
        <v>0</v>
      </c>
      <c r="E42" t="s">
        <v>4</v>
      </c>
      <c r="F42" s="25">
        <f t="shared" si="2"/>
        <v>4.080082120236244E-2</v>
      </c>
      <c r="G42" t="s">
        <v>0</v>
      </c>
      <c r="H42" s="25">
        <f t="shared" si="3"/>
        <v>0</v>
      </c>
      <c r="I42">
        <v>3</v>
      </c>
      <c r="J42">
        <f t="shared" si="4"/>
        <v>0.52797600826052826</v>
      </c>
      <c r="K42">
        <v>16.04</v>
      </c>
      <c r="L42" s="25">
        <f t="shared" si="5"/>
        <v>1.5155715760593791</v>
      </c>
      <c r="M42" s="35">
        <v>2.2400000000000002</v>
      </c>
      <c r="N42" s="36">
        <f t="shared" si="6"/>
        <v>2.6934655505752447</v>
      </c>
    </row>
    <row r="43" spans="1:14" x14ac:dyDescent="0.35">
      <c r="A43" t="s">
        <v>5</v>
      </c>
      <c r="B43" s="25">
        <f t="shared" si="0"/>
        <v>-3.2440940330165792E-2</v>
      </c>
      <c r="C43" t="s">
        <v>2</v>
      </c>
      <c r="D43" s="25">
        <f t="shared" si="1"/>
        <v>0</v>
      </c>
      <c r="E43" t="s">
        <v>9</v>
      </c>
      <c r="F43" s="25">
        <f t="shared" si="2"/>
        <v>0.1367785378123067</v>
      </c>
      <c r="G43" t="s">
        <v>0</v>
      </c>
      <c r="H43" s="25">
        <f t="shared" si="3"/>
        <v>0</v>
      </c>
      <c r="I43">
        <v>2</v>
      </c>
      <c r="J43">
        <f t="shared" si="4"/>
        <v>0.3519840055070188</v>
      </c>
      <c r="K43">
        <v>17.46</v>
      </c>
      <c r="L43" s="25">
        <f t="shared" si="5"/>
        <v>1.6497431245633891</v>
      </c>
      <c r="M43" s="35">
        <v>2.54</v>
      </c>
      <c r="N43" s="36">
        <f t="shared" si="6"/>
        <v>2.7476228129356892</v>
      </c>
    </row>
    <row r="44" spans="1:14" x14ac:dyDescent="0.35">
      <c r="A44" t="s">
        <v>5</v>
      </c>
      <c r="B44" s="25">
        <f t="shared" si="0"/>
        <v>-3.2440940330165792E-2</v>
      </c>
      <c r="C44" t="s">
        <v>2</v>
      </c>
      <c r="D44" s="25">
        <f t="shared" si="1"/>
        <v>0</v>
      </c>
      <c r="E44" t="s">
        <v>9</v>
      </c>
      <c r="F44" s="25">
        <f t="shared" si="2"/>
        <v>0.1367785378123067</v>
      </c>
      <c r="G44" t="s">
        <v>0</v>
      </c>
      <c r="H44" s="25">
        <f t="shared" si="3"/>
        <v>0</v>
      </c>
      <c r="I44">
        <v>2</v>
      </c>
      <c r="J44">
        <f t="shared" si="4"/>
        <v>0.3519840055070188</v>
      </c>
      <c r="K44">
        <v>13.94</v>
      </c>
      <c r="L44" s="25">
        <f t="shared" si="5"/>
        <v>1.3171488634830266</v>
      </c>
      <c r="M44" s="35">
        <v>3.06</v>
      </c>
      <c r="N44" s="36">
        <f t="shared" si="6"/>
        <v>2.4150285518553272</v>
      </c>
    </row>
    <row r="45" spans="1:14" x14ac:dyDescent="0.35">
      <c r="A45" t="s">
        <v>5</v>
      </c>
      <c r="B45" s="25">
        <f t="shared" si="0"/>
        <v>-3.2440940330165792E-2</v>
      </c>
      <c r="C45" t="s">
        <v>2</v>
      </c>
      <c r="D45" s="25">
        <f t="shared" si="1"/>
        <v>0</v>
      </c>
      <c r="E45" t="s">
        <v>9</v>
      </c>
      <c r="F45" s="25">
        <f t="shared" si="2"/>
        <v>0.1367785378123067</v>
      </c>
      <c r="G45" t="s">
        <v>0</v>
      </c>
      <c r="H45" s="25">
        <f t="shared" si="3"/>
        <v>0</v>
      </c>
      <c r="I45">
        <v>2</v>
      </c>
      <c r="J45">
        <f t="shared" si="4"/>
        <v>0.3519840055070188</v>
      </c>
      <c r="K45">
        <v>9.68</v>
      </c>
      <c r="L45" s="25">
        <f t="shared" si="5"/>
        <v>0.91463421797099687</v>
      </c>
      <c r="M45" s="35">
        <v>1.32</v>
      </c>
      <c r="N45" s="36">
        <f t="shared" si="6"/>
        <v>2.0125139063432975</v>
      </c>
    </row>
    <row r="46" spans="1:14" x14ac:dyDescent="0.35">
      <c r="A46" t="s">
        <v>5</v>
      </c>
      <c r="B46" s="25">
        <f t="shared" si="0"/>
        <v>-3.2440940330165792E-2</v>
      </c>
      <c r="C46" t="s">
        <v>2</v>
      </c>
      <c r="D46" s="25">
        <f t="shared" si="1"/>
        <v>0</v>
      </c>
      <c r="E46" t="s">
        <v>9</v>
      </c>
      <c r="F46" s="25">
        <f t="shared" si="2"/>
        <v>0.1367785378123067</v>
      </c>
      <c r="G46" t="s">
        <v>0</v>
      </c>
      <c r="H46" s="25">
        <f t="shared" si="3"/>
        <v>0</v>
      </c>
      <c r="I46">
        <v>4</v>
      </c>
      <c r="J46">
        <f t="shared" si="4"/>
        <v>0.70396801101403761</v>
      </c>
      <c r="K46">
        <v>30.4</v>
      </c>
      <c r="L46" s="25">
        <f t="shared" si="5"/>
        <v>2.872404982057676</v>
      </c>
      <c r="M46" s="35">
        <v>5.6</v>
      </c>
      <c r="N46" s="36">
        <f t="shared" si="6"/>
        <v>4.3222686759369955</v>
      </c>
    </row>
    <row r="47" spans="1:14" x14ac:dyDescent="0.35">
      <c r="A47" t="s">
        <v>5</v>
      </c>
      <c r="B47" s="25">
        <f t="shared" si="0"/>
        <v>-3.2440940330165792E-2</v>
      </c>
      <c r="C47" t="s">
        <v>2</v>
      </c>
      <c r="D47" s="25">
        <f t="shared" si="1"/>
        <v>0</v>
      </c>
      <c r="E47" t="s">
        <v>9</v>
      </c>
      <c r="F47" s="25">
        <f t="shared" si="2"/>
        <v>0.1367785378123067</v>
      </c>
      <c r="G47" t="s">
        <v>0</v>
      </c>
      <c r="H47" s="25">
        <f t="shared" si="3"/>
        <v>0</v>
      </c>
      <c r="I47">
        <v>2</v>
      </c>
      <c r="J47">
        <f t="shared" si="4"/>
        <v>0.3519840055070188</v>
      </c>
      <c r="K47">
        <v>18.29</v>
      </c>
      <c r="L47" s="25">
        <f t="shared" si="5"/>
        <v>1.7281673395340427</v>
      </c>
      <c r="M47" s="35">
        <v>3</v>
      </c>
      <c r="N47" s="36">
        <f t="shared" si="6"/>
        <v>2.826047027906343</v>
      </c>
    </row>
    <row r="48" spans="1:14" x14ac:dyDescent="0.35">
      <c r="A48" t="s">
        <v>5</v>
      </c>
      <c r="B48" s="25">
        <f t="shared" si="0"/>
        <v>-3.2440940330165792E-2</v>
      </c>
      <c r="C48" t="s">
        <v>2</v>
      </c>
      <c r="D48" s="25">
        <f t="shared" si="1"/>
        <v>0</v>
      </c>
      <c r="E48" t="s">
        <v>9</v>
      </c>
      <c r="F48" s="25">
        <f t="shared" si="2"/>
        <v>0.1367785378123067</v>
      </c>
      <c r="G48" t="s">
        <v>0</v>
      </c>
      <c r="H48" s="25">
        <f t="shared" si="3"/>
        <v>0</v>
      </c>
      <c r="I48">
        <v>2</v>
      </c>
      <c r="J48">
        <f t="shared" si="4"/>
        <v>0.3519840055070188</v>
      </c>
      <c r="K48">
        <v>22.23</v>
      </c>
      <c r="L48" s="25">
        <f t="shared" si="5"/>
        <v>2.1004461431296759</v>
      </c>
      <c r="M48" s="35">
        <v>5</v>
      </c>
      <c r="N48" s="36">
        <f t="shared" si="6"/>
        <v>3.1983258315019762</v>
      </c>
    </row>
    <row r="49" spans="1:14" x14ac:dyDescent="0.35">
      <c r="A49" t="s">
        <v>5</v>
      </c>
      <c r="B49" s="25">
        <f t="shared" si="0"/>
        <v>-3.2440940330165792E-2</v>
      </c>
      <c r="C49" t="s">
        <v>2</v>
      </c>
      <c r="D49" s="25">
        <f t="shared" si="1"/>
        <v>0</v>
      </c>
      <c r="E49" t="s">
        <v>9</v>
      </c>
      <c r="F49" s="25">
        <f t="shared" si="2"/>
        <v>0.1367785378123067</v>
      </c>
      <c r="G49" t="s">
        <v>0</v>
      </c>
      <c r="H49" s="25">
        <f t="shared" si="3"/>
        <v>0</v>
      </c>
      <c r="I49">
        <v>4</v>
      </c>
      <c r="J49">
        <f t="shared" si="4"/>
        <v>0.70396801101403761</v>
      </c>
      <c r="K49">
        <v>32.4</v>
      </c>
      <c r="L49" s="25">
        <f t="shared" si="5"/>
        <v>3.061378994035155</v>
      </c>
      <c r="M49" s="35">
        <v>6</v>
      </c>
      <c r="N49" s="36">
        <f t="shared" si="6"/>
        <v>4.511242687914474</v>
      </c>
    </row>
    <row r="50" spans="1:14" x14ac:dyDescent="0.35">
      <c r="A50" t="s">
        <v>5</v>
      </c>
      <c r="B50" s="25">
        <f t="shared" si="0"/>
        <v>-3.2440940330165792E-2</v>
      </c>
      <c r="C50" t="s">
        <v>2</v>
      </c>
      <c r="D50" s="25">
        <f t="shared" si="1"/>
        <v>0</v>
      </c>
      <c r="E50" t="s">
        <v>9</v>
      </c>
      <c r="F50" s="25">
        <f t="shared" si="2"/>
        <v>0.1367785378123067</v>
      </c>
      <c r="G50" t="s">
        <v>0</v>
      </c>
      <c r="H50" s="25">
        <f t="shared" si="3"/>
        <v>0</v>
      </c>
      <c r="I50">
        <v>3</v>
      </c>
      <c r="J50">
        <f t="shared" si="4"/>
        <v>0.52797600826052826</v>
      </c>
      <c r="K50">
        <v>28.55</v>
      </c>
      <c r="L50" s="25">
        <f t="shared" si="5"/>
        <v>2.6976040209785088</v>
      </c>
      <c r="M50" s="35">
        <v>2.0499999999999998</v>
      </c>
      <c r="N50" s="36">
        <f t="shared" si="6"/>
        <v>3.9714757121043185</v>
      </c>
    </row>
    <row r="51" spans="1:14" x14ac:dyDescent="0.35">
      <c r="A51" t="s">
        <v>5</v>
      </c>
      <c r="B51" s="25">
        <f t="shared" si="0"/>
        <v>-3.2440940330165792E-2</v>
      </c>
      <c r="C51" t="s">
        <v>2</v>
      </c>
      <c r="D51" s="25">
        <f t="shared" si="1"/>
        <v>0</v>
      </c>
      <c r="E51" t="s">
        <v>9</v>
      </c>
      <c r="F51" s="25">
        <f t="shared" si="2"/>
        <v>0.1367785378123067</v>
      </c>
      <c r="G51" t="s">
        <v>0</v>
      </c>
      <c r="H51" s="25">
        <f t="shared" si="3"/>
        <v>0</v>
      </c>
      <c r="I51">
        <v>2</v>
      </c>
      <c r="J51">
        <f t="shared" si="4"/>
        <v>0.3519840055070188</v>
      </c>
      <c r="K51">
        <v>18.04</v>
      </c>
      <c r="L51" s="25">
        <f t="shared" si="5"/>
        <v>1.7045455880368579</v>
      </c>
      <c r="M51" s="35">
        <v>3</v>
      </c>
      <c r="N51" s="36">
        <f t="shared" si="6"/>
        <v>2.8024252764091582</v>
      </c>
    </row>
    <row r="52" spans="1:14" x14ac:dyDescent="0.35">
      <c r="A52" t="s">
        <v>5</v>
      </c>
      <c r="B52" s="25">
        <f t="shared" si="0"/>
        <v>-3.2440940330165792E-2</v>
      </c>
      <c r="C52" t="s">
        <v>2</v>
      </c>
      <c r="D52" s="25">
        <f t="shared" si="1"/>
        <v>0</v>
      </c>
      <c r="E52" t="s">
        <v>9</v>
      </c>
      <c r="F52" s="25">
        <f t="shared" si="2"/>
        <v>0.1367785378123067</v>
      </c>
      <c r="G52" t="s">
        <v>0</v>
      </c>
      <c r="H52" s="25">
        <f t="shared" si="3"/>
        <v>0</v>
      </c>
      <c r="I52">
        <v>2</v>
      </c>
      <c r="J52">
        <f t="shared" si="4"/>
        <v>0.3519840055070188</v>
      </c>
      <c r="K52">
        <v>12.54</v>
      </c>
      <c r="L52" s="25">
        <f t="shared" si="5"/>
        <v>1.1848670550987914</v>
      </c>
      <c r="M52" s="35">
        <v>2.5</v>
      </c>
      <c r="N52" s="36">
        <f t="shared" si="6"/>
        <v>2.2827467434710917</v>
      </c>
    </row>
    <row r="53" spans="1:14" x14ac:dyDescent="0.35">
      <c r="A53" t="s">
        <v>3</v>
      </c>
      <c r="B53" s="25">
        <f t="shared" si="0"/>
        <v>0</v>
      </c>
      <c r="C53" t="s">
        <v>2</v>
      </c>
      <c r="D53" s="25">
        <f t="shared" si="1"/>
        <v>0</v>
      </c>
      <c r="E53" t="s">
        <v>9</v>
      </c>
      <c r="F53" s="25">
        <f t="shared" si="2"/>
        <v>0.1367785378123067</v>
      </c>
      <c r="G53" t="s">
        <v>0</v>
      </c>
      <c r="H53" s="25">
        <f t="shared" si="3"/>
        <v>0</v>
      </c>
      <c r="I53">
        <v>2</v>
      </c>
      <c r="J53">
        <f t="shared" si="4"/>
        <v>0.3519840055070188</v>
      </c>
      <c r="K53">
        <v>10.29</v>
      </c>
      <c r="L53" s="25">
        <f t="shared" si="5"/>
        <v>0.97227129162412784</v>
      </c>
      <c r="M53" s="35">
        <v>2.6</v>
      </c>
      <c r="N53" s="36">
        <f t="shared" si="6"/>
        <v>2.1025919203265939</v>
      </c>
    </row>
    <row r="54" spans="1:14" x14ac:dyDescent="0.35">
      <c r="A54" t="s">
        <v>3</v>
      </c>
      <c r="B54" s="25">
        <f t="shared" si="0"/>
        <v>0</v>
      </c>
      <c r="C54" t="s">
        <v>2</v>
      </c>
      <c r="D54" s="25">
        <f t="shared" si="1"/>
        <v>0</v>
      </c>
      <c r="E54" t="s">
        <v>9</v>
      </c>
      <c r="F54" s="25">
        <f t="shared" si="2"/>
        <v>0.1367785378123067</v>
      </c>
      <c r="G54" t="s">
        <v>0</v>
      </c>
      <c r="H54" s="25">
        <f t="shared" si="3"/>
        <v>0</v>
      </c>
      <c r="I54">
        <v>4</v>
      </c>
      <c r="J54">
        <f t="shared" si="4"/>
        <v>0.70396801101403761</v>
      </c>
      <c r="K54">
        <v>34.81</v>
      </c>
      <c r="L54" s="25">
        <f t="shared" si="5"/>
        <v>3.289092678468017</v>
      </c>
      <c r="M54" s="35">
        <v>5.2</v>
      </c>
      <c r="N54" s="36">
        <f t="shared" si="6"/>
        <v>4.771397312677502</v>
      </c>
    </row>
    <row r="55" spans="1:14" x14ac:dyDescent="0.35">
      <c r="A55" t="s">
        <v>5</v>
      </c>
      <c r="B55" s="25">
        <f t="shared" si="0"/>
        <v>-3.2440940330165792E-2</v>
      </c>
      <c r="C55" t="s">
        <v>2</v>
      </c>
      <c r="D55" s="25">
        <f t="shared" si="1"/>
        <v>0</v>
      </c>
      <c r="E55" t="s">
        <v>9</v>
      </c>
      <c r="F55" s="25">
        <f t="shared" si="2"/>
        <v>0.1367785378123067</v>
      </c>
      <c r="G55" t="s">
        <v>0</v>
      </c>
      <c r="H55" s="25">
        <f t="shared" si="3"/>
        <v>0</v>
      </c>
      <c r="I55">
        <v>2</v>
      </c>
      <c r="J55">
        <f t="shared" si="4"/>
        <v>0.3519840055070188</v>
      </c>
      <c r="K55">
        <v>9.94</v>
      </c>
      <c r="L55" s="25">
        <f t="shared" si="5"/>
        <v>0.9392008395280691</v>
      </c>
      <c r="M55" s="35">
        <v>1.56</v>
      </c>
      <c r="N55" s="36">
        <f t="shared" si="6"/>
        <v>2.0370805279003692</v>
      </c>
    </row>
    <row r="56" spans="1:14" x14ac:dyDescent="0.35">
      <c r="A56" t="s">
        <v>5</v>
      </c>
      <c r="B56" s="25">
        <f t="shared" si="0"/>
        <v>-3.2440940330165792E-2</v>
      </c>
      <c r="C56" t="s">
        <v>2</v>
      </c>
      <c r="D56" s="25">
        <f t="shared" si="1"/>
        <v>0</v>
      </c>
      <c r="E56" t="s">
        <v>9</v>
      </c>
      <c r="F56" s="25">
        <f t="shared" si="2"/>
        <v>0.1367785378123067</v>
      </c>
      <c r="G56" t="s">
        <v>0</v>
      </c>
      <c r="H56" s="25">
        <f t="shared" si="3"/>
        <v>0</v>
      </c>
      <c r="I56">
        <v>4</v>
      </c>
      <c r="J56">
        <f t="shared" si="4"/>
        <v>0.70396801101403761</v>
      </c>
      <c r="K56">
        <v>25.56</v>
      </c>
      <c r="L56" s="25">
        <f t="shared" si="5"/>
        <v>2.4150878730721779</v>
      </c>
      <c r="M56" s="35">
        <v>4.34</v>
      </c>
      <c r="N56" s="36">
        <f t="shared" si="6"/>
        <v>3.8649515669514969</v>
      </c>
    </row>
    <row r="57" spans="1:14" x14ac:dyDescent="0.35">
      <c r="A57" t="s">
        <v>5</v>
      </c>
      <c r="B57" s="25">
        <f t="shared" si="0"/>
        <v>-3.2440940330165792E-2</v>
      </c>
      <c r="C57" t="s">
        <v>2</v>
      </c>
      <c r="D57" s="25">
        <f t="shared" si="1"/>
        <v>0</v>
      </c>
      <c r="E57" t="s">
        <v>9</v>
      </c>
      <c r="F57" s="25">
        <f t="shared" si="2"/>
        <v>0.1367785378123067</v>
      </c>
      <c r="G57" t="s">
        <v>0</v>
      </c>
      <c r="H57" s="25">
        <f t="shared" si="3"/>
        <v>0</v>
      </c>
      <c r="I57">
        <v>2</v>
      </c>
      <c r="J57">
        <f t="shared" si="4"/>
        <v>0.3519840055070188</v>
      </c>
      <c r="K57">
        <v>19.489999999999998</v>
      </c>
      <c r="L57" s="25">
        <f t="shared" si="5"/>
        <v>1.8415517467205298</v>
      </c>
      <c r="M57" s="35">
        <v>3.51</v>
      </c>
      <c r="N57" s="36">
        <f t="shared" si="6"/>
        <v>2.9394314350928301</v>
      </c>
    </row>
    <row r="58" spans="1:14" x14ac:dyDescent="0.35">
      <c r="A58" t="s">
        <v>5</v>
      </c>
      <c r="B58" s="25">
        <f t="shared" si="0"/>
        <v>-3.2440940330165792E-2</v>
      </c>
      <c r="C58" t="s">
        <v>6</v>
      </c>
      <c r="D58" s="25">
        <f t="shared" si="1"/>
        <v>-8.6408320163134114E-2</v>
      </c>
      <c r="E58" t="s">
        <v>4</v>
      </c>
      <c r="F58" s="25">
        <f t="shared" si="2"/>
        <v>4.080082120236244E-2</v>
      </c>
      <c r="G58" t="s">
        <v>0</v>
      </c>
      <c r="H58" s="25">
        <f t="shared" si="3"/>
        <v>0</v>
      </c>
      <c r="I58">
        <v>4</v>
      </c>
      <c r="J58">
        <f t="shared" si="4"/>
        <v>0.70396801101403761</v>
      </c>
      <c r="K58">
        <v>38.01</v>
      </c>
      <c r="L58" s="25">
        <f t="shared" si="5"/>
        <v>3.5914510976319827</v>
      </c>
      <c r="M58" s="35">
        <v>3</v>
      </c>
      <c r="N58" s="36">
        <f t="shared" si="6"/>
        <v>4.8589287547382227</v>
      </c>
    </row>
    <row r="59" spans="1:14" x14ac:dyDescent="0.35">
      <c r="A59" t="s">
        <v>3</v>
      </c>
      <c r="B59" s="25">
        <f t="shared" si="0"/>
        <v>0</v>
      </c>
      <c r="C59" t="s">
        <v>2</v>
      </c>
      <c r="D59" s="25">
        <f t="shared" si="1"/>
        <v>0</v>
      </c>
      <c r="E59" t="s">
        <v>4</v>
      </c>
      <c r="F59" s="25">
        <f t="shared" si="2"/>
        <v>4.080082120236244E-2</v>
      </c>
      <c r="G59" t="s">
        <v>0</v>
      </c>
      <c r="H59" s="25">
        <f t="shared" si="3"/>
        <v>0</v>
      </c>
      <c r="I59">
        <v>2</v>
      </c>
      <c r="J59">
        <f t="shared" si="4"/>
        <v>0.3519840055070188</v>
      </c>
      <c r="K59">
        <v>26.41</v>
      </c>
      <c r="L59" s="25">
        <f t="shared" si="5"/>
        <v>2.4954018281626063</v>
      </c>
      <c r="M59" s="35">
        <v>1.5</v>
      </c>
      <c r="N59" s="36">
        <f t="shared" si="6"/>
        <v>3.5297447402551283</v>
      </c>
    </row>
    <row r="60" spans="1:14" x14ac:dyDescent="0.35">
      <c r="A60" t="s">
        <v>5</v>
      </c>
      <c r="B60" s="25">
        <f t="shared" si="0"/>
        <v>-3.2440940330165792E-2</v>
      </c>
      <c r="C60" t="s">
        <v>6</v>
      </c>
      <c r="D60" s="25">
        <f t="shared" si="1"/>
        <v>-8.6408320163134114E-2</v>
      </c>
      <c r="E60" t="s">
        <v>4</v>
      </c>
      <c r="F60" s="25">
        <f t="shared" si="2"/>
        <v>4.080082120236244E-2</v>
      </c>
      <c r="G60" t="s">
        <v>0</v>
      </c>
      <c r="H60" s="25">
        <f t="shared" si="3"/>
        <v>0</v>
      </c>
      <c r="I60">
        <v>2</v>
      </c>
      <c r="J60">
        <f t="shared" si="4"/>
        <v>0.3519840055070188</v>
      </c>
      <c r="K60">
        <v>11.24</v>
      </c>
      <c r="L60" s="25">
        <f t="shared" si="5"/>
        <v>1.0620339473134304</v>
      </c>
      <c r="M60" s="35">
        <v>1.76</v>
      </c>
      <c r="N60" s="36">
        <f t="shared" si="6"/>
        <v>1.9775275989126524</v>
      </c>
    </row>
    <row r="61" spans="1:14" x14ac:dyDescent="0.35">
      <c r="A61" t="s">
        <v>5</v>
      </c>
      <c r="B61" s="25">
        <f t="shared" si="0"/>
        <v>-3.2440940330165792E-2</v>
      </c>
      <c r="C61" t="s">
        <v>2</v>
      </c>
      <c r="D61" s="25">
        <f t="shared" si="1"/>
        <v>0</v>
      </c>
      <c r="E61" t="s">
        <v>4</v>
      </c>
      <c r="F61" s="25">
        <f t="shared" si="2"/>
        <v>4.080082120236244E-2</v>
      </c>
      <c r="G61" t="s">
        <v>0</v>
      </c>
      <c r="H61" s="25">
        <f t="shared" si="3"/>
        <v>0</v>
      </c>
      <c r="I61">
        <v>4</v>
      </c>
      <c r="J61">
        <f t="shared" si="4"/>
        <v>0.70396801101403761</v>
      </c>
      <c r="K61">
        <v>48.27</v>
      </c>
      <c r="L61" s="25">
        <f t="shared" si="5"/>
        <v>4.5608877790764488</v>
      </c>
      <c r="M61" s="35">
        <v>6.73</v>
      </c>
      <c r="N61" s="36">
        <f t="shared" si="6"/>
        <v>5.9147737563458236</v>
      </c>
    </row>
    <row r="62" spans="1:14" x14ac:dyDescent="0.35">
      <c r="A62" t="s">
        <v>5</v>
      </c>
      <c r="B62" s="25">
        <f t="shared" si="0"/>
        <v>-3.2440940330165792E-2</v>
      </c>
      <c r="C62" t="s">
        <v>6</v>
      </c>
      <c r="D62" s="25">
        <f t="shared" si="1"/>
        <v>-8.6408320163134114E-2</v>
      </c>
      <c r="E62" t="s">
        <v>4</v>
      </c>
      <c r="F62" s="25">
        <f t="shared" si="2"/>
        <v>4.080082120236244E-2</v>
      </c>
      <c r="G62" t="s">
        <v>0</v>
      </c>
      <c r="H62" s="25">
        <f t="shared" si="3"/>
        <v>0</v>
      </c>
      <c r="I62">
        <v>2</v>
      </c>
      <c r="J62">
        <f t="shared" si="4"/>
        <v>0.3519840055070188</v>
      </c>
      <c r="K62">
        <v>20.29</v>
      </c>
      <c r="L62" s="25">
        <f t="shared" si="5"/>
        <v>1.9171413515115214</v>
      </c>
      <c r="M62" s="35">
        <v>3.21</v>
      </c>
      <c r="N62" s="36">
        <f t="shared" si="6"/>
        <v>2.8326350031107435</v>
      </c>
    </row>
    <row r="63" spans="1:14" x14ac:dyDescent="0.35">
      <c r="A63" t="s">
        <v>5</v>
      </c>
      <c r="B63" s="25">
        <f t="shared" si="0"/>
        <v>-3.2440940330165792E-2</v>
      </c>
      <c r="C63" t="s">
        <v>6</v>
      </c>
      <c r="D63" s="25">
        <f t="shared" si="1"/>
        <v>-8.6408320163134114E-2</v>
      </c>
      <c r="E63" t="s">
        <v>4</v>
      </c>
      <c r="F63" s="25">
        <f t="shared" si="2"/>
        <v>4.080082120236244E-2</v>
      </c>
      <c r="G63" t="s">
        <v>0</v>
      </c>
      <c r="H63" s="25">
        <f t="shared" si="3"/>
        <v>0</v>
      </c>
      <c r="I63">
        <v>2</v>
      </c>
      <c r="J63">
        <f t="shared" si="4"/>
        <v>0.3519840055070188</v>
      </c>
      <c r="K63">
        <v>13.81</v>
      </c>
      <c r="L63" s="25">
        <f t="shared" si="5"/>
        <v>1.3048655527044906</v>
      </c>
      <c r="M63" s="35">
        <v>2</v>
      </c>
      <c r="N63" s="36">
        <f t="shared" si="6"/>
        <v>2.2203592043037128</v>
      </c>
    </row>
    <row r="64" spans="1:14" x14ac:dyDescent="0.35">
      <c r="A64" t="s">
        <v>5</v>
      </c>
      <c r="B64" s="25">
        <f t="shared" si="0"/>
        <v>-3.2440940330165792E-2</v>
      </c>
      <c r="C64" t="s">
        <v>6</v>
      </c>
      <c r="D64" s="25">
        <f t="shared" si="1"/>
        <v>-8.6408320163134114E-2</v>
      </c>
      <c r="E64" t="s">
        <v>4</v>
      </c>
      <c r="F64" s="25">
        <f t="shared" si="2"/>
        <v>4.080082120236244E-2</v>
      </c>
      <c r="G64" t="s">
        <v>0</v>
      </c>
      <c r="H64" s="25">
        <f t="shared" si="3"/>
        <v>0</v>
      </c>
      <c r="I64">
        <v>2</v>
      </c>
      <c r="J64">
        <f t="shared" si="4"/>
        <v>0.3519840055070188</v>
      </c>
      <c r="K64">
        <v>11.02</v>
      </c>
      <c r="L64" s="25">
        <f t="shared" si="5"/>
        <v>1.0412468059959077</v>
      </c>
      <c r="M64" s="35">
        <v>1.98</v>
      </c>
      <c r="N64" s="36">
        <f t="shared" si="6"/>
        <v>1.9567404575951297</v>
      </c>
    </row>
    <row r="65" spans="1:14" x14ac:dyDescent="0.35">
      <c r="A65" t="s">
        <v>5</v>
      </c>
      <c r="B65" s="25">
        <f t="shared" si="0"/>
        <v>-3.2440940330165792E-2</v>
      </c>
      <c r="C65" t="s">
        <v>6</v>
      </c>
      <c r="D65" s="25">
        <f t="shared" si="1"/>
        <v>-8.6408320163134114E-2</v>
      </c>
      <c r="E65" t="s">
        <v>4</v>
      </c>
      <c r="F65" s="25">
        <f t="shared" si="2"/>
        <v>4.080082120236244E-2</v>
      </c>
      <c r="G65" t="s">
        <v>0</v>
      </c>
      <c r="H65" s="25">
        <f t="shared" si="3"/>
        <v>0</v>
      </c>
      <c r="I65">
        <v>4</v>
      </c>
      <c r="J65">
        <f t="shared" si="4"/>
        <v>0.70396801101403761</v>
      </c>
      <c r="K65">
        <v>18.29</v>
      </c>
      <c r="L65" s="25">
        <f t="shared" si="5"/>
        <v>1.7281673395340427</v>
      </c>
      <c r="M65" s="35">
        <v>3.76</v>
      </c>
      <c r="N65" s="36">
        <f t="shared" si="6"/>
        <v>2.9956449966402836</v>
      </c>
    </row>
    <row r="66" spans="1:14" x14ac:dyDescent="0.35">
      <c r="A66" t="s">
        <v>5</v>
      </c>
      <c r="B66" s="25">
        <f t="shared" si="0"/>
        <v>-3.2440940330165792E-2</v>
      </c>
      <c r="C66" t="s">
        <v>2</v>
      </c>
      <c r="D66" s="25">
        <f t="shared" si="1"/>
        <v>0</v>
      </c>
      <c r="E66" t="s">
        <v>4</v>
      </c>
      <c r="F66" s="25">
        <f t="shared" si="2"/>
        <v>4.080082120236244E-2</v>
      </c>
      <c r="G66" t="s">
        <v>0</v>
      </c>
      <c r="H66" s="25">
        <f t="shared" si="3"/>
        <v>0</v>
      </c>
      <c r="I66">
        <v>3</v>
      </c>
      <c r="J66">
        <f t="shared" si="4"/>
        <v>0.52797600826052826</v>
      </c>
      <c r="K66">
        <v>17.59</v>
      </c>
      <c r="L66" s="25">
        <f t="shared" si="5"/>
        <v>1.6620264353419252</v>
      </c>
      <c r="M66" s="35">
        <v>2.64</v>
      </c>
      <c r="N66" s="36">
        <f t="shared" si="6"/>
        <v>2.8399204098577906</v>
      </c>
    </row>
    <row r="67" spans="1:14" x14ac:dyDescent="0.35">
      <c r="A67" t="s">
        <v>5</v>
      </c>
      <c r="B67" s="25">
        <f t="shared" ref="B67:B130" si="7">IF($A67="Male",$Q$4,0)</f>
        <v>-3.2440940330165792E-2</v>
      </c>
      <c r="C67" t="s">
        <v>2</v>
      </c>
      <c r="D67" s="25">
        <f t="shared" ref="D67:D130" si="8">IF($C67="Yes",$Q$5,0)</f>
        <v>0</v>
      </c>
      <c r="E67" t="s">
        <v>4</v>
      </c>
      <c r="F67" s="25">
        <f t="shared" ref="F67:F130" si="9">IF($E67="Fri",$Q$6,IF($E67="Sat",$Q$7,IF($E67="Sun",$Q$8,0)))</f>
        <v>4.080082120236244E-2</v>
      </c>
      <c r="G67" t="s">
        <v>0</v>
      </c>
      <c r="H67" s="25">
        <f t="shared" ref="H67:H130" si="10">IF($G67="Lunch",$Q$9,0)</f>
        <v>0</v>
      </c>
      <c r="I67">
        <v>3</v>
      </c>
      <c r="J67">
        <f t="shared" ref="J67:J130" si="11">IF($I67&lt;&gt;"",$I67*$Q$10,"0")</f>
        <v>0.52797600826052826</v>
      </c>
      <c r="K67">
        <v>20.079999999999998</v>
      </c>
      <c r="L67" s="25">
        <f t="shared" ref="L67:L130" si="12">IF($K67&lt;&gt;"",$K67*$Q$11,"0")</f>
        <v>1.897299080253886</v>
      </c>
      <c r="M67" s="35">
        <v>3.15</v>
      </c>
      <c r="N67" s="36">
        <f t="shared" ref="N67:N130" si="13">SUM($B67,$D67,$F67,$H67,$J67,$L67)+$Q$3</f>
        <v>3.0751930547697519</v>
      </c>
    </row>
    <row r="68" spans="1:14" x14ac:dyDescent="0.35">
      <c r="A68" t="s">
        <v>3</v>
      </c>
      <c r="B68" s="25">
        <f t="shared" si="7"/>
        <v>0</v>
      </c>
      <c r="C68" t="s">
        <v>2</v>
      </c>
      <c r="D68" s="25">
        <f t="shared" si="8"/>
        <v>0</v>
      </c>
      <c r="E68" t="s">
        <v>4</v>
      </c>
      <c r="F68" s="25">
        <f t="shared" si="9"/>
        <v>4.080082120236244E-2</v>
      </c>
      <c r="G68" t="s">
        <v>0</v>
      </c>
      <c r="H68" s="25">
        <f t="shared" si="10"/>
        <v>0</v>
      </c>
      <c r="I68">
        <v>2</v>
      </c>
      <c r="J68">
        <f t="shared" si="11"/>
        <v>0.3519840055070188</v>
      </c>
      <c r="K68">
        <v>16.45</v>
      </c>
      <c r="L68" s="25">
        <f t="shared" si="12"/>
        <v>1.5543112485147623</v>
      </c>
      <c r="M68" s="35">
        <v>2.4700000000000002</v>
      </c>
      <c r="N68" s="36">
        <f t="shared" si="13"/>
        <v>2.5886541606072839</v>
      </c>
    </row>
    <row r="69" spans="1:14" x14ac:dyDescent="0.35">
      <c r="A69" t="s">
        <v>3</v>
      </c>
      <c r="B69" s="25">
        <f t="shared" si="7"/>
        <v>0</v>
      </c>
      <c r="C69" t="s">
        <v>6</v>
      </c>
      <c r="D69" s="25">
        <f t="shared" si="8"/>
        <v>-8.6408320163134114E-2</v>
      </c>
      <c r="E69" t="s">
        <v>4</v>
      </c>
      <c r="F69" s="25">
        <f t="shared" si="9"/>
        <v>4.080082120236244E-2</v>
      </c>
      <c r="G69" t="s">
        <v>0</v>
      </c>
      <c r="H69" s="25">
        <f t="shared" si="10"/>
        <v>0</v>
      </c>
      <c r="I69">
        <v>1</v>
      </c>
      <c r="J69">
        <f t="shared" si="11"/>
        <v>0.1759920027535094</v>
      </c>
      <c r="K69">
        <v>3.07</v>
      </c>
      <c r="L69" s="25">
        <f t="shared" si="12"/>
        <v>0.29007510838542983</v>
      </c>
      <c r="M69" s="35">
        <v>1</v>
      </c>
      <c r="N69" s="36">
        <f t="shared" si="13"/>
        <v>1.0620176975613083</v>
      </c>
    </row>
    <row r="70" spans="1:14" x14ac:dyDescent="0.35">
      <c r="A70" t="s">
        <v>5</v>
      </c>
      <c r="B70" s="25">
        <f t="shared" si="7"/>
        <v>-3.2440940330165792E-2</v>
      </c>
      <c r="C70" t="s">
        <v>2</v>
      </c>
      <c r="D70" s="25">
        <f t="shared" si="8"/>
        <v>0</v>
      </c>
      <c r="E70" t="s">
        <v>4</v>
      </c>
      <c r="F70" s="25">
        <f t="shared" si="9"/>
        <v>4.080082120236244E-2</v>
      </c>
      <c r="G70" t="s">
        <v>0</v>
      </c>
      <c r="H70" s="25">
        <f t="shared" si="10"/>
        <v>0</v>
      </c>
      <c r="I70">
        <v>2</v>
      </c>
      <c r="J70">
        <f t="shared" si="11"/>
        <v>0.3519840055070188</v>
      </c>
      <c r="K70">
        <v>20.23</v>
      </c>
      <c r="L70" s="25">
        <f t="shared" si="12"/>
        <v>1.9114721311521972</v>
      </c>
      <c r="M70" s="35">
        <v>2.0099999999999998</v>
      </c>
      <c r="N70" s="36">
        <f t="shared" si="13"/>
        <v>2.9133741029145535</v>
      </c>
    </row>
    <row r="71" spans="1:14" x14ac:dyDescent="0.35">
      <c r="A71" t="s">
        <v>5</v>
      </c>
      <c r="B71" s="25">
        <f t="shared" si="7"/>
        <v>-3.2440940330165792E-2</v>
      </c>
      <c r="C71" t="s">
        <v>6</v>
      </c>
      <c r="D71" s="25">
        <f t="shared" si="8"/>
        <v>-8.6408320163134114E-2</v>
      </c>
      <c r="E71" t="s">
        <v>4</v>
      </c>
      <c r="F71" s="25">
        <f t="shared" si="9"/>
        <v>4.080082120236244E-2</v>
      </c>
      <c r="G71" t="s">
        <v>0</v>
      </c>
      <c r="H71" s="25">
        <f t="shared" si="10"/>
        <v>0</v>
      </c>
      <c r="I71">
        <v>2</v>
      </c>
      <c r="J71">
        <f t="shared" si="11"/>
        <v>0.3519840055070188</v>
      </c>
      <c r="K71">
        <v>15.01</v>
      </c>
      <c r="L71" s="25">
        <f t="shared" si="12"/>
        <v>1.4182499598909777</v>
      </c>
      <c r="M71" s="35">
        <v>2.09</v>
      </c>
      <c r="N71" s="36">
        <f t="shared" si="13"/>
        <v>2.3337436114901999</v>
      </c>
    </row>
    <row r="72" spans="1:14" x14ac:dyDescent="0.35">
      <c r="A72" t="s">
        <v>5</v>
      </c>
      <c r="B72" s="25">
        <f t="shared" si="7"/>
        <v>-3.2440940330165792E-2</v>
      </c>
      <c r="C72" t="s">
        <v>2</v>
      </c>
      <c r="D72" s="25">
        <f t="shared" si="8"/>
        <v>0</v>
      </c>
      <c r="E72" t="s">
        <v>4</v>
      </c>
      <c r="F72" s="25">
        <f t="shared" si="9"/>
        <v>4.080082120236244E-2</v>
      </c>
      <c r="G72" t="s">
        <v>0</v>
      </c>
      <c r="H72" s="25">
        <f t="shared" si="10"/>
        <v>0</v>
      </c>
      <c r="I72">
        <v>2</v>
      </c>
      <c r="J72">
        <f t="shared" si="11"/>
        <v>0.3519840055070188</v>
      </c>
      <c r="K72">
        <v>12.02</v>
      </c>
      <c r="L72" s="25">
        <f t="shared" si="12"/>
        <v>1.135733811984647</v>
      </c>
      <c r="M72" s="35">
        <v>1.97</v>
      </c>
      <c r="N72" s="36">
        <f t="shared" si="13"/>
        <v>2.1376357837470028</v>
      </c>
    </row>
    <row r="73" spans="1:14" x14ac:dyDescent="0.35">
      <c r="A73" t="s">
        <v>3</v>
      </c>
      <c r="B73" s="25">
        <f t="shared" si="7"/>
        <v>0</v>
      </c>
      <c r="C73" t="s">
        <v>2</v>
      </c>
      <c r="D73" s="25">
        <f t="shared" si="8"/>
        <v>0</v>
      </c>
      <c r="E73" t="s">
        <v>4</v>
      </c>
      <c r="F73" s="25">
        <f t="shared" si="9"/>
        <v>4.080082120236244E-2</v>
      </c>
      <c r="G73" t="s">
        <v>0</v>
      </c>
      <c r="H73" s="25">
        <f t="shared" si="10"/>
        <v>0</v>
      </c>
      <c r="I73">
        <v>3</v>
      </c>
      <c r="J73">
        <f t="shared" si="11"/>
        <v>0.52797600826052826</v>
      </c>
      <c r="K73">
        <v>17.07</v>
      </c>
      <c r="L73" s="25">
        <f t="shared" si="12"/>
        <v>1.6128931922277807</v>
      </c>
      <c r="M73" s="35">
        <v>3</v>
      </c>
      <c r="N73" s="36">
        <f t="shared" si="13"/>
        <v>2.8232281070738123</v>
      </c>
    </row>
    <row r="74" spans="1:14" x14ac:dyDescent="0.35">
      <c r="A74" t="s">
        <v>3</v>
      </c>
      <c r="B74" s="25">
        <f t="shared" si="7"/>
        <v>0</v>
      </c>
      <c r="C74" t="s">
        <v>6</v>
      </c>
      <c r="D74" s="25">
        <f t="shared" si="8"/>
        <v>-8.6408320163134114E-2</v>
      </c>
      <c r="E74" t="s">
        <v>4</v>
      </c>
      <c r="F74" s="25">
        <f t="shared" si="9"/>
        <v>4.080082120236244E-2</v>
      </c>
      <c r="G74" t="s">
        <v>0</v>
      </c>
      <c r="H74" s="25">
        <f t="shared" si="10"/>
        <v>0</v>
      </c>
      <c r="I74">
        <v>2</v>
      </c>
      <c r="J74">
        <f t="shared" si="11"/>
        <v>0.3519840055070188</v>
      </c>
      <c r="K74">
        <v>26.86</v>
      </c>
      <c r="L74" s="25">
        <f t="shared" si="12"/>
        <v>2.5379209808575389</v>
      </c>
      <c r="M74" s="35">
        <v>3.14</v>
      </c>
      <c r="N74" s="36">
        <f t="shared" si="13"/>
        <v>3.4858555727869263</v>
      </c>
    </row>
    <row r="75" spans="1:14" x14ac:dyDescent="0.35">
      <c r="A75" t="s">
        <v>3</v>
      </c>
      <c r="B75" s="25">
        <f t="shared" si="7"/>
        <v>0</v>
      </c>
      <c r="C75" t="s">
        <v>6</v>
      </c>
      <c r="D75" s="25">
        <f t="shared" si="8"/>
        <v>-8.6408320163134114E-2</v>
      </c>
      <c r="E75" t="s">
        <v>4</v>
      </c>
      <c r="F75" s="25">
        <f t="shared" si="9"/>
        <v>4.080082120236244E-2</v>
      </c>
      <c r="G75" t="s">
        <v>0</v>
      </c>
      <c r="H75" s="25">
        <f t="shared" si="10"/>
        <v>0</v>
      </c>
      <c r="I75">
        <v>2</v>
      </c>
      <c r="J75">
        <f t="shared" si="11"/>
        <v>0.3519840055070188</v>
      </c>
      <c r="K75">
        <v>25.28</v>
      </c>
      <c r="L75" s="25">
        <f t="shared" si="12"/>
        <v>2.3886315113953311</v>
      </c>
      <c r="M75" s="35">
        <v>5</v>
      </c>
      <c r="N75" s="36">
        <f t="shared" si="13"/>
        <v>3.3365661033247189</v>
      </c>
    </row>
    <row r="76" spans="1:14" x14ac:dyDescent="0.35">
      <c r="A76" t="s">
        <v>3</v>
      </c>
      <c r="B76" s="25">
        <f t="shared" si="7"/>
        <v>0</v>
      </c>
      <c r="C76" t="s">
        <v>2</v>
      </c>
      <c r="D76" s="25">
        <f t="shared" si="8"/>
        <v>0</v>
      </c>
      <c r="E76" t="s">
        <v>4</v>
      </c>
      <c r="F76" s="25">
        <f t="shared" si="9"/>
        <v>4.080082120236244E-2</v>
      </c>
      <c r="G76" t="s">
        <v>0</v>
      </c>
      <c r="H76" s="25">
        <f t="shared" si="10"/>
        <v>0</v>
      </c>
      <c r="I76">
        <v>2</v>
      </c>
      <c r="J76">
        <f t="shared" si="11"/>
        <v>0.3519840055070188</v>
      </c>
      <c r="K76">
        <v>14.73</v>
      </c>
      <c r="L76" s="25">
        <f t="shared" si="12"/>
        <v>1.3917935982141307</v>
      </c>
      <c r="M76" s="35">
        <v>2.2000000000000002</v>
      </c>
      <c r="N76" s="36">
        <f t="shared" si="13"/>
        <v>2.4261365103066526</v>
      </c>
    </row>
    <row r="77" spans="1:14" x14ac:dyDescent="0.35">
      <c r="A77" t="s">
        <v>5</v>
      </c>
      <c r="B77" s="25">
        <f t="shared" si="7"/>
        <v>-3.2440940330165792E-2</v>
      </c>
      <c r="C77" t="s">
        <v>2</v>
      </c>
      <c r="D77" s="25">
        <f t="shared" si="8"/>
        <v>0</v>
      </c>
      <c r="E77" t="s">
        <v>4</v>
      </c>
      <c r="F77" s="25">
        <f t="shared" si="9"/>
        <v>4.080082120236244E-2</v>
      </c>
      <c r="G77" t="s">
        <v>0</v>
      </c>
      <c r="H77" s="25">
        <f t="shared" si="10"/>
        <v>0</v>
      </c>
      <c r="I77">
        <v>2</v>
      </c>
      <c r="J77">
        <f t="shared" si="11"/>
        <v>0.3519840055070188</v>
      </c>
      <c r="K77">
        <v>10.51</v>
      </c>
      <c r="L77" s="25">
        <f t="shared" si="12"/>
        <v>0.99305843294165064</v>
      </c>
      <c r="M77" s="35">
        <v>1.25</v>
      </c>
      <c r="N77" s="36">
        <f t="shared" si="13"/>
        <v>1.9949604047040068</v>
      </c>
    </row>
    <row r="78" spans="1:14" x14ac:dyDescent="0.35">
      <c r="A78" t="s">
        <v>5</v>
      </c>
      <c r="B78" s="25">
        <f t="shared" si="7"/>
        <v>-3.2440940330165792E-2</v>
      </c>
      <c r="C78" t="s">
        <v>6</v>
      </c>
      <c r="D78" s="25">
        <f t="shared" si="8"/>
        <v>-8.6408320163134114E-2</v>
      </c>
      <c r="E78" t="s">
        <v>4</v>
      </c>
      <c r="F78" s="25">
        <f t="shared" si="9"/>
        <v>4.080082120236244E-2</v>
      </c>
      <c r="G78" t="s">
        <v>0</v>
      </c>
      <c r="H78" s="25">
        <f t="shared" si="10"/>
        <v>0</v>
      </c>
      <c r="I78">
        <v>2</v>
      </c>
      <c r="J78">
        <f t="shared" si="11"/>
        <v>0.3519840055070188</v>
      </c>
      <c r="K78">
        <v>17.920000000000002</v>
      </c>
      <c r="L78" s="25">
        <f t="shared" si="12"/>
        <v>1.6932071473182093</v>
      </c>
      <c r="M78" s="35">
        <v>3.08</v>
      </c>
      <c r="N78" s="36">
        <f t="shared" si="13"/>
        <v>2.6087007989174316</v>
      </c>
    </row>
    <row r="79" spans="1:14" x14ac:dyDescent="0.35">
      <c r="A79" t="s">
        <v>5</v>
      </c>
      <c r="B79" s="25">
        <f t="shared" si="7"/>
        <v>-3.2440940330165792E-2</v>
      </c>
      <c r="C79" t="s">
        <v>2</v>
      </c>
      <c r="D79" s="25">
        <f t="shared" si="8"/>
        <v>0</v>
      </c>
      <c r="E79" t="s">
        <v>1</v>
      </c>
      <c r="F79" s="25">
        <f t="shared" si="9"/>
        <v>0</v>
      </c>
      <c r="G79" t="s">
        <v>7</v>
      </c>
      <c r="H79" s="25">
        <f t="shared" si="10"/>
        <v>6.8128601061564764E-2</v>
      </c>
      <c r="I79">
        <v>4</v>
      </c>
      <c r="J79">
        <f t="shared" si="11"/>
        <v>0.70396801101403761</v>
      </c>
      <c r="K79">
        <v>27.2</v>
      </c>
      <c r="L79" s="25">
        <f t="shared" si="12"/>
        <v>2.5700465628937104</v>
      </c>
      <c r="M79" s="35">
        <v>4</v>
      </c>
      <c r="N79" s="36">
        <f t="shared" si="13"/>
        <v>3.9512603200222873</v>
      </c>
    </row>
    <row r="80" spans="1:14" x14ac:dyDescent="0.35">
      <c r="A80" t="s">
        <v>5</v>
      </c>
      <c r="B80" s="25">
        <f t="shared" si="7"/>
        <v>-3.2440940330165792E-2</v>
      </c>
      <c r="C80" t="s">
        <v>2</v>
      </c>
      <c r="D80" s="25">
        <f t="shared" si="8"/>
        <v>0</v>
      </c>
      <c r="E80" t="s">
        <v>1</v>
      </c>
      <c r="F80" s="25">
        <f t="shared" si="9"/>
        <v>0</v>
      </c>
      <c r="G80" t="s">
        <v>7</v>
      </c>
      <c r="H80" s="25">
        <f t="shared" si="10"/>
        <v>6.8128601061564764E-2</v>
      </c>
      <c r="I80">
        <v>2</v>
      </c>
      <c r="J80">
        <f t="shared" si="11"/>
        <v>0.3519840055070188</v>
      </c>
      <c r="K80">
        <v>22.76</v>
      </c>
      <c r="L80" s="25">
        <f t="shared" si="12"/>
        <v>2.1505242563037079</v>
      </c>
      <c r="M80" s="35">
        <v>3</v>
      </c>
      <c r="N80" s="36">
        <f t="shared" si="13"/>
        <v>3.1797540079252666</v>
      </c>
    </row>
    <row r="81" spans="1:14" x14ac:dyDescent="0.35">
      <c r="A81" t="s">
        <v>5</v>
      </c>
      <c r="B81" s="25">
        <f t="shared" si="7"/>
        <v>-3.2440940330165792E-2</v>
      </c>
      <c r="C81" t="s">
        <v>2</v>
      </c>
      <c r="D81" s="25">
        <f t="shared" si="8"/>
        <v>0</v>
      </c>
      <c r="E81" t="s">
        <v>1</v>
      </c>
      <c r="F81" s="25">
        <f t="shared" si="9"/>
        <v>0</v>
      </c>
      <c r="G81" t="s">
        <v>7</v>
      </c>
      <c r="H81" s="25">
        <f t="shared" si="10"/>
        <v>6.8128601061564764E-2</v>
      </c>
      <c r="I81">
        <v>2</v>
      </c>
      <c r="J81">
        <f t="shared" si="11"/>
        <v>0.3519840055070188</v>
      </c>
      <c r="K81">
        <v>17.29</v>
      </c>
      <c r="L81" s="25">
        <f t="shared" si="12"/>
        <v>1.6336803335453034</v>
      </c>
      <c r="M81" s="35">
        <v>2.71</v>
      </c>
      <c r="N81" s="36">
        <f t="shared" si="13"/>
        <v>2.6629100851668621</v>
      </c>
    </row>
    <row r="82" spans="1:14" x14ac:dyDescent="0.35">
      <c r="A82" t="s">
        <v>5</v>
      </c>
      <c r="B82" s="25">
        <f t="shared" si="7"/>
        <v>-3.2440940330165792E-2</v>
      </c>
      <c r="C82" t="s">
        <v>6</v>
      </c>
      <c r="D82" s="25">
        <f t="shared" si="8"/>
        <v>-8.6408320163134114E-2</v>
      </c>
      <c r="E82" t="s">
        <v>1</v>
      </c>
      <c r="F82" s="25">
        <f t="shared" si="9"/>
        <v>0</v>
      </c>
      <c r="G82" t="s">
        <v>7</v>
      </c>
      <c r="H82" s="25">
        <f t="shared" si="10"/>
        <v>6.8128601061564764E-2</v>
      </c>
      <c r="I82">
        <v>2</v>
      </c>
      <c r="J82">
        <f t="shared" si="11"/>
        <v>0.3519840055070188</v>
      </c>
      <c r="K82">
        <v>19.440000000000001</v>
      </c>
      <c r="L82" s="25">
        <f t="shared" si="12"/>
        <v>1.8368273964210931</v>
      </c>
      <c r="M82" s="35">
        <v>3</v>
      </c>
      <c r="N82" s="36">
        <f t="shared" si="13"/>
        <v>2.7796488278795177</v>
      </c>
    </row>
    <row r="83" spans="1:14" x14ac:dyDescent="0.35">
      <c r="A83" t="s">
        <v>5</v>
      </c>
      <c r="B83" s="25">
        <f t="shared" si="7"/>
        <v>-3.2440940330165792E-2</v>
      </c>
      <c r="C83" t="s">
        <v>2</v>
      </c>
      <c r="D83" s="25">
        <f t="shared" si="8"/>
        <v>0</v>
      </c>
      <c r="E83" t="s">
        <v>1</v>
      </c>
      <c r="F83" s="25">
        <f t="shared" si="9"/>
        <v>0</v>
      </c>
      <c r="G83" t="s">
        <v>7</v>
      </c>
      <c r="H83" s="25">
        <f t="shared" si="10"/>
        <v>6.8128601061564764E-2</v>
      </c>
      <c r="I83">
        <v>2</v>
      </c>
      <c r="J83">
        <f t="shared" si="11"/>
        <v>0.3519840055070188</v>
      </c>
      <c r="K83">
        <v>16.66</v>
      </c>
      <c r="L83" s="25">
        <f t="shared" si="12"/>
        <v>1.5741535197723977</v>
      </c>
      <c r="M83" s="35">
        <v>3.4</v>
      </c>
      <c r="N83" s="36">
        <f t="shared" si="13"/>
        <v>2.6033832713939562</v>
      </c>
    </row>
    <row r="84" spans="1:14" x14ac:dyDescent="0.35">
      <c r="A84" t="s">
        <v>3</v>
      </c>
      <c r="B84" s="25">
        <f t="shared" si="7"/>
        <v>0</v>
      </c>
      <c r="C84" t="s">
        <v>2</v>
      </c>
      <c r="D84" s="25">
        <f t="shared" si="8"/>
        <v>0</v>
      </c>
      <c r="E84" t="s">
        <v>1</v>
      </c>
      <c r="F84" s="25">
        <f t="shared" si="9"/>
        <v>0</v>
      </c>
      <c r="G84" t="s">
        <v>7</v>
      </c>
      <c r="H84" s="25">
        <f t="shared" si="10"/>
        <v>6.8128601061564764E-2</v>
      </c>
      <c r="I84">
        <v>1</v>
      </c>
      <c r="J84">
        <f t="shared" si="11"/>
        <v>0.1759920027535094</v>
      </c>
      <c r="K84">
        <v>10.07</v>
      </c>
      <c r="L84" s="25">
        <f t="shared" si="12"/>
        <v>0.95148415030660527</v>
      </c>
      <c r="M84" s="35">
        <v>1.83</v>
      </c>
      <c r="N84" s="36">
        <f t="shared" si="13"/>
        <v>1.8371628395048201</v>
      </c>
    </row>
    <row r="85" spans="1:14" x14ac:dyDescent="0.35">
      <c r="A85" t="s">
        <v>5</v>
      </c>
      <c r="B85" s="25">
        <f t="shared" si="7"/>
        <v>-3.2440940330165792E-2</v>
      </c>
      <c r="C85" t="s">
        <v>6</v>
      </c>
      <c r="D85" s="25">
        <f t="shared" si="8"/>
        <v>-8.6408320163134114E-2</v>
      </c>
      <c r="E85" t="s">
        <v>1</v>
      </c>
      <c r="F85" s="25">
        <f t="shared" si="9"/>
        <v>0</v>
      </c>
      <c r="G85" t="s">
        <v>7</v>
      </c>
      <c r="H85" s="25">
        <f t="shared" si="10"/>
        <v>6.8128601061564764E-2</v>
      </c>
      <c r="I85">
        <v>2</v>
      </c>
      <c r="J85">
        <f t="shared" si="11"/>
        <v>0.3519840055070188</v>
      </c>
      <c r="K85">
        <v>32.68</v>
      </c>
      <c r="L85" s="25">
        <f t="shared" si="12"/>
        <v>3.0878353557120022</v>
      </c>
      <c r="M85" s="35">
        <v>5</v>
      </c>
      <c r="N85" s="36">
        <f t="shared" si="13"/>
        <v>4.0306567871704262</v>
      </c>
    </row>
    <row r="86" spans="1:14" x14ac:dyDescent="0.35">
      <c r="A86" t="s">
        <v>5</v>
      </c>
      <c r="B86" s="25">
        <f t="shared" si="7"/>
        <v>-3.2440940330165792E-2</v>
      </c>
      <c r="C86" t="s">
        <v>2</v>
      </c>
      <c r="D86" s="25">
        <f t="shared" si="8"/>
        <v>0</v>
      </c>
      <c r="E86" t="s">
        <v>1</v>
      </c>
      <c r="F86" s="25">
        <f t="shared" si="9"/>
        <v>0</v>
      </c>
      <c r="G86" t="s">
        <v>7</v>
      </c>
      <c r="H86" s="25">
        <f t="shared" si="10"/>
        <v>6.8128601061564764E-2</v>
      </c>
      <c r="I86">
        <v>2</v>
      </c>
      <c r="J86">
        <f t="shared" si="11"/>
        <v>0.3519840055070188</v>
      </c>
      <c r="K86">
        <v>15.98</v>
      </c>
      <c r="L86" s="25">
        <f t="shared" si="12"/>
        <v>1.5099023557000548</v>
      </c>
      <c r="M86" s="35">
        <v>2.0299999999999998</v>
      </c>
      <c r="N86" s="36">
        <f t="shared" si="13"/>
        <v>2.5391321073216133</v>
      </c>
    </row>
    <row r="87" spans="1:14" x14ac:dyDescent="0.35">
      <c r="A87" t="s">
        <v>3</v>
      </c>
      <c r="B87" s="25">
        <f t="shared" si="7"/>
        <v>0</v>
      </c>
      <c r="C87" t="s">
        <v>2</v>
      </c>
      <c r="D87" s="25">
        <f t="shared" si="8"/>
        <v>0</v>
      </c>
      <c r="E87" t="s">
        <v>1</v>
      </c>
      <c r="F87" s="25">
        <f t="shared" si="9"/>
        <v>0</v>
      </c>
      <c r="G87" t="s">
        <v>7</v>
      </c>
      <c r="H87" s="25">
        <f t="shared" si="10"/>
        <v>6.8128601061564764E-2</v>
      </c>
      <c r="I87">
        <v>4</v>
      </c>
      <c r="J87">
        <f t="shared" si="11"/>
        <v>0.70396801101403761</v>
      </c>
      <c r="K87">
        <v>34.83</v>
      </c>
      <c r="L87" s="25">
        <f t="shared" si="12"/>
        <v>3.2909824185877916</v>
      </c>
      <c r="M87" s="35">
        <v>5.17</v>
      </c>
      <c r="N87" s="36">
        <f t="shared" si="13"/>
        <v>4.7046371160465341</v>
      </c>
    </row>
    <row r="88" spans="1:14" x14ac:dyDescent="0.35">
      <c r="A88" t="s">
        <v>5</v>
      </c>
      <c r="B88" s="25">
        <f t="shared" si="7"/>
        <v>-3.2440940330165792E-2</v>
      </c>
      <c r="C88" t="s">
        <v>2</v>
      </c>
      <c r="D88" s="25">
        <f t="shared" si="8"/>
        <v>0</v>
      </c>
      <c r="E88" t="s">
        <v>1</v>
      </c>
      <c r="F88" s="25">
        <f t="shared" si="9"/>
        <v>0</v>
      </c>
      <c r="G88" t="s">
        <v>7</v>
      </c>
      <c r="H88" s="25">
        <f t="shared" si="10"/>
        <v>6.8128601061564764E-2</v>
      </c>
      <c r="I88">
        <v>2</v>
      </c>
      <c r="J88">
        <f t="shared" si="11"/>
        <v>0.3519840055070188</v>
      </c>
      <c r="K88">
        <v>13.03</v>
      </c>
      <c r="L88" s="25">
        <f t="shared" si="12"/>
        <v>1.2311656880332738</v>
      </c>
      <c r="M88" s="35">
        <v>2</v>
      </c>
      <c r="N88" s="36">
        <f t="shared" si="13"/>
        <v>2.2603954396548325</v>
      </c>
    </row>
    <row r="89" spans="1:14" x14ac:dyDescent="0.35">
      <c r="A89" t="s">
        <v>5</v>
      </c>
      <c r="B89" s="25">
        <f t="shared" si="7"/>
        <v>-3.2440940330165792E-2</v>
      </c>
      <c r="C89" t="s">
        <v>2</v>
      </c>
      <c r="D89" s="25">
        <f t="shared" si="8"/>
        <v>0</v>
      </c>
      <c r="E89" t="s">
        <v>1</v>
      </c>
      <c r="F89" s="25">
        <f t="shared" si="9"/>
        <v>0</v>
      </c>
      <c r="G89" t="s">
        <v>7</v>
      </c>
      <c r="H89" s="25">
        <f t="shared" si="10"/>
        <v>6.8128601061564764E-2</v>
      </c>
      <c r="I89">
        <v>2</v>
      </c>
      <c r="J89">
        <f t="shared" si="11"/>
        <v>0.3519840055070188</v>
      </c>
      <c r="K89">
        <v>18.28</v>
      </c>
      <c r="L89" s="25">
        <f t="shared" si="12"/>
        <v>1.7272224694741556</v>
      </c>
      <c r="M89" s="35">
        <v>4</v>
      </c>
      <c r="N89" s="36">
        <f t="shared" si="13"/>
        <v>2.7564522210957136</v>
      </c>
    </row>
    <row r="90" spans="1:14" x14ac:dyDescent="0.35">
      <c r="A90" t="s">
        <v>5</v>
      </c>
      <c r="B90" s="25">
        <f t="shared" si="7"/>
        <v>-3.2440940330165792E-2</v>
      </c>
      <c r="C90" t="s">
        <v>2</v>
      </c>
      <c r="D90" s="25">
        <f t="shared" si="8"/>
        <v>0</v>
      </c>
      <c r="E90" t="s">
        <v>1</v>
      </c>
      <c r="F90" s="25">
        <f t="shared" si="9"/>
        <v>0</v>
      </c>
      <c r="G90" t="s">
        <v>7</v>
      </c>
      <c r="H90" s="25">
        <f t="shared" si="10"/>
        <v>6.8128601061564764E-2</v>
      </c>
      <c r="I90">
        <v>2</v>
      </c>
      <c r="J90">
        <f t="shared" si="11"/>
        <v>0.3519840055070188</v>
      </c>
      <c r="K90">
        <v>24.71</v>
      </c>
      <c r="L90" s="25">
        <f t="shared" si="12"/>
        <v>2.3347739179817495</v>
      </c>
      <c r="M90" s="35">
        <v>5.85</v>
      </c>
      <c r="N90" s="36">
        <f t="shared" si="13"/>
        <v>3.3640036696033082</v>
      </c>
    </row>
    <row r="91" spans="1:14" x14ac:dyDescent="0.35">
      <c r="A91" t="s">
        <v>5</v>
      </c>
      <c r="B91" s="25">
        <f t="shared" si="7"/>
        <v>-3.2440940330165792E-2</v>
      </c>
      <c r="C91" t="s">
        <v>2</v>
      </c>
      <c r="D91" s="25">
        <f t="shared" si="8"/>
        <v>0</v>
      </c>
      <c r="E91" t="s">
        <v>1</v>
      </c>
      <c r="F91" s="25">
        <f t="shared" si="9"/>
        <v>0</v>
      </c>
      <c r="G91" t="s">
        <v>7</v>
      </c>
      <c r="H91" s="25">
        <f t="shared" si="10"/>
        <v>6.8128601061564764E-2</v>
      </c>
      <c r="I91">
        <v>2</v>
      </c>
      <c r="J91">
        <f t="shared" si="11"/>
        <v>0.3519840055070188</v>
      </c>
      <c r="K91">
        <v>21.16</v>
      </c>
      <c r="L91" s="25">
        <f t="shared" si="12"/>
        <v>1.9993450467217246</v>
      </c>
      <c r="M91" s="35">
        <v>3</v>
      </c>
      <c r="N91" s="36">
        <f t="shared" si="13"/>
        <v>3.0285747983432829</v>
      </c>
    </row>
    <row r="92" spans="1:14" x14ac:dyDescent="0.35">
      <c r="A92" t="s">
        <v>5</v>
      </c>
      <c r="B92" s="25">
        <f t="shared" si="7"/>
        <v>-3.2440940330165792E-2</v>
      </c>
      <c r="C92" t="s">
        <v>6</v>
      </c>
      <c r="D92" s="25">
        <f t="shared" si="8"/>
        <v>-8.6408320163134114E-2</v>
      </c>
      <c r="E92" t="s">
        <v>8</v>
      </c>
      <c r="F92" s="25">
        <f t="shared" si="9"/>
        <v>0.16225919759406721</v>
      </c>
      <c r="G92" t="s">
        <v>0</v>
      </c>
      <c r="H92" s="25">
        <f t="shared" si="10"/>
        <v>0</v>
      </c>
      <c r="I92">
        <v>2</v>
      </c>
      <c r="J92">
        <f t="shared" si="11"/>
        <v>0.3519840055070188</v>
      </c>
      <c r="K92">
        <v>28.97</v>
      </c>
      <c r="L92" s="25">
        <f t="shared" si="12"/>
        <v>2.7372885634937791</v>
      </c>
      <c r="M92" s="35">
        <v>3</v>
      </c>
      <c r="N92" s="36">
        <f t="shared" si="13"/>
        <v>3.7742405914847055</v>
      </c>
    </row>
    <row r="93" spans="1:14" x14ac:dyDescent="0.35">
      <c r="A93" t="s">
        <v>5</v>
      </c>
      <c r="B93" s="25">
        <f t="shared" si="7"/>
        <v>-3.2440940330165792E-2</v>
      </c>
      <c r="C93" t="s">
        <v>2</v>
      </c>
      <c r="D93" s="25">
        <f t="shared" si="8"/>
        <v>0</v>
      </c>
      <c r="E93" t="s">
        <v>8</v>
      </c>
      <c r="F93" s="25">
        <f t="shared" si="9"/>
        <v>0.16225919759406721</v>
      </c>
      <c r="G93" t="s">
        <v>0</v>
      </c>
      <c r="H93" s="25">
        <f t="shared" si="10"/>
        <v>0</v>
      </c>
      <c r="I93">
        <v>2</v>
      </c>
      <c r="J93">
        <f t="shared" si="11"/>
        <v>0.3519840055070188</v>
      </c>
      <c r="K93">
        <v>22.49</v>
      </c>
      <c r="L93" s="25">
        <f t="shared" si="12"/>
        <v>2.125012764686748</v>
      </c>
      <c r="M93" s="35">
        <v>3.5</v>
      </c>
      <c r="N93" s="36">
        <f t="shared" si="13"/>
        <v>3.2483731128408087</v>
      </c>
    </row>
    <row r="94" spans="1:14" x14ac:dyDescent="0.35">
      <c r="A94" t="s">
        <v>3</v>
      </c>
      <c r="B94" s="25">
        <f t="shared" si="7"/>
        <v>0</v>
      </c>
      <c r="C94" t="s">
        <v>6</v>
      </c>
      <c r="D94" s="25">
        <f t="shared" si="8"/>
        <v>-8.6408320163134114E-2</v>
      </c>
      <c r="E94" t="s">
        <v>8</v>
      </c>
      <c r="F94" s="25">
        <f t="shared" si="9"/>
        <v>0.16225919759406721</v>
      </c>
      <c r="G94" t="s">
        <v>0</v>
      </c>
      <c r="H94" s="25">
        <f t="shared" si="10"/>
        <v>0</v>
      </c>
      <c r="I94">
        <v>2</v>
      </c>
      <c r="J94">
        <f t="shared" si="11"/>
        <v>0.3519840055070188</v>
      </c>
      <c r="K94">
        <v>5.75</v>
      </c>
      <c r="L94" s="25">
        <f t="shared" si="12"/>
        <v>0.54330028443525125</v>
      </c>
      <c r="M94" s="35">
        <v>1</v>
      </c>
      <c r="N94" s="36">
        <f t="shared" si="13"/>
        <v>1.6126932527563438</v>
      </c>
    </row>
    <row r="95" spans="1:14" x14ac:dyDescent="0.35">
      <c r="A95" t="s">
        <v>3</v>
      </c>
      <c r="B95" s="25">
        <f t="shared" si="7"/>
        <v>0</v>
      </c>
      <c r="C95" t="s">
        <v>6</v>
      </c>
      <c r="D95" s="25">
        <f t="shared" si="8"/>
        <v>-8.6408320163134114E-2</v>
      </c>
      <c r="E95" t="s">
        <v>8</v>
      </c>
      <c r="F95" s="25">
        <f t="shared" si="9"/>
        <v>0.16225919759406721</v>
      </c>
      <c r="G95" t="s">
        <v>0</v>
      </c>
      <c r="H95" s="25">
        <f t="shared" si="10"/>
        <v>0</v>
      </c>
      <c r="I95">
        <v>2</v>
      </c>
      <c r="J95">
        <f t="shared" si="11"/>
        <v>0.3519840055070188</v>
      </c>
      <c r="K95">
        <v>16.32</v>
      </c>
      <c r="L95" s="25">
        <f t="shared" si="12"/>
        <v>1.5420279377362263</v>
      </c>
      <c r="M95" s="35">
        <v>4.3</v>
      </c>
      <c r="N95" s="36">
        <f t="shared" si="13"/>
        <v>2.6114209060573188</v>
      </c>
    </row>
    <row r="96" spans="1:14" x14ac:dyDescent="0.35">
      <c r="A96" t="s">
        <v>3</v>
      </c>
      <c r="B96" s="25">
        <f t="shared" si="7"/>
        <v>0</v>
      </c>
      <c r="C96" t="s">
        <v>2</v>
      </c>
      <c r="D96" s="25">
        <f t="shared" si="8"/>
        <v>0</v>
      </c>
      <c r="E96" t="s">
        <v>8</v>
      </c>
      <c r="F96" s="25">
        <f t="shared" si="9"/>
        <v>0.16225919759406721</v>
      </c>
      <c r="G96" t="s">
        <v>0</v>
      </c>
      <c r="H96" s="25">
        <f t="shared" si="10"/>
        <v>0</v>
      </c>
      <c r="I96">
        <v>2</v>
      </c>
      <c r="J96">
        <f t="shared" si="11"/>
        <v>0.3519840055070188</v>
      </c>
      <c r="K96">
        <v>22.75</v>
      </c>
      <c r="L96" s="25">
        <f t="shared" si="12"/>
        <v>2.1495793862438202</v>
      </c>
      <c r="M96" s="35">
        <v>3.25</v>
      </c>
      <c r="N96" s="36">
        <f t="shared" si="13"/>
        <v>3.3053806747280463</v>
      </c>
    </row>
    <row r="97" spans="1:14" x14ac:dyDescent="0.35">
      <c r="A97" t="s">
        <v>5</v>
      </c>
      <c r="B97" s="25">
        <f t="shared" si="7"/>
        <v>-3.2440940330165792E-2</v>
      </c>
      <c r="C97" t="s">
        <v>6</v>
      </c>
      <c r="D97" s="25">
        <f t="shared" si="8"/>
        <v>-8.6408320163134114E-2</v>
      </c>
      <c r="E97" t="s">
        <v>8</v>
      </c>
      <c r="F97" s="25">
        <f t="shared" si="9"/>
        <v>0.16225919759406721</v>
      </c>
      <c r="G97" t="s">
        <v>0</v>
      </c>
      <c r="H97" s="25">
        <f t="shared" si="10"/>
        <v>0</v>
      </c>
      <c r="I97">
        <v>4</v>
      </c>
      <c r="J97">
        <f t="shared" si="11"/>
        <v>0.70396801101403761</v>
      </c>
      <c r="K97">
        <v>40.17</v>
      </c>
      <c r="L97" s="25">
        <f t="shared" si="12"/>
        <v>3.7955430305676598</v>
      </c>
      <c r="M97" s="35">
        <v>4.7300000000000004</v>
      </c>
      <c r="N97" s="36">
        <f t="shared" si="13"/>
        <v>5.1844790640656049</v>
      </c>
    </row>
    <row r="98" spans="1:14" x14ac:dyDescent="0.35">
      <c r="A98" t="s">
        <v>5</v>
      </c>
      <c r="B98" s="25">
        <f t="shared" si="7"/>
        <v>-3.2440940330165792E-2</v>
      </c>
      <c r="C98" t="s">
        <v>6</v>
      </c>
      <c r="D98" s="25">
        <f t="shared" si="8"/>
        <v>-8.6408320163134114E-2</v>
      </c>
      <c r="E98" t="s">
        <v>8</v>
      </c>
      <c r="F98" s="25">
        <f t="shared" si="9"/>
        <v>0.16225919759406721</v>
      </c>
      <c r="G98" t="s">
        <v>0</v>
      </c>
      <c r="H98" s="25">
        <f t="shared" si="10"/>
        <v>0</v>
      </c>
      <c r="I98">
        <v>2</v>
      </c>
      <c r="J98">
        <f t="shared" si="11"/>
        <v>0.3519840055070188</v>
      </c>
      <c r="K98">
        <v>27.28</v>
      </c>
      <c r="L98" s="25">
        <f t="shared" si="12"/>
        <v>2.5776055233728097</v>
      </c>
      <c r="M98" s="35">
        <v>4</v>
      </c>
      <c r="N98" s="36">
        <f t="shared" si="13"/>
        <v>3.6145575513637365</v>
      </c>
    </row>
    <row r="99" spans="1:14" x14ac:dyDescent="0.35">
      <c r="A99" t="s">
        <v>5</v>
      </c>
      <c r="B99" s="25">
        <f t="shared" si="7"/>
        <v>-3.2440940330165792E-2</v>
      </c>
      <c r="C99" t="s">
        <v>6</v>
      </c>
      <c r="D99" s="25">
        <f t="shared" si="8"/>
        <v>-8.6408320163134114E-2</v>
      </c>
      <c r="E99" t="s">
        <v>8</v>
      </c>
      <c r="F99" s="25">
        <f t="shared" si="9"/>
        <v>0.16225919759406721</v>
      </c>
      <c r="G99" t="s">
        <v>0</v>
      </c>
      <c r="H99" s="25">
        <f t="shared" si="10"/>
        <v>0</v>
      </c>
      <c r="I99">
        <v>2</v>
      </c>
      <c r="J99">
        <f t="shared" si="11"/>
        <v>0.3519840055070188</v>
      </c>
      <c r="K99">
        <v>12.03</v>
      </c>
      <c r="L99" s="25">
        <f t="shared" si="12"/>
        <v>1.1366786820445343</v>
      </c>
      <c r="M99" s="35">
        <v>1.5</v>
      </c>
      <c r="N99" s="36">
        <f t="shared" si="13"/>
        <v>2.1736307100354608</v>
      </c>
    </row>
    <row r="100" spans="1:14" x14ac:dyDescent="0.35">
      <c r="A100" t="s">
        <v>5</v>
      </c>
      <c r="B100" s="25">
        <f t="shared" si="7"/>
        <v>-3.2440940330165792E-2</v>
      </c>
      <c r="C100" t="s">
        <v>6</v>
      </c>
      <c r="D100" s="25">
        <f t="shared" si="8"/>
        <v>-8.6408320163134114E-2</v>
      </c>
      <c r="E100" t="s">
        <v>8</v>
      </c>
      <c r="F100" s="25">
        <f t="shared" si="9"/>
        <v>0.16225919759406721</v>
      </c>
      <c r="G100" t="s">
        <v>0</v>
      </c>
      <c r="H100" s="25">
        <f t="shared" si="10"/>
        <v>0</v>
      </c>
      <c r="I100">
        <v>2</v>
      </c>
      <c r="J100">
        <f t="shared" si="11"/>
        <v>0.3519840055070188</v>
      </c>
      <c r="K100">
        <v>21.01</v>
      </c>
      <c r="L100" s="25">
        <f t="shared" si="12"/>
        <v>1.985171995823414</v>
      </c>
      <c r="M100" s="35">
        <v>3</v>
      </c>
      <c r="N100" s="36">
        <f t="shared" si="13"/>
        <v>3.0221240238143405</v>
      </c>
    </row>
    <row r="101" spans="1:14" x14ac:dyDescent="0.35">
      <c r="A101" t="s">
        <v>5</v>
      </c>
      <c r="B101" s="25">
        <f t="shared" si="7"/>
        <v>-3.2440940330165792E-2</v>
      </c>
      <c r="C101" t="s">
        <v>2</v>
      </c>
      <c r="D101" s="25">
        <f t="shared" si="8"/>
        <v>0</v>
      </c>
      <c r="E101" t="s">
        <v>8</v>
      </c>
      <c r="F101" s="25">
        <f t="shared" si="9"/>
        <v>0.16225919759406721</v>
      </c>
      <c r="G101" t="s">
        <v>0</v>
      </c>
      <c r="H101" s="25">
        <f t="shared" si="10"/>
        <v>0</v>
      </c>
      <c r="I101">
        <v>2</v>
      </c>
      <c r="J101">
        <f t="shared" si="11"/>
        <v>0.3519840055070188</v>
      </c>
      <c r="K101">
        <v>12.46</v>
      </c>
      <c r="L101" s="25">
        <f t="shared" si="12"/>
        <v>1.1773080946196923</v>
      </c>
      <c r="M101" s="35">
        <v>1.5</v>
      </c>
      <c r="N101" s="36">
        <f t="shared" si="13"/>
        <v>2.3006684427737532</v>
      </c>
    </row>
    <row r="102" spans="1:14" x14ac:dyDescent="0.35">
      <c r="A102" t="s">
        <v>3</v>
      </c>
      <c r="B102" s="25">
        <f t="shared" si="7"/>
        <v>0</v>
      </c>
      <c r="C102" t="s">
        <v>6</v>
      </c>
      <c r="D102" s="25">
        <f t="shared" si="8"/>
        <v>-8.6408320163134114E-2</v>
      </c>
      <c r="E102" t="s">
        <v>8</v>
      </c>
      <c r="F102" s="25">
        <f t="shared" si="9"/>
        <v>0.16225919759406721</v>
      </c>
      <c r="G102" t="s">
        <v>0</v>
      </c>
      <c r="H102" s="25">
        <f t="shared" si="10"/>
        <v>0</v>
      </c>
      <c r="I102">
        <v>2</v>
      </c>
      <c r="J102">
        <f t="shared" si="11"/>
        <v>0.3519840055070188</v>
      </c>
      <c r="K102">
        <v>11.35</v>
      </c>
      <c r="L102" s="25">
        <f t="shared" si="12"/>
        <v>1.0724275179721916</v>
      </c>
      <c r="M102" s="35">
        <v>2.5</v>
      </c>
      <c r="N102" s="36">
        <f t="shared" si="13"/>
        <v>2.1418204862932839</v>
      </c>
    </row>
    <row r="103" spans="1:14" x14ac:dyDescent="0.35">
      <c r="A103" t="s">
        <v>3</v>
      </c>
      <c r="B103" s="25">
        <f t="shared" si="7"/>
        <v>0</v>
      </c>
      <c r="C103" t="s">
        <v>6</v>
      </c>
      <c r="D103" s="25">
        <f t="shared" si="8"/>
        <v>-8.6408320163134114E-2</v>
      </c>
      <c r="E103" t="s">
        <v>8</v>
      </c>
      <c r="F103" s="25">
        <f t="shared" si="9"/>
        <v>0.16225919759406721</v>
      </c>
      <c r="G103" t="s">
        <v>0</v>
      </c>
      <c r="H103" s="25">
        <f t="shared" si="10"/>
        <v>0</v>
      </c>
      <c r="I103">
        <v>2</v>
      </c>
      <c r="J103">
        <f t="shared" si="11"/>
        <v>0.3519840055070188</v>
      </c>
      <c r="K103">
        <v>15.38</v>
      </c>
      <c r="L103" s="25">
        <f t="shared" si="12"/>
        <v>1.4532101521068113</v>
      </c>
      <c r="M103" s="35">
        <v>3</v>
      </c>
      <c r="N103" s="36">
        <f t="shared" si="13"/>
        <v>2.5226031204279038</v>
      </c>
    </row>
    <row r="104" spans="1:14" x14ac:dyDescent="0.35">
      <c r="A104" t="s">
        <v>3</v>
      </c>
      <c r="B104" s="25">
        <f t="shared" si="7"/>
        <v>0</v>
      </c>
      <c r="C104" t="s">
        <v>6</v>
      </c>
      <c r="D104" s="25">
        <f t="shared" si="8"/>
        <v>-8.6408320163134114E-2</v>
      </c>
      <c r="E104" t="s">
        <v>4</v>
      </c>
      <c r="F104" s="25">
        <f t="shared" si="9"/>
        <v>4.080082120236244E-2</v>
      </c>
      <c r="G104" t="s">
        <v>0</v>
      </c>
      <c r="H104" s="25">
        <f t="shared" si="10"/>
        <v>0</v>
      </c>
      <c r="I104">
        <v>3</v>
      </c>
      <c r="J104">
        <f t="shared" si="11"/>
        <v>0.52797600826052826</v>
      </c>
      <c r="K104">
        <v>44.3</v>
      </c>
      <c r="L104" s="25">
        <f t="shared" si="12"/>
        <v>4.1857743653011532</v>
      </c>
      <c r="M104" s="35">
        <v>2.5</v>
      </c>
      <c r="N104" s="36">
        <f t="shared" si="13"/>
        <v>5.3097009599840499</v>
      </c>
    </row>
    <row r="105" spans="1:14" x14ac:dyDescent="0.35">
      <c r="A105" t="s">
        <v>3</v>
      </c>
      <c r="B105" s="25">
        <f t="shared" si="7"/>
        <v>0</v>
      </c>
      <c r="C105" t="s">
        <v>6</v>
      </c>
      <c r="D105" s="25">
        <f t="shared" si="8"/>
        <v>-8.6408320163134114E-2</v>
      </c>
      <c r="E105" t="s">
        <v>4</v>
      </c>
      <c r="F105" s="25">
        <f t="shared" si="9"/>
        <v>4.080082120236244E-2</v>
      </c>
      <c r="G105" t="s">
        <v>0</v>
      </c>
      <c r="H105" s="25">
        <f t="shared" si="10"/>
        <v>0</v>
      </c>
      <c r="I105">
        <v>2</v>
      </c>
      <c r="J105">
        <f t="shared" si="11"/>
        <v>0.3519840055070188</v>
      </c>
      <c r="K105">
        <v>22.42</v>
      </c>
      <c r="L105" s="25">
        <f t="shared" si="12"/>
        <v>2.1183986742675365</v>
      </c>
      <c r="M105" s="35">
        <v>3.48</v>
      </c>
      <c r="N105" s="36">
        <f t="shared" si="13"/>
        <v>3.0663332661969243</v>
      </c>
    </row>
    <row r="106" spans="1:14" x14ac:dyDescent="0.35">
      <c r="A106" t="s">
        <v>3</v>
      </c>
      <c r="B106" s="25">
        <f t="shared" si="7"/>
        <v>0</v>
      </c>
      <c r="C106" t="s">
        <v>2</v>
      </c>
      <c r="D106" s="25">
        <f t="shared" si="8"/>
        <v>0</v>
      </c>
      <c r="E106" t="s">
        <v>4</v>
      </c>
      <c r="F106" s="25">
        <f t="shared" si="9"/>
        <v>4.080082120236244E-2</v>
      </c>
      <c r="G106" t="s">
        <v>0</v>
      </c>
      <c r="H106" s="25">
        <f t="shared" si="10"/>
        <v>0</v>
      </c>
      <c r="I106">
        <v>2</v>
      </c>
      <c r="J106">
        <f t="shared" si="11"/>
        <v>0.3519840055070188</v>
      </c>
      <c r="K106">
        <v>20.92</v>
      </c>
      <c r="L106" s="25">
        <f t="shared" si="12"/>
        <v>1.9766681652844273</v>
      </c>
      <c r="M106" s="35">
        <v>4.08</v>
      </c>
      <c r="N106" s="36">
        <f t="shared" si="13"/>
        <v>3.0110110773769492</v>
      </c>
    </row>
    <row r="107" spans="1:14" x14ac:dyDescent="0.35">
      <c r="A107" t="s">
        <v>5</v>
      </c>
      <c r="B107" s="25">
        <f t="shared" si="7"/>
        <v>-3.2440940330165792E-2</v>
      </c>
      <c r="C107" t="s">
        <v>6</v>
      </c>
      <c r="D107" s="25">
        <f t="shared" si="8"/>
        <v>-8.6408320163134114E-2</v>
      </c>
      <c r="E107" t="s">
        <v>4</v>
      </c>
      <c r="F107" s="25">
        <f t="shared" si="9"/>
        <v>4.080082120236244E-2</v>
      </c>
      <c r="G107" t="s">
        <v>0</v>
      </c>
      <c r="H107" s="25">
        <f t="shared" si="10"/>
        <v>0</v>
      </c>
      <c r="I107">
        <v>2</v>
      </c>
      <c r="J107">
        <f t="shared" si="11"/>
        <v>0.3519840055070188</v>
      </c>
      <c r="K107">
        <v>15.36</v>
      </c>
      <c r="L107" s="25">
        <f t="shared" si="12"/>
        <v>1.4513204119870364</v>
      </c>
      <c r="M107" s="35">
        <v>1.64</v>
      </c>
      <c r="N107" s="36">
        <f t="shared" si="13"/>
        <v>2.3668140635862587</v>
      </c>
    </row>
    <row r="108" spans="1:14" x14ac:dyDescent="0.35">
      <c r="A108" t="s">
        <v>5</v>
      </c>
      <c r="B108" s="25">
        <f t="shared" si="7"/>
        <v>-3.2440940330165792E-2</v>
      </c>
      <c r="C108" t="s">
        <v>6</v>
      </c>
      <c r="D108" s="25">
        <f t="shared" si="8"/>
        <v>-8.6408320163134114E-2</v>
      </c>
      <c r="E108" t="s">
        <v>4</v>
      </c>
      <c r="F108" s="25">
        <f t="shared" si="9"/>
        <v>4.080082120236244E-2</v>
      </c>
      <c r="G108" t="s">
        <v>0</v>
      </c>
      <c r="H108" s="25">
        <f t="shared" si="10"/>
        <v>0</v>
      </c>
      <c r="I108">
        <v>2</v>
      </c>
      <c r="J108">
        <f t="shared" si="11"/>
        <v>0.3519840055070188</v>
      </c>
      <c r="K108">
        <v>20.49</v>
      </c>
      <c r="L108" s="25">
        <f t="shared" si="12"/>
        <v>1.9360387527092693</v>
      </c>
      <c r="M108" s="35">
        <v>4.0599999999999996</v>
      </c>
      <c r="N108" s="36">
        <f t="shared" si="13"/>
        <v>2.8515324043084913</v>
      </c>
    </row>
    <row r="109" spans="1:14" x14ac:dyDescent="0.35">
      <c r="A109" t="s">
        <v>5</v>
      </c>
      <c r="B109" s="25">
        <f t="shared" si="7"/>
        <v>-3.2440940330165792E-2</v>
      </c>
      <c r="C109" t="s">
        <v>6</v>
      </c>
      <c r="D109" s="25">
        <f t="shared" si="8"/>
        <v>-8.6408320163134114E-2</v>
      </c>
      <c r="E109" t="s">
        <v>4</v>
      </c>
      <c r="F109" s="25">
        <f t="shared" si="9"/>
        <v>4.080082120236244E-2</v>
      </c>
      <c r="G109" t="s">
        <v>0</v>
      </c>
      <c r="H109" s="25">
        <f t="shared" si="10"/>
        <v>0</v>
      </c>
      <c r="I109">
        <v>2</v>
      </c>
      <c r="J109">
        <f t="shared" si="11"/>
        <v>0.3519840055070188</v>
      </c>
      <c r="K109">
        <v>25.21</v>
      </c>
      <c r="L109" s="25">
        <f t="shared" si="12"/>
        <v>2.3820174209761191</v>
      </c>
      <c r="M109" s="35">
        <v>4.29</v>
      </c>
      <c r="N109" s="36">
        <f t="shared" si="13"/>
        <v>3.2975110725753414</v>
      </c>
    </row>
    <row r="110" spans="1:14" x14ac:dyDescent="0.35">
      <c r="A110" t="s">
        <v>5</v>
      </c>
      <c r="B110" s="25">
        <f t="shared" si="7"/>
        <v>-3.2440940330165792E-2</v>
      </c>
      <c r="C110" t="s">
        <v>2</v>
      </c>
      <c r="D110" s="25">
        <f t="shared" si="8"/>
        <v>0</v>
      </c>
      <c r="E110" t="s">
        <v>4</v>
      </c>
      <c r="F110" s="25">
        <f t="shared" si="9"/>
        <v>4.080082120236244E-2</v>
      </c>
      <c r="G110" t="s">
        <v>0</v>
      </c>
      <c r="H110" s="25">
        <f t="shared" si="10"/>
        <v>0</v>
      </c>
      <c r="I110">
        <v>2</v>
      </c>
      <c r="J110">
        <f t="shared" si="11"/>
        <v>0.3519840055070188</v>
      </c>
      <c r="K110">
        <v>18.239999999999998</v>
      </c>
      <c r="L110" s="25">
        <f t="shared" si="12"/>
        <v>1.7234429892346057</v>
      </c>
      <c r="M110" s="35">
        <v>3.76</v>
      </c>
      <c r="N110" s="36">
        <f t="shared" si="13"/>
        <v>2.7253449609969618</v>
      </c>
    </row>
    <row r="111" spans="1:14" x14ac:dyDescent="0.35">
      <c r="A111" t="s">
        <v>3</v>
      </c>
      <c r="B111" s="25">
        <f t="shared" si="7"/>
        <v>0</v>
      </c>
      <c r="C111" t="s">
        <v>6</v>
      </c>
      <c r="D111" s="25">
        <f t="shared" si="8"/>
        <v>-8.6408320163134114E-2</v>
      </c>
      <c r="E111" t="s">
        <v>4</v>
      </c>
      <c r="F111" s="25">
        <f t="shared" si="9"/>
        <v>4.080082120236244E-2</v>
      </c>
      <c r="G111" t="s">
        <v>0</v>
      </c>
      <c r="H111" s="25">
        <f t="shared" si="10"/>
        <v>0</v>
      </c>
      <c r="I111">
        <v>2</v>
      </c>
      <c r="J111">
        <f t="shared" si="11"/>
        <v>0.3519840055070188</v>
      </c>
      <c r="K111">
        <v>14.31</v>
      </c>
      <c r="L111" s="25">
        <f t="shared" si="12"/>
        <v>1.3521090556988602</v>
      </c>
      <c r="M111" s="35">
        <v>4</v>
      </c>
      <c r="N111" s="36">
        <f t="shared" si="13"/>
        <v>2.300043647628248</v>
      </c>
    </row>
    <row r="112" spans="1:14" x14ac:dyDescent="0.35">
      <c r="A112" t="s">
        <v>5</v>
      </c>
      <c r="B112" s="25">
        <f t="shared" si="7"/>
        <v>-3.2440940330165792E-2</v>
      </c>
      <c r="C112" t="s">
        <v>2</v>
      </c>
      <c r="D112" s="25">
        <f t="shared" si="8"/>
        <v>0</v>
      </c>
      <c r="E112" t="s">
        <v>4</v>
      </c>
      <c r="F112" s="25">
        <f t="shared" si="9"/>
        <v>4.080082120236244E-2</v>
      </c>
      <c r="G112" t="s">
        <v>0</v>
      </c>
      <c r="H112" s="25">
        <f t="shared" si="10"/>
        <v>0</v>
      </c>
      <c r="I112">
        <v>2</v>
      </c>
      <c r="J112">
        <f t="shared" si="11"/>
        <v>0.3519840055070188</v>
      </c>
      <c r="K112">
        <v>14</v>
      </c>
      <c r="L112" s="25">
        <f t="shared" si="12"/>
        <v>1.3228180838423509</v>
      </c>
      <c r="M112" s="35">
        <v>3</v>
      </c>
      <c r="N112" s="36">
        <f t="shared" si="13"/>
        <v>2.3247200556047067</v>
      </c>
    </row>
    <row r="113" spans="1:14" x14ac:dyDescent="0.35">
      <c r="A113" t="s">
        <v>3</v>
      </c>
      <c r="B113" s="25">
        <f t="shared" si="7"/>
        <v>0</v>
      </c>
      <c r="C113" t="s">
        <v>2</v>
      </c>
      <c r="D113" s="25">
        <f t="shared" si="8"/>
        <v>0</v>
      </c>
      <c r="E113" t="s">
        <v>4</v>
      </c>
      <c r="F113" s="25">
        <f t="shared" si="9"/>
        <v>4.080082120236244E-2</v>
      </c>
      <c r="G113" t="s">
        <v>0</v>
      </c>
      <c r="H113" s="25">
        <f t="shared" si="10"/>
        <v>0</v>
      </c>
      <c r="I113">
        <v>1</v>
      </c>
      <c r="J113">
        <f t="shared" si="11"/>
        <v>0.1759920027535094</v>
      </c>
      <c r="K113">
        <v>7.25</v>
      </c>
      <c r="L113" s="25">
        <f t="shared" si="12"/>
        <v>0.68503079341836026</v>
      </c>
      <c r="M113" s="35">
        <v>1</v>
      </c>
      <c r="N113" s="36">
        <f t="shared" si="13"/>
        <v>1.5433817027573729</v>
      </c>
    </row>
    <row r="114" spans="1:14" x14ac:dyDescent="0.35">
      <c r="A114" t="s">
        <v>5</v>
      </c>
      <c r="B114" s="25">
        <f t="shared" si="7"/>
        <v>-3.2440940330165792E-2</v>
      </c>
      <c r="C114" t="s">
        <v>2</v>
      </c>
      <c r="D114" s="25">
        <f t="shared" si="8"/>
        <v>0</v>
      </c>
      <c r="E114" t="s">
        <v>9</v>
      </c>
      <c r="F114" s="25">
        <f t="shared" si="9"/>
        <v>0.1367785378123067</v>
      </c>
      <c r="G114" t="s">
        <v>0</v>
      </c>
      <c r="H114" s="25">
        <f t="shared" si="10"/>
        <v>0</v>
      </c>
      <c r="I114">
        <v>3</v>
      </c>
      <c r="J114">
        <f t="shared" si="11"/>
        <v>0.52797600826052826</v>
      </c>
      <c r="K114">
        <v>38.07</v>
      </c>
      <c r="L114" s="25">
        <f t="shared" si="12"/>
        <v>3.5971203179913074</v>
      </c>
      <c r="M114" s="35">
        <v>4</v>
      </c>
      <c r="N114" s="36">
        <f t="shared" si="13"/>
        <v>4.870992009117117</v>
      </c>
    </row>
    <row r="115" spans="1:14" x14ac:dyDescent="0.35">
      <c r="A115" t="s">
        <v>5</v>
      </c>
      <c r="B115" s="25">
        <f t="shared" si="7"/>
        <v>-3.2440940330165792E-2</v>
      </c>
      <c r="C115" t="s">
        <v>2</v>
      </c>
      <c r="D115" s="25">
        <f t="shared" si="8"/>
        <v>0</v>
      </c>
      <c r="E115" t="s">
        <v>9</v>
      </c>
      <c r="F115" s="25">
        <f t="shared" si="9"/>
        <v>0.1367785378123067</v>
      </c>
      <c r="G115" t="s">
        <v>0</v>
      </c>
      <c r="H115" s="25">
        <f t="shared" si="10"/>
        <v>0</v>
      </c>
      <c r="I115">
        <v>2</v>
      </c>
      <c r="J115">
        <f t="shared" si="11"/>
        <v>0.3519840055070188</v>
      </c>
      <c r="K115">
        <v>23.95</v>
      </c>
      <c r="L115" s="25">
        <f t="shared" si="12"/>
        <v>2.2629637934303073</v>
      </c>
      <c r="M115" s="35">
        <v>2.5499999999999998</v>
      </c>
      <c r="N115" s="36">
        <f t="shared" si="13"/>
        <v>3.3608434818026076</v>
      </c>
    </row>
    <row r="116" spans="1:14" x14ac:dyDescent="0.35">
      <c r="A116" t="s">
        <v>3</v>
      </c>
      <c r="B116" s="25">
        <f t="shared" si="7"/>
        <v>0</v>
      </c>
      <c r="C116" t="s">
        <v>2</v>
      </c>
      <c r="D116" s="25">
        <f t="shared" si="8"/>
        <v>0</v>
      </c>
      <c r="E116" t="s">
        <v>9</v>
      </c>
      <c r="F116" s="25">
        <f t="shared" si="9"/>
        <v>0.1367785378123067</v>
      </c>
      <c r="G116" t="s">
        <v>0</v>
      </c>
      <c r="H116" s="25">
        <f t="shared" si="10"/>
        <v>0</v>
      </c>
      <c r="I116">
        <v>3</v>
      </c>
      <c r="J116">
        <f t="shared" si="11"/>
        <v>0.52797600826052826</v>
      </c>
      <c r="K116">
        <v>25.71</v>
      </c>
      <c r="L116" s="25">
        <f t="shared" si="12"/>
        <v>2.4292609239704888</v>
      </c>
      <c r="M116" s="35">
        <v>4</v>
      </c>
      <c r="N116" s="36">
        <f t="shared" si="13"/>
        <v>3.7355735554264644</v>
      </c>
    </row>
    <row r="117" spans="1:14" x14ac:dyDescent="0.35">
      <c r="A117" t="s">
        <v>3</v>
      </c>
      <c r="B117" s="25">
        <f t="shared" si="7"/>
        <v>0</v>
      </c>
      <c r="C117" t="s">
        <v>2</v>
      </c>
      <c r="D117" s="25">
        <f t="shared" si="8"/>
        <v>0</v>
      </c>
      <c r="E117" t="s">
        <v>9</v>
      </c>
      <c r="F117" s="25">
        <f t="shared" si="9"/>
        <v>0.1367785378123067</v>
      </c>
      <c r="G117" t="s">
        <v>0</v>
      </c>
      <c r="H117" s="25">
        <f t="shared" si="10"/>
        <v>0</v>
      </c>
      <c r="I117">
        <v>2</v>
      </c>
      <c r="J117">
        <f t="shared" si="11"/>
        <v>0.3519840055070188</v>
      </c>
      <c r="K117">
        <v>17.309999999999999</v>
      </c>
      <c r="L117" s="25">
        <f t="shared" si="12"/>
        <v>1.635570073665078</v>
      </c>
      <c r="M117" s="35">
        <v>3.5</v>
      </c>
      <c r="N117" s="36">
        <f t="shared" si="13"/>
        <v>2.7658907023675443</v>
      </c>
    </row>
    <row r="118" spans="1:14" x14ac:dyDescent="0.35">
      <c r="A118" t="s">
        <v>5</v>
      </c>
      <c r="B118" s="25">
        <f t="shared" si="7"/>
        <v>-3.2440940330165792E-2</v>
      </c>
      <c r="C118" t="s">
        <v>2</v>
      </c>
      <c r="D118" s="25">
        <f t="shared" si="8"/>
        <v>0</v>
      </c>
      <c r="E118" t="s">
        <v>9</v>
      </c>
      <c r="F118" s="25">
        <f t="shared" si="9"/>
        <v>0.1367785378123067</v>
      </c>
      <c r="G118" t="s">
        <v>0</v>
      </c>
      <c r="H118" s="25">
        <f t="shared" si="10"/>
        <v>0</v>
      </c>
      <c r="I118">
        <v>4</v>
      </c>
      <c r="J118">
        <f t="shared" si="11"/>
        <v>0.70396801101403761</v>
      </c>
      <c r="K118">
        <v>29.93</v>
      </c>
      <c r="L118" s="25">
        <f t="shared" si="12"/>
        <v>2.8279960892429687</v>
      </c>
      <c r="M118" s="35">
        <v>5.07</v>
      </c>
      <c r="N118" s="36">
        <f t="shared" si="13"/>
        <v>4.2778597831222882</v>
      </c>
    </row>
    <row r="119" spans="1:14" x14ac:dyDescent="0.35">
      <c r="A119" t="s">
        <v>3</v>
      </c>
      <c r="B119" s="25">
        <f t="shared" si="7"/>
        <v>0</v>
      </c>
      <c r="C119" t="s">
        <v>2</v>
      </c>
      <c r="D119" s="25">
        <f t="shared" si="8"/>
        <v>0</v>
      </c>
      <c r="E119" t="s">
        <v>1</v>
      </c>
      <c r="F119" s="25">
        <f t="shared" si="9"/>
        <v>0</v>
      </c>
      <c r="G119" t="s">
        <v>7</v>
      </c>
      <c r="H119" s="25">
        <f t="shared" si="10"/>
        <v>6.8128601061564764E-2</v>
      </c>
      <c r="I119">
        <v>2</v>
      </c>
      <c r="J119">
        <f t="shared" si="11"/>
        <v>0.3519840055070188</v>
      </c>
      <c r="K119">
        <v>10.65</v>
      </c>
      <c r="L119" s="25">
        <f t="shared" si="12"/>
        <v>1.0062866137800741</v>
      </c>
      <c r="M119" s="35">
        <v>1.5</v>
      </c>
      <c r="N119" s="36">
        <f t="shared" si="13"/>
        <v>2.0679573057317984</v>
      </c>
    </row>
    <row r="120" spans="1:14" x14ac:dyDescent="0.35">
      <c r="A120" t="s">
        <v>3</v>
      </c>
      <c r="B120" s="25">
        <f t="shared" si="7"/>
        <v>0</v>
      </c>
      <c r="C120" t="s">
        <v>2</v>
      </c>
      <c r="D120" s="25">
        <f t="shared" si="8"/>
        <v>0</v>
      </c>
      <c r="E120" t="s">
        <v>1</v>
      </c>
      <c r="F120" s="25">
        <f t="shared" si="9"/>
        <v>0</v>
      </c>
      <c r="G120" t="s">
        <v>7</v>
      </c>
      <c r="H120" s="25">
        <f t="shared" si="10"/>
        <v>6.8128601061564764E-2</v>
      </c>
      <c r="I120">
        <v>2</v>
      </c>
      <c r="J120">
        <f t="shared" si="11"/>
        <v>0.3519840055070188</v>
      </c>
      <c r="K120">
        <v>12.43</v>
      </c>
      <c r="L120" s="25">
        <f t="shared" si="12"/>
        <v>1.1744734844400302</v>
      </c>
      <c r="M120" s="35">
        <v>1.8</v>
      </c>
      <c r="N120" s="36">
        <f t="shared" si="13"/>
        <v>2.2361441763917544</v>
      </c>
    </row>
    <row r="121" spans="1:14" x14ac:dyDescent="0.35">
      <c r="A121" t="s">
        <v>3</v>
      </c>
      <c r="B121" s="25">
        <f t="shared" si="7"/>
        <v>0</v>
      </c>
      <c r="C121" t="s">
        <v>2</v>
      </c>
      <c r="D121" s="25">
        <f t="shared" si="8"/>
        <v>0</v>
      </c>
      <c r="E121" t="s">
        <v>1</v>
      </c>
      <c r="F121" s="25">
        <f t="shared" si="9"/>
        <v>0</v>
      </c>
      <c r="G121" t="s">
        <v>7</v>
      </c>
      <c r="H121" s="25">
        <f t="shared" si="10"/>
        <v>6.8128601061564764E-2</v>
      </c>
      <c r="I121">
        <v>4</v>
      </c>
      <c r="J121">
        <f t="shared" si="11"/>
        <v>0.70396801101403761</v>
      </c>
      <c r="K121">
        <v>24.08</v>
      </c>
      <c r="L121" s="25">
        <f t="shared" si="12"/>
        <v>2.2752471042088436</v>
      </c>
      <c r="M121" s="35">
        <v>2.92</v>
      </c>
      <c r="N121" s="36">
        <f t="shared" si="13"/>
        <v>3.6889018016675861</v>
      </c>
    </row>
    <row r="122" spans="1:14" x14ac:dyDescent="0.35">
      <c r="A122" t="s">
        <v>5</v>
      </c>
      <c r="B122" s="25">
        <f t="shared" si="7"/>
        <v>-3.2440940330165792E-2</v>
      </c>
      <c r="C122" t="s">
        <v>2</v>
      </c>
      <c r="D122" s="25">
        <f t="shared" si="8"/>
        <v>0</v>
      </c>
      <c r="E122" t="s">
        <v>1</v>
      </c>
      <c r="F122" s="25">
        <f t="shared" si="9"/>
        <v>0</v>
      </c>
      <c r="G122" t="s">
        <v>7</v>
      </c>
      <c r="H122" s="25">
        <f t="shared" si="10"/>
        <v>6.8128601061564764E-2</v>
      </c>
      <c r="I122">
        <v>2</v>
      </c>
      <c r="J122">
        <f t="shared" si="11"/>
        <v>0.3519840055070188</v>
      </c>
      <c r="K122">
        <v>11.69</v>
      </c>
      <c r="L122" s="25">
        <f t="shared" si="12"/>
        <v>1.104553100008363</v>
      </c>
      <c r="M122" s="35">
        <v>2.31</v>
      </c>
      <c r="N122" s="36">
        <f t="shared" si="13"/>
        <v>2.1337828516299213</v>
      </c>
    </row>
    <row r="123" spans="1:14" x14ac:dyDescent="0.35">
      <c r="A123" t="s">
        <v>3</v>
      </c>
      <c r="B123" s="25">
        <f t="shared" si="7"/>
        <v>0</v>
      </c>
      <c r="C123" t="s">
        <v>2</v>
      </c>
      <c r="D123" s="25">
        <f t="shared" si="8"/>
        <v>0</v>
      </c>
      <c r="E123" t="s">
        <v>1</v>
      </c>
      <c r="F123" s="25">
        <f t="shared" si="9"/>
        <v>0</v>
      </c>
      <c r="G123" t="s">
        <v>7</v>
      </c>
      <c r="H123" s="25">
        <f t="shared" si="10"/>
        <v>6.8128601061564764E-2</v>
      </c>
      <c r="I123">
        <v>2</v>
      </c>
      <c r="J123">
        <f t="shared" si="11"/>
        <v>0.3519840055070188</v>
      </c>
      <c r="K123">
        <v>13.42</v>
      </c>
      <c r="L123" s="25">
        <f t="shared" si="12"/>
        <v>1.2680156203688822</v>
      </c>
      <c r="M123" s="35">
        <v>1.68</v>
      </c>
      <c r="N123" s="36">
        <f t="shared" si="13"/>
        <v>2.3296863123206064</v>
      </c>
    </row>
    <row r="124" spans="1:14" x14ac:dyDescent="0.35">
      <c r="A124" t="s">
        <v>5</v>
      </c>
      <c r="B124" s="25">
        <f t="shared" si="7"/>
        <v>-3.2440940330165792E-2</v>
      </c>
      <c r="C124" t="s">
        <v>2</v>
      </c>
      <c r="D124" s="25">
        <f t="shared" si="8"/>
        <v>0</v>
      </c>
      <c r="E124" t="s">
        <v>1</v>
      </c>
      <c r="F124" s="25">
        <f t="shared" si="9"/>
        <v>0</v>
      </c>
      <c r="G124" t="s">
        <v>7</v>
      </c>
      <c r="H124" s="25">
        <f t="shared" si="10"/>
        <v>6.8128601061564764E-2</v>
      </c>
      <c r="I124">
        <v>2</v>
      </c>
      <c r="J124">
        <f t="shared" si="11"/>
        <v>0.3519840055070188</v>
      </c>
      <c r="K124">
        <v>14.26</v>
      </c>
      <c r="L124" s="25">
        <f t="shared" si="12"/>
        <v>1.3473847053994232</v>
      </c>
      <c r="M124" s="35">
        <v>2.5</v>
      </c>
      <c r="N124" s="36">
        <f t="shared" si="13"/>
        <v>2.376614457020982</v>
      </c>
    </row>
    <row r="125" spans="1:14" x14ac:dyDescent="0.35">
      <c r="A125" t="s">
        <v>5</v>
      </c>
      <c r="B125" s="25">
        <f t="shared" si="7"/>
        <v>-3.2440940330165792E-2</v>
      </c>
      <c r="C125" t="s">
        <v>2</v>
      </c>
      <c r="D125" s="25">
        <f t="shared" si="8"/>
        <v>0</v>
      </c>
      <c r="E125" t="s">
        <v>1</v>
      </c>
      <c r="F125" s="25">
        <f t="shared" si="9"/>
        <v>0</v>
      </c>
      <c r="G125" t="s">
        <v>7</v>
      </c>
      <c r="H125" s="25">
        <f t="shared" si="10"/>
        <v>6.8128601061564764E-2</v>
      </c>
      <c r="I125">
        <v>2</v>
      </c>
      <c r="J125">
        <f t="shared" si="11"/>
        <v>0.3519840055070188</v>
      </c>
      <c r="K125">
        <v>15.95</v>
      </c>
      <c r="L125" s="25">
        <f t="shared" si="12"/>
        <v>1.5070677455203927</v>
      </c>
      <c r="M125" s="35">
        <v>2</v>
      </c>
      <c r="N125" s="36">
        <f t="shared" si="13"/>
        <v>2.536297497141951</v>
      </c>
    </row>
    <row r="126" spans="1:14" x14ac:dyDescent="0.35">
      <c r="A126" t="s">
        <v>3</v>
      </c>
      <c r="B126" s="25">
        <f t="shared" si="7"/>
        <v>0</v>
      </c>
      <c r="C126" t="s">
        <v>2</v>
      </c>
      <c r="D126" s="25">
        <f t="shared" si="8"/>
        <v>0</v>
      </c>
      <c r="E126" t="s">
        <v>1</v>
      </c>
      <c r="F126" s="25">
        <f t="shared" si="9"/>
        <v>0</v>
      </c>
      <c r="G126" t="s">
        <v>7</v>
      </c>
      <c r="H126" s="25">
        <f t="shared" si="10"/>
        <v>6.8128601061564764E-2</v>
      </c>
      <c r="I126">
        <v>2</v>
      </c>
      <c r="J126">
        <f t="shared" si="11"/>
        <v>0.3519840055070188</v>
      </c>
      <c r="K126">
        <v>12.48</v>
      </c>
      <c r="L126" s="25">
        <f t="shared" si="12"/>
        <v>1.1791978347394672</v>
      </c>
      <c r="M126" s="35">
        <v>2.52</v>
      </c>
      <c r="N126" s="36">
        <f t="shared" si="13"/>
        <v>2.2408685266911914</v>
      </c>
    </row>
    <row r="127" spans="1:14" x14ac:dyDescent="0.35">
      <c r="A127" t="s">
        <v>3</v>
      </c>
      <c r="B127" s="25">
        <f t="shared" si="7"/>
        <v>0</v>
      </c>
      <c r="C127" t="s">
        <v>2</v>
      </c>
      <c r="D127" s="25">
        <f t="shared" si="8"/>
        <v>0</v>
      </c>
      <c r="E127" t="s">
        <v>1</v>
      </c>
      <c r="F127" s="25">
        <f t="shared" si="9"/>
        <v>0</v>
      </c>
      <c r="G127" t="s">
        <v>7</v>
      </c>
      <c r="H127" s="25">
        <f t="shared" si="10"/>
        <v>6.8128601061564764E-2</v>
      </c>
      <c r="I127">
        <v>6</v>
      </c>
      <c r="J127">
        <f t="shared" si="11"/>
        <v>1.0559520165210565</v>
      </c>
      <c r="K127">
        <v>29.8</v>
      </c>
      <c r="L127" s="25">
        <f t="shared" si="12"/>
        <v>2.8157127784644329</v>
      </c>
      <c r="M127" s="35">
        <v>4.2</v>
      </c>
      <c r="N127" s="36">
        <f t="shared" si="13"/>
        <v>4.581351481430195</v>
      </c>
    </row>
    <row r="128" spans="1:14" x14ac:dyDescent="0.35">
      <c r="A128" t="s">
        <v>5</v>
      </c>
      <c r="B128" s="25">
        <f t="shared" si="7"/>
        <v>-3.2440940330165792E-2</v>
      </c>
      <c r="C128" t="s">
        <v>2</v>
      </c>
      <c r="D128" s="25">
        <f t="shared" si="8"/>
        <v>0</v>
      </c>
      <c r="E128" t="s">
        <v>1</v>
      </c>
      <c r="F128" s="25">
        <f t="shared" si="9"/>
        <v>0</v>
      </c>
      <c r="G128" t="s">
        <v>7</v>
      </c>
      <c r="H128" s="25">
        <f t="shared" si="10"/>
        <v>6.8128601061564764E-2</v>
      </c>
      <c r="I128">
        <v>2</v>
      </c>
      <c r="J128">
        <f t="shared" si="11"/>
        <v>0.3519840055070188</v>
      </c>
      <c r="K128">
        <v>8.52</v>
      </c>
      <c r="L128" s="25">
        <f t="shared" si="12"/>
        <v>0.80502929102405929</v>
      </c>
      <c r="M128" s="35">
        <v>1.48</v>
      </c>
      <c r="N128" s="36">
        <f t="shared" si="13"/>
        <v>1.8342590426456178</v>
      </c>
    </row>
    <row r="129" spans="1:14" x14ac:dyDescent="0.35">
      <c r="A129" t="s">
        <v>3</v>
      </c>
      <c r="B129" s="25">
        <f t="shared" si="7"/>
        <v>0</v>
      </c>
      <c r="C129" t="s">
        <v>2</v>
      </c>
      <c r="D129" s="25">
        <f t="shared" si="8"/>
        <v>0</v>
      </c>
      <c r="E129" t="s">
        <v>1</v>
      </c>
      <c r="F129" s="25">
        <f t="shared" si="9"/>
        <v>0</v>
      </c>
      <c r="G129" t="s">
        <v>7</v>
      </c>
      <c r="H129" s="25">
        <f t="shared" si="10"/>
        <v>6.8128601061564764E-2</v>
      </c>
      <c r="I129">
        <v>2</v>
      </c>
      <c r="J129">
        <f t="shared" si="11"/>
        <v>0.3519840055070188</v>
      </c>
      <c r="K129">
        <v>14.52</v>
      </c>
      <c r="L129" s="25">
        <f t="shared" si="12"/>
        <v>1.3719513269564954</v>
      </c>
      <c r="M129" s="35">
        <v>2</v>
      </c>
      <c r="N129" s="36">
        <f t="shared" si="13"/>
        <v>2.4336220189082196</v>
      </c>
    </row>
    <row r="130" spans="1:14" x14ac:dyDescent="0.35">
      <c r="A130" t="s">
        <v>3</v>
      </c>
      <c r="B130" s="25">
        <f t="shared" si="7"/>
        <v>0</v>
      </c>
      <c r="C130" t="s">
        <v>2</v>
      </c>
      <c r="D130" s="25">
        <f t="shared" si="8"/>
        <v>0</v>
      </c>
      <c r="E130" t="s">
        <v>1</v>
      </c>
      <c r="F130" s="25">
        <f t="shared" si="9"/>
        <v>0</v>
      </c>
      <c r="G130" t="s">
        <v>7</v>
      </c>
      <c r="H130" s="25">
        <f t="shared" si="10"/>
        <v>6.8128601061564764E-2</v>
      </c>
      <c r="I130">
        <v>2</v>
      </c>
      <c r="J130">
        <f t="shared" si="11"/>
        <v>0.3519840055070188</v>
      </c>
      <c r="K130">
        <v>11.38</v>
      </c>
      <c r="L130" s="25">
        <f t="shared" si="12"/>
        <v>1.075262128151854</v>
      </c>
      <c r="M130" s="35">
        <v>2</v>
      </c>
      <c r="N130" s="36">
        <f t="shared" si="13"/>
        <v>2.1369328201035782</v>
      </c>
    </row>
    <row r="131" spans="1:14" x14ac:dyDescent="0.35">
      <c r="A131" t="s">
        <v>5</v>
      </c>
      <c r="B131" s="25">
        <f t="shared" ref="B131:B194" si="14">IF($A131="Male",$Q$4,0)</f>
        <v>-3.2440940330165792E-2</v>
      </c>
      <c r="C131" t="s">
        <v>2</v>
      </c>
      <c r="D131" s="25">
        <f t="shared" ref="D131:D194" si="15">IF($C131="Yes",$Q$5,0)</f>
        <v>0</v>
      </c>
      <c r="E131" t="s">
        <v>1</v>
      </c>
      <c r="F131" s="25">
        <f t="shared" ref="F131:F194" si="16">IF($E131="Fri",$Q$6,IF($E131="Sat",$Q$7,IF($E131="Sun",$Q$8,0)))</f>
        <v>0</v>
      </c>
      <c r="G131" t="s">
        <v>7</v>
      </c>
      <c r="H131" s="25">
        <f t="shared" ref="H131:H194" si="17">IF($G131="Lunch",$Q$9,0)</f>
        <v>6.8128601061564764E-2</v>
      </c>
      <c r="I131">
        <v>3</v>
      </c>
      <c r="J131">
        <f t="shared" ref="J131:J194" si="18">IF($I131&lt;&gt;"",$I131*$Q$10,"0")</f>
        <v>0.52797600826052826</v>
      </c>
      <c r="K131">
        <v>22.82</v>
      </c>
      <c r="L131" s="25">
        <f t="shared" ref="L131:L194" si="19">IF($K131&lt;&gt;"",$K131*$Q$11,"0")</f>
        <v>2.1561934766630322</v>
      </c>
      <c r="M131" s="35">
        <v>2.1800000000000002</v>
      </c>
      <c r="N131" s="36">
        <f t="shared" ref="N131:N194" si="20">SUM($B131,$D131,$F131,$H131,$J131,$L131)+$Q$3</f>
        <v>3.3614152310380998</v>
      </c>
    </row>
    <row r="132" spans="1:14" x14ac:dyDescent="0.35">
      <c r="A132" t="s">
        <v>5</v>
      </c>
      <c r="B132" s="25">
        <f t="shared" si="14"/>
        <v>-3.2440940330165792E-2</v>
      </c>
      <c r="C132" t="s">
        <v>2</v>
      </c>
      <c r="D132" s="25">
        <f t="shared" si="15"/>
        <v>0</v>
      </c>
      <c r="E132" t="s">
        <v>1</v>
      </c>
      <c r="F132" s="25">
        <f t="shared" si="16"/>
        <v>0</v>
      </c>
      <c r="G132" t="s">
        <v>7</v>
      </c>
      <c r="H132" s="25">
        <f t="shared" si="17"/>
        <v>6.8128601061564764E-2</v>
      </c>
      <c r="I132">
        <v>2</v>
      </c>
      <c r="J132">
        <f t="shared" si="18"/>
        <v>0.3519840055070188</v>
      </c>
      <c r="K132">
        <v>19.079999999999998</v>
      </c>
      <c r="L132" s="25">
        <f t="shared" si="19"/>
        <v>1.8028120742651468</v>
      </c>
      <c r="M132" s="35">
        <v>1.5</v>
      </c>
      <c r="N132" s="36">
        <f t="shared" si="20"/>
        <v>2.8320418258867051</v>
      </c>
    </row>
    <row r="133" spans="1:14" x14ac:dyDescent="0.35">
      <c r="A133" t="s">
        <v>3</v>
      </c>
      <c r="B133" s="25">
        <f t="shared" si="14"/>
        <v>0</v>
      </c>
      <c r="C133" t="s">
        <v>2</v>
      </c>
      <c r="D133" s="25">
        <f t="shared" si="15"/>
        <v>0</v>
      </c>
      <c r="E133" t="s">
        <v>1</v>
      </c>
      <c r="F133" s="25">
        <f t="shared" si="16"/>
        <v>0</v>
      </c>
      <c r="G133" t="s">
        <v>7</v>
      </c>
      <c r="H133" s="25">
        <f t="shared" si="17"/>
        <v>6.8128601061564764E-2</v>
      </c>
      <c r="I133">
        <v>2</v>
      </c>
      <c r="J133">
        <f t="shared" si="18"/>
        <v>0.3519840055070188</v>
      </c>
      <c r="K133">
        <v>20.27</v>
      </c>
      <c r="L133" s="25">
        <f t="shared" si="19"/>
        <v>1.9152516113917466</v>
      </c>
      <c r="M133" s="35">
        <v>2.83</v>
      </c>
      <c r="N133" s="36">
        <f t="shared" si="20"/>
        <v>2.9769223033434704</v>
      </c>
    </row>
    <row r="134" spans="1:14" x14ac:dyDescent="0.35">
      <c r="A134" t="s">
        <v>3</v>
      </c>
      <c r="B134" s="25">
        <f t="shared" si="14"/>
        <v>0</v>
      </c>
      <c r="C134" t="s">
        <v>2</v>
      </c>
      <c r="D134" s="25">
        <f t="shared" si="15"/>
        <v>0</v>
      </c>
      <c r="E134" t="s">
        <v>1</v>
      </c>
      <c r="F134" s="25">
        <f t="shared" si="16"/>
        <v>0</v>
      </c>
      <c r="G134" t="s">
        <v>7</v>
      </c>
      <c r="H134" s="25">
        <f t="shared" si="17"/>
        <v>6.8128601061564764E-2</v>
      </c>
      <c r="I134">
        <v>2</v>
      </c>
      <c r="J134">
        <f t="shared" si="18"/>
        <v>0.3519840055070188</v>
      </c>
      <c r="K134">
        <v>11.17</v>
      </c>
      <c r="L134" s="25">
        <f t="shared" si="19"/>
        <v>1.0554198568942186</v>
      </c>
      <c r="M134" s="35">
        <v>1.5</v>
      </c>
      <c r="N134" s="36">
        <f t="shared" si="20"/>
        <v>2.1170905488459431</v>
      </c>
    </row>
    <row r="135" spans="1:14" x14ac:dyDescent="0.35">
      <c r="A135" t="s">
        <v>3</v>
      </c>
      <c r="B135" s="25">
        <f t="shared" si="14"/>
        <v>0</v>
      </c>
      <c r="C135" t="s">
        <v>2</v>
      </c>
      <c r="D135" s="25">
        <f t="shared" si="15"/>
        <v>0</v>
      </c>
      <c r="E135" t="s">
        <v>1</v>
      </c>
      <c r="F135" s="25">
        <f t="shared" si="16"/>
        <v>0</v>
      </c>
      <c r="G135" t="s">
        <v>7</v>
      </c>
      <c r="H135" s="25">
        <f t="shared" si="17"/>
        <v>6.8128601061564764E-2</v>
      </c>
      <c r="I135">
        <v>2</v>
      </c>
      <c r="J135">
        <f t="shared" si="18"/>
        <v>0.3519840055070188</v>
      </c>
      <c r="K135">
        <v>12.26</v>
      </c>
      <c r="L135" s="25">
        <f t="shared" si="19"/>
        <v>1.1584106934219445</v>
      </c>
      <c r="M135" s="35">
        <v>2</v>
      </c>
      <c r="N135" s="36">
        <f t="shared" si="20"/>
        <v>2.2200813853736685</v>
      </c>
    </row>
    <row r="136" spans="1:14" x14ac:dyDescent="0.35">
      <c r="A136" t="s">
        <v>3</v>
      </c>
      <c r="B136" s="25">
        <f t="shared" si="14"/>
        <v>0</v>
      </c>
      <c r="C136" t="s">
        <v>2</v>
      </c>
      <c r="D136" s="25">
        <f t="shared" si="15"/>
        <v>0</v>
      </c>
      <c r="E136" t="s">
        <v>1</v>
      </c>
      <c r="F136" s="25">
        <f t="shared" si="16"/>
        <v>0</v>
      </c>
      <c r="G136" t="s">
        <v>7</v>
      </c>
      <c r="H136" s="25">
        <f t="shared" si="17"/>
        <v>6.8128601061564764E-2</v>
      </c>
      <c r="I136">
        <v>2</v>
      </c>
      <c r="J136">
        <f t="shared" si="18"/>
        <v>0.3519840055070188</v>
      </c>
      <c r="K136">
        <v>18.260000000000002</v>
      </c>
      <c r="L136" s="25">
        <f t="shared" si="19"/>
        <v>1.7253327293543808</v>
      </c>
      <c r="M136" s="35">
        <v>3.25</v>
      </c>
      <c r="N136" s="36">
        <f t="shared" si="20"/>
        <v>2.787003421306105</v>
      </c>
    </row>
    <row r="137" spans="1:14" x14ac:dyDescent="0.35">
      <c r="A137" t="s">
        <v>3</v>
      </c>
      <c r="B137" s="25">
        <f t="shared" si="14"/>
        <v>0</v>
      </c>
      <c r="C137" t="s">
        <v>2</v>
      </c>
      <c r="D137" s="25">
        <f t="shared" si="15"/>
        <v>0</v>
      </c>
      <c r="E137" t="s">
        <v>1</v>
      </c>
      <c r="F137" s="25">
        <f t="shared" si="16"/>
        <v>0</v>
      </c>
      <c r="G137" t="s">
        <v>7</v>
      </c>
      <c r="H137" s="25">
        <f t="shared" si="17"/>
        <v>6.8128601061564764E-2</v>
      </c>
      <c r="I137">
        <v>2</v>
      </c>
      <c r="J137">
        <f t="shared" si="18"/>
        <v>0.3519840055070188</v>
      </c>
      <c r="K137">
        <v>8.51</v>
      </c>
      <c r="L137" s="25">
        <f t="shared" si="19"/>
        <v>0.80408442096417188</v>
      </c>
      <c r="M137" s="35">
        <v>1.25</v>
      </c>
      <c r="N137" s="36">
        <f t="shared" si="20"/>
        <v>1.865755112915896</v>
      </c>
    </row>
    <row r="138" spans="1:14" x14ac:dyDescent="0.35">
      <c r="A138" t="s">
        <v>3</v>
      </c>
      <c r="B138" s="25">
        <f t="shared" si="14"/>
        <v>0</v>
      </c>
      <c r="C138" t="s">
        <v>2</v>
      </c>
      <c r="D138" s="25">
        <f t="shared" si="15"/>
        <v>0</v>
      </c>
      <c r="E138" t="s">
        <v>1</v>
      </c>
      <c r="F138" s="25">
        <f t="shared" si="16"/>
        <v>0</v>
      </c>
      <c r="G138" t="s">
        <v>7</v>
      </c>
      <c r="H138" s="25">
        <f t="shared" si="17"/>
        <v>6.8128601061564764E-2</v>
      </c>
      <c r="I138">
        <v>2</v>
      </c>
      <c r="J138">
        <f t="shared" si="18"/>
        <v>0.3519840055070188</v>
      </c>
      <c r="K138">
        <v>10.33</v>
      </c>
      <c r="L138" s="25">
        <f t="shared" si="19"/>
        <v>0.9760507718636775</v>
      </c>
      <c r="M138" s="35">
        <v>2</v>
      </c>
      <c r="N138" s="36">
        <f t="shared" si="20"/>
        <v>2.0377214638154015</v>
      </c>
    </row>
    <row r="139" spans="1:14" x14ac:dyDescent="0.35">
      <c r="A139" t="s">
        <v>3</v>
      </c>
      <c r="B139" s="25">
        <f t="shared" si="14"/>
        <v>0</v>
      </c>
      <c r="C139" t="s">
        <v>2</v>
      </c>
      <c r="D139" s="25">
        <f t="shared" si="15"/>
        <v>0</v>
      </c>
      <c r="E139" t="s">
        <v>1</v>
      </c>
      <c r="F139" s="25">
        <f t="shared" si="16"/>
        <v>0</v>
      </c>
      <c r="G139" t="s">
        <v>7</v>
      </c>
      <c r="H139" s="25">
        <f t="shared" si="17"/>
        <v>6.8128601061564764E-2</v>
      </c>
      <c r="I139">
        <v>2</v>
      </c>
      <c r="J139">
        <f t="shared" si="18"/>
        <v>0.3519840055070188</v>
      </c>
      <c r="K139">
        <v>14.15</v>
      </c>
      <c r="L139" s="25">
        <f t="shared" si="19"/>
        <v>1.3369911347406618</v>
      </c>
      <c r="M139" s="35">
        <v>2</v>
      </c>
      <c r="N139" s="36">
        <f t="shared" si="20"/>
        <v>2.3986618266923863</v>
      </c>
    </row>
    <row r="140" spans="1:14" x14ac:dyDescent="0.35">
      <c r="A140" t="s">
        <v>5</v>
      </c>
      <c r="B140" s="25">
        <f t="shared" si="14"/>
        <v>-3.2440940330165792E-2</v>
      </c>
      <c r="C140" t="s">
        <v>6</v>
      </c>
      <c r="D140" s="25">
        <f t="shared" si="15"/>
        <v>-8.6408320163134114E-2</v>
      </c>
      <c r="E140" t="s">
        <v>1</v>
      </c>
      <c r="F140" s="25">
        <f t="shared" si="16"/>
        <v>0</v>
      </c>
      <c r="G140" t="s">
        <v>7</v>
      </c>
      <c r="H140" s="25">
        <f t="shared" si="17"/>
        <v>6.8128601061564764E-2</v>
      </c>
      <c r="I140">
        <v>2</v>
      </c>
      <c r="J140">
        <f t="shared" si="18"/>
        <v>0.3519840055070188</v>
      </c>
      <c r="K140">
        <v>16</v>
      </c>
      <c r="L140" s="25">
        <f t="shared" si="19"/>
        <v>1.5117920958198297</v>
      </c>
      <c r="M140" s="35">
        <v>2</v>
      </c>
      <c r="N140" s="36">
        <f t="shared" si="20"/>
        <v>2.4546135272782541</v>
      </c>
    </row>
    <row r="141" spans="1:14" x14ac:dyDescent="0.35">
      <c r="A141" t="s">
        <v>3</v>
      </c>
      <c r="B141" s="25">
        <f t="shared" si="14"/>
        <v>0</v>
      </c>
      <c r="C141" t="s">
        <v>2</v>
      </c>
      <c r="D141" s="25">
        <f t="shared" si="15"/>
        <v>0</v>
      </c>
      <c r="E141" t="s">
        <v>1</v>
      </c>
      <c r="F141" s="25">
        <f t="shared" si="16"/>
        <v>0</v>
      </c>
      <c r="G141" t="s">
        <v>7</v>
      </c>
      <c r="H141" s="25">
        <f t="shared" si="17"/>
        <v>6.8128601061564764E-2</v>
      </c>
      <c r="I141">
        <v>2</v>
      </c>
      <c r="J141">
        <f t="shared" si="18"/>
        <v>0.3519840055070188</v>
      </c>
      <c r="K141">
        <v>13.16</v>
      </c>
      <c r="L141" s="25">
        <f t="shared" si="19"/>
        <v>1.2434489988118098</v>
      </c>
      <c r="M141" s="35">
        <v>2.75</v>
      </c>
      <c r="N141" s="36">
        <f t="shared" si="20"/>
        <v>2.3051196907635338</v>
      </c>
    </row>
    <row r="142" spans="1:14" x14ac:dyDescent="0.35">
      <c r="A142" t="s">
        <v>3</v>
      </c>
      <c r="B142" s="25">
        <f t="shared" si="14"/>
        <v>0</v>
      </c>
      <c r="C142" t="s">
        <v>2</v>
      </c>
      <c r="D142" s="25">
        <f t="shared" si="15"/>
        <v>0</v>
      </c>
      <c r="E142" t="s">
        <v>1</v>
      </c>
      <c r="F142" s="25">
        <f t="shared" si="16"/>
        <v>0</v>
      </c>
      <c r="G142" t="s">
        <v>7</v>
      </c>
      <c r="H142" s="25">
        <f t="shared" si="17"/>
        <v>6.8128601061564764E-2</v>
      </c>
      <c r="I142">
        <v>2</v>
      </c>
      <c r="J142">
        <f t="shared" si="18"/>
        <v>0.3519840055070188</v>
      </c>
      <c r="K142">
        <v>17.47</v>
      </c>
      <c r="L142" s="25">
        <f t="shared" si="19"/>
        <v>1.6506879946232764</v>
      </c>
      <c r="M142" s="35">
        <v>3.5</v>
      </c>
      <c r="N142" s="36">
        <f t="shared" si="20"/>
        <v>2.7123586865750005</v>
      </c>
    </row>
    <row r="143" spans="1:14" x14ac:dyDescent="0.35">
      <c r="A143" t="s">
        <v>5</v>
      </c>
      <c r="B143" s="25">
        <f t="shared" si="14"/>
        <v>-3.2440940330165792E-2</v>
      </c>
      <c r="C143" t="s">
        <v>2</v>
      </c>
      <c r="D143" s="25">
        <f t="shared" si="15"/>
        <v>0</v>
      </c>
      <c r="E143" t="s">
        <v>1</v>
      </c>
      <c r="F143" s="25">
        <f t="shared" si="16"/>
        <v>0</v>
      </c>
      <c r="G143" t="s">
        <v>7</v>
      </c>
      <c r="H143" s="25">
        <f t="shared" si="17"/>
        <v>6.8128601061564764E-2</v>
      </c>
      <c r="I143">
        <v>6</v>
      </c>
      <c r="J143">
        <f t="shared" si="18"/>
        <v>1.0559520165210565</v>
      </c>
      <c r="K143">
        <v>34.299999999999997</v>
      </c>
      <c r="L143" s="25">
        <f t="shared" si="19"/>
        <v>3.2409043054137596</v>
      </c>
      <c r="M143" s="35">
        <v>6.7</v>
      </c>
      <c r="N143" s="36">
        <f t="shared" si="20"/>
        <v>4.9741020680493557</v>
      </c>
    </row>
    <row r="144" spans="1:14" x14ac:dyDescent="0.35">
      <c r="A144" t="s">
        <v>5</v>
      </c>
      <c r="B144" s="25">
        <f t="shared" si="14"/>
        <v>-3.2440940330165792E-2</v>
      </c>
      <c r="C144" t="s">
        <v>2</v>
      </c>
      <c r="D144" s="25">
        <f t="shared" si="15"/>
        <v>0</v>
      </c>
      <c r="E144" t="s">
        <v>1</v>
      </c>
      <c r="F144" s="25">
        <f t="shared" si="16"/>
        <v>0</v>
      </c>
      <c r="G144" t="s">
        <v>7</v>
      </c>
      <c r="H144" s="25">
        <f t="shared" si="17"/>
        <v>6.8128601061564764E-2</v>
      </c>
      <c r="I144">
        <v>5</v>
      </c>
      <c r="J144">
        <f t="shared" si="18"/>
        <v>0.87996001376754696</v>
      </c>
      <c r="K144">
        <v>41.19</v>
      </c>
      <c r="L144" s="25">
        <f t="shared" si="19"/>
        <v>3.8919197766761737</v>
      </c>
      <c r="M144" s="35">
        <v>5</v>
      </c>
      <c r="N144" s="36">
        <f t="shared" si="20"/>
        <v>5.4491255365582596</v>
      </c>
    </row>
    <row r="145" spans="1:14" x14ac:dyDescent="0.35">
      <c r="A145" t="s">
        <v>3</v>
      </c>
      <c r="B145" s="25">
        <f t="shared" si="14"/>
        <v>0</v>
      </c>
      <c r="C145" t="s">
        <v>2</v>
      </c>
      <c r="D145" s="25">
        <f t="shared" si="15"/>
        <v>0</v>
      </c>
      <c r="E145" t="s">
        <v>1</v>
      </c>
      <c r="F145" s="25">
        <f t="shared" si="16"/>
        <v>0</v>
      </c>
      <c r="G145" t="s">
        <v>7</v>
      </c>
      <c r="H145" s="25">
        <f t="shared" si="17"/>
        <v>6.8128601061564764E-2</v>
      </c>
      <c r="I145">
        <v>6</v>
      </c>
      <c r="J145">
        <f t="shared" si="18"/>
        <v>1.0559520165210565</v>
      </c>
      <c r="K145">
        <v>27.05</v>
      </c>
      <c r="L145" s="25">
        <f t="shared" si="19"/>
        <v>2.5558735119953995</v>
      </c>
      <c r="M145" s="35">
        <v>5</v>
      </c>
      <c r="N145" s="36">
        <f t="shared" si="20"/>
        <v>4.3215122149611611</v>
      </c>
    </row>
    <row r="146" spans="1:14" x14ac:dyDescent="0.35">
      <c r="A146" t="s">
        <v>3</v>
      </c>
      <c r="B146" s="25">
        <f t="shared" si="14"/>
        <v>0</v>
      </c>
      <c r="C146" t="s">
        <v>2</v>
      </c>
      <c r="D146" s="25">
        <f t="shared" si="15"/>
        <v>0</v>
      </c>
      <c r="E146" t="s">
        <v>1</v>
      </c>
      <c r="F146" s="25">
        <f t="shared" si="16"/>
        <v>0</v>
      </c>
      <c r="G146" t="s">
        <v>7</v>
      </c>
      <c r="H146" s="25">
        <f t="shared" si="17"/>
        <v>6.8128601061564764E-2</v>
      </c>
      <c r="I146">
        <v>2</v>
      </c>
      <c r="J146">
        <f t="shared" si="18"/>
        <v>0.3519840055070188</v>
      </c>
      <c r="K146">
        <v>16.43</v>
      </c>
      <c r="L146" s="25">
        <f t="shared" si="19"/>
        <v>1.5524215083949875</v>
      </c>
      <c r="M146" s="35">
        <v>2.2999999999999998</v>
      </c>
      <c r="N146" s="36">
        <f t="shared" si="20"/>
        <v>2.614092200346712</v>
      </c>
    </row>
    <row r="147" spans="1:14" x14ac:dyDescent="0.35">
      <c r="A147" t="s">
        <v>3</v>
      </c>
      <c r="B147" s="25">
        <f t="shared" si="14"/>
        <v>0</v>
      </c>
      <c r="C147" t="s">
        <v>2</v>
      </c>
      <c r="D147" s="25">
        <f t="shared" si="15"/>
        <v>0</v>
      </c>
      <c r="E147" t="s">
        <v>1</v>
      </c>
      <c r="F147" s="25">
        <f t="shared" si="16"/>
        <v>0</v>
      </c>
      <c r="G147" t="s">
        <v>7</v>
      </c>
      <c r="H147" s="25">
        <f t="shared" si="17"/>
        <v>6.8128601061564764E-2</v>
      </c>
      <c r="I147">
        <v>2</v>
      </c>
      <c r="J147">
        <f t="shared" si="18"/>
        <v>0.3519840055070188</v>
      </c>
      <c r="K147">
        <v>8.35</v>
      </c>
      <c r="L147" s="25">
        <f t="shared" si="19"/>
        <v>0.78896650000597357</v>
      </c>
      <c r="M147" s="35">
        <v>1.5</v>
      </c>
      <c r="N147" s="36">
        <f t="shared" si="20"/>
        <v>1.8506371919576978</v>
      </c>
    </row>
    <row r="148" spans="1:14" x14ac:dyDescent="0.35">
      <c r="A148" t="s">
        <v>3</v>
      </c>
      <c r="B148" s="25">
        <f t="shared" si="14"/>
        <v>0</v>
      </c>
      <c r="C148" t="s">
        <v>2</v>
      </c>
      <c r="D148" s="25">
        <f t="shared" si="15"/>
        <v>0</v>
      </c>
      <c r="E148" t="s">
        <v>1</v>
      </c>
      <c r="F148" s="25">
        <f t="shared" si="16"/>
        <v>0</v>
      </c>
      <c r="G148" t="s">
        <v>7</v>
      </c>
      <c r="H148" s="25">
        <f t="shared" si="17"/>
        <v>6.8128601061564764E-2</v>
      </c>
      <c r="I148">
        <v>3</v>
      </c>
      <c r="J148">
        <f t="shared" si="18"/>
        <v>0.52797600826052826</v>
      </c>
      <c r="K148">
        <v>18.64</v>
      </c>
      <c r="L148" s="25">
        <f t="shared" si="19"/>
        <v>1.7612377916301016</v>
      </c>
      <c r="M148" s="35">
        <v>1.36</v>
      </c>
      <c r="N148" s="36">
        <f t="shared" si="20"/>
        <v>2.9989004863353355</v>
      </c>
    </row>
    <row r="149" spans="1:14" x14ac:dyDescent="0.35">
      <c r="A149" t="s">
        <v>3</v>
      </c>
      <c r="B149" s="25">
        <f t="shared" si="14"/>
        <v>0</v>
      </c>
      <c r="C149" t="s">
        <v>2</v>
      </c>
      <c r="D149" s="25">
        <f t="shared" si="15"/>
        <v>0</v>
      </c>
      <c r="E149" t="s">
        <v>1</v>
      </c>
      <c r="F149" s="25">
        <f t="shared" si="16"/>
        <v>0</v>
      </c>
      <c r="G149" t="s">
        <v>7</v>
      </c>
      <c r="H149" s="25">
        <f t="shared" si="17"/>
        <v>6.8128601061564764E-2</v>
      </c>
      <c r="I149">
        <v>2</v>
      </c>
      <c r="J149">
        <f t="shared" si="18"/>
        <v>0.3519840055070188</v>
      </c>
      <c r="K149">
        <v>11.87</v>
      </c>
      <c r="L149" s="25">
        <f t="shared" si="19"/>
        <v>1.1215607610863361</v>
      </c>
      <c r="M149" s="35">
        <v>1.63</v>
      </c>
      <c r="N149" s="36">
        <f t="shared" si="20"/>
        <v>2.1832314530380605</v>
      </c>
    </row>
    <row r="150" spans="1:14" x14ac:dyDescent="0.35">
      <c r="A150" t="s">
        <v>5</v>
      </c>
      <c r="B150" s="25">
        <f t="shared" si="14"/>
        <v>-3.2440940330165792E-2</v>
      </c>
      <c r="C150" t="s">
        <v>2</v>
      </c>
      <c r="D150" s="25">
        <f t="shared" si="15"/>
        <v>0</v>
      </c>
      <c r="E150" t="s">
        <v>1</v>
      </c>
      <c r="F150" s="25">
        <f t="shared" si="16"/>
        <v>0</v>
      </c>
      <c r="G150" t="s">
        <v>7</v>
      </c>
      <c r="H150" s="25">
        <f t="shared" si="17"/>
        <v>6.8128601061564764E-2</v>
      </c>
      <c r="I150">
        <v>2</v>
      </c>
      <c r="J150">
        <f t="shared" si="18"/>
        <v>0.3519840055070188</v>
      </c>
      <c r="K150">
        <v>9.7799999999999994</v>
      </c>
      <c r="L150" s="25">
        <f t="shared" si="19"/>
        <v>0.92408291856987079</v>
      </c>
      <c r="M150" s="35">
        <v>1.73</v>
      </c>
      <c r="N150" s="36">
        <f t="shared" si="20"/>
        <v>1.9533126701914292</v>
      </c>
    </row>
    <row r="151" spans="1:14" x14ac:dyDescent="0.35">
      <c r="A151" t="s">
        <v>5</v>
      </c>
      <c r="B151" s="25">
        <f t="shared" si="14"/>
        <v>-3.2440940330165792E-2</v>
      </c>
      <c r="C151" t="s">
        <v>2</v>
      </c>
      <c r="D151" s="25">
        <f t="shared" si="15"/>
        <v>0</v>
      </c>
      <c r="E151" t="s">
        <v>1</v>
      </c>
      <c r="F151" s="25">
        <f t="shared" si="16"/>
        <v>0</v>
      </c>
      <c r="G151" t="s">
        <v>7</v>
      </c>
      <c r="H151" s="25">
        <f t="shared" si="17"/>
        <v>6.8128601061564764E-2</v>
      </c>
      <c r="I151">
        <v>2</v>
      </c>
      <c r="J151">
        <f t="shared" si="18"/>
        <v>0.3519840055070188</v>
      </c>
      <c r="K151">
        <v>7.51</v>
      </c>
      <c r="L151" s="25">
        <f t="shared" si="19"/>
        <v>0.70959741497543249</v>
      </c>
      <c r="M151" s="35">
        <v>2</v>
      </c>
      <c r="N151" s="36">
        <f t="shared" si="20"/>
        <v>1.7388271665969908</v>
      </c>
    </row>
    <row r="152" spans="1:14" x14ac:dyDescent="0.35">
      <c r="A152" t="s">
        <v>5</v>
      </c>
      <c r="B152" s="25">
        <f t="shared" si="14"/>
        <v>-3.2440940330165792E-2</v>
      </c>
      <c r="C152" t="s">
        <v>2</v>
      </c>
      <c r="D152" s="25">
        <f t="shared" si="15"/>
        <v>0</v>
      </c>
      <c r="E152" t="s">
        <v>9</v>
      </c>
      <c r="F152" s="25">
        <f t="shared" si="16"/>
        <v>0.1367785378123067</v>
      </c>
      <c r="G152" t="s">
        <v>0</v>
      </c>
      <c r="H152" s="25">
        <f t="shared" si="17"/>
        <v>0</v>
      </c>
      <c r="I152">
        <v>2</v>
      </c>
      <c r="J152">
        <f t="shared" si="18"/>
        <v>0.3519840055070188</v>
      </c>
      <c r="K152">
        <v>14.07</v>
      </c>
      <c r="L152" s="25">
        <f t="shared" si="19"/>
        <v>1.3294321742615627</v>
      </c>
      <c r="M152" s="35">
        <v>2.5</v>
      </c>
      <c r="N152" s="36">
        <f t="shared" si="20"/>
        <v>2.427311862633863</v>
      </c>
    </row>
    <row r="153" spans="1:14" x14ac:dyDescent="0.35">
      <c r="A153" t="s">
        <v>5</v>
      </c>
      <c r="B153" s="25">
        <f t="shared" si="14"/>
        <v>-3.2440940330165792E-2</v>
      </c>
      <c r="C153" t="s">
        <v>2</v>
      </c>
      <c r="D153" s="25">
        <f t="shared" si="15"/>
        <v>0</v>
      </c>
      <c r="E153" t="s">
        <v>9</v>
      </c>
      <c r="F153" s="25">
        <f t="shared" si="16"/>
        <v>0.1367785378123067</v>
      </c>
      <c r="G153" t="s">
        <v>0</v>
      </c>
      <c r="H153" s="25">
        <f t="shared" si="17"/>
        <v>0</v>
      </c>
      <c r="I153">
        <v>2</v>
      </c>
      <c r="J153">
        <f t="shared" si="18"/>
        <v>0.3519840055070188</v>
      </c>
      <c r="K153">
        <v>13.13</v>
      </c>
      <c r="L153" s="25">
        <f t="shared" si="19"/>
        <v>1.2406143886321477</v>
      </c>
      <c r="M153" s="35">
        <v>2</v>
      </c>
      <c r="N153" s="36">
        <f t="shared" si="20"/>
        <v>2.338494077004448</v>
      </c>
    </row>
    <row r="154" spans="1:14" x14ac:dyDescent="0.35">
      <c r="A154" t="s">
        <v>5</v>
      </c>
      <c r="B154" s="25">
        <f t="shared" si="14"/>
        <v>-3.2440940330165792E-2</v>
      </c>
      <c r="C154" t="s">
        <v>2</v>
      </c>
      <c r="D154" s="25">
        <f t="shared" si="15"/>
        <v>0</v>
      </c>
      <c r="E154" t="s">
        <v>9</v>
      </c>
      <c r="F154" s="25">
        <f t="shared" si="16"/>
        <v>0.1367785378123067</v>
      </c>
      <c r="G154" t="s">
        <v>0</v>
      </c>
      <c r="H154" s="25">
        <f t="shared" si="17"/>
        <v>0</v>
      </c>
      <c r="I154">
        <v>3</v>
      </c>
      <c r="J154">
        <f t="shared" si="18"/>
        <v>0.52797600826052826</v>
      </c>
      <c r="K154">
        <v>17.260000000000002</v>
      </c>
      <c r="L154" s="25">
        <f t="shared" si="19"/>
        <v>1.6308457233656415</v>
      </c>
      <c r="M154" s="35">
        <v>2.74</v>
      </c>
      <c r="N154" s="36">
        <f t="shared" si="20"/>
        <v>2.9047174144914516</v>
      </c>
    </row>
    <row r="155" spans="1:14" x14ac:dyDescent="0.35">
      <c r="A155" t="s">
        <v>5</v>
      </c>
      <c r="B155" s="25">
        <f t="shared" si="14"/>
        <v>-3.2440940330165792E-2</v>
      </c>
      <c r="C155" t="s">
        <v>2</v>
      </c>
      <c r="D155" s="25">
        <f t="shared" si="15"/>
        <v>0</v>
      </c>
      <c r="E155" t="s">
        <v>9</v>
      </c>
      <c r="F155" s="25">
        <f t="shared" si="16"/>
        <v>0.1367785378123067</v>
      </c>
      <c r="G155" t="s">
        <v>0</v>
      </c>
      <c r="H155" s="25">
        <f t="shared" si="17"/>
        <v>0</v>
      </c>
      <c r="I155">
        <v>4</v>
      </c>
      <c r="J155">
        <f t="shared" si="18"/>
        <v>0.70396801101403761</v>
      </c>
      <c r="K155">
        <v>24.55</v>
      </c>
      <c r="L155" s="25">
        <f t="shared" si="19"/>
        <v>2.3196559970235513</v>
      </c>
      <c r="M155" s="35">
        <v>2</v>
      </c>
      <c r="N155" s="36">
        <f t="shared" si="20"/>
        <v>3.7695196909028708</v>
      </c>
    </row>
    <row r="156" spans="1:14" x14ac:dyDescent="0.35">
      <c r="A156" t="s">
        <v>5</v>
      </c>
      <c r="B156" s="25">
        <f t="shared" si="14"/>
        <v>-3.2440940330165792E-2</v>
      </c>
      <c r="C156" t="s">
        <v>2</v>
      </c>
      <c r="D156" s="25">
        <f t="shared" si="15"/>
        <v>0</v>
      </c>
      <c r="E156" t="s">
        <v>9</v>
      </c>
      <c r="F156" s="25">
        <f t="shared" si="16"/>
        <v>0.1367785378123067</v>
      </c>
      <c r="G156" t="s">
        <v>0</v>
      </c>
      <c r="H156" s="25">
        <f t="shared" si="17"/>
        <v>0</v>
      </c>
      <c r="I156">
        <v>4</v>
      </c>
      <c r="J156">
        <f t="shared" si="18"/>
        <v>0.70396801101403761</v>
      </c>
      <c r="K156">
        <v>19.77</v>
      </c>
      <c r="L156" s="25">
        <f t="shared" si="19"/>
        <v>1.868008108397377</v>
      </c>
      <c r="M156" s="35">
        <v>2</v>
      </c>
      <c r="N156" s="36">
        <f t="shared" si="20"/>
        <v>3.317871802276696</v>
      </c>
    </row>
    <row r="157" spans="1:14" x14ac:dyDescent="0.35">
      <c r="A157" t="s">
        <v>3</v>
      </c>
      <c r="B157" s="25">
        <f t="shared" si="14"/>
        <v>0</v>
      </c>
      <c r="C157" t="s">
        <v>2</v>
      </c>
      <c r="D157" s="25">
        <f t="shared" si="15"/>
        <v>0</v>
      </c>
      <c r="E157" t="s">
        <v>9</v>
      </c>
      <c r="F157" s="25">
        <f t="shared" si="16"/>
        <v>0.1367785378123067</v>
      </c>
      <c r="G157" t="s">
        <v>0</v>
      </c>
      <c r="H157" s="25">
        <f t="shared" si="17"/>
        <v>0</v>
      </c>
      <c r="I157">
        <v>5</v>
      </c>
      <c r="J157">
        <f t="shared" si="18"/>
        <v>0.87996001376754696</v>
      </c>
      <c r="K157">
        <v>29.85</v>
      </c>
      <c r="L157" s="25">
        <f t="shared" si="19"/>
        <v>2.8204371287638699</v>
      </c>
      <c r="M157" s="35">
        <v>5.14</v>
      </c>
      <c r="N157" s="36">
        <f t="shared" si="20"/>
        <v>4.4787337657268642</v>
      </c>
    </row>
    <row r="158" spans="1:14" x14ac:dyDescent="0.35">
      <c r="A158" t="s">
        <v>5</v>
      </c>
      <c r="B158" s="25">
        <f t="shared" si="14"/>
        <v>-3.2440940330165792E-2</v>
      </c>
      <c r="C158" t="s">
        <v>2</v>
      </c>
      <c r="D158" s="25">
        <f t="shared" si="15"/>
        <v>0</v>
      </c>
      <c r="E158" t="s">
        <v>9</v>
      </c>
      <c r="F158" s="25">
        <f t="shared" si="16"/>
        <v>0.1367785378123067</v>
      </c>
      <c r="G158" t="s">
        <v>0</v>
      </c>
      <c r="H158" s="25">
        <f t="shared" si="17"/>
        <v>0</v>
      </c>
      <c r="I158">
        <v>6</v>
      </c>
      <c r="J158">
        <f t="shared" si="18"/>
        <v>1.0559520165210565</v>
      </c>
      <c r="K158">
        <v>48.17</v>
      </c>
      <c r="L158" s="25">
        <f t="shared" si="19"/>
        <v>4.5514390784775749</v>
      </c>
      <c r="M158" s="35">
        <v>5</v>
      </c>
      <c r="N158" s="36">
        <f t="shared" si="20"/>
        <v>6.3532867778639126</v>
      </c>
    </row>
    <row r="159" spans="1:14" x14ac:dyDescent="0.35">
      <c r="A159" t="s">
        <v>3</v>
      </c>
      <c r="B159" s="25">
        <f t="shared" si="14"/>
        <v>0</v>
      </c>
      <c r="C159" t="s">
        <v>2</v>
      </c>
      <c r="D159" s="25">
        <f t="shared" si="15"/>
        <v>0</v>
      </c>
      <c r="E159" t="s">
        <v>9</v>
      </c>
      <c r="F159" s="25">
        <f t="shared" si="16"/>
        <v>0.1367785378123067</v>
      </c>
      <c r="G159" t="s">
        <v>0</v>
      </c>
      <c r="H159" s="25">
        <f t="shared" si="17"/>
        <v>0</v>
      </c>
      <c r="I159">
        <v>4</v>
      </c>
      <c r="J159">
        <f t="shared" si="18"/>
        <v>0.70396801101403761</v>
      </c>
      <c r="K159">
        <v>25</v>
      </c>
      <c r="L159" s="25">
        <f t="shared" si="19"/>
        <v>2.362175149718484</v>
      </c>
      <c r="M159" s="35">
        <v>3.75</v>
      </c>
      <c r="N159" s="36">
        <f t="shared" si="20"/>
        <v>3.8444797839279685</v>
      </c>
    </row>
    <row r="160" spans="1:14" x14ac:dyDescent="0.35">
      <c r="A160" t="s">
        <v>3</v>
      </c>
      <c r="B160" s="25">
        <f t="shared" si="14"/>
        <v>0</v>
      </c>
      <c r="C160" t="s">
        <v>2</v>
      </c>
      <c r="D160" s="25">
        <f t="shared" si="15"/>
        <v>0</v>
      </c>
      <c r="E160" t="s">
        <v>9</v>
      </c>
      <c r="F160" s="25">
        <f t="shared" si="16"/>
        <v>0.1367785378123067</v>
      </c>
      <c r="G160" t="s">
        <v>0</v>
      </c>
      <c r="H160" s="25">
        <f t="shared" si="17"/>
        <v>0</v>
      </c>
      <c r="I160">
        <v>2</v>
      </c>
      <c r="J160">
        <f t="shared" si="18"/>
        <v>0.3519840055070188</v>
      </c>
      <c r="K160">
        <v>13.39</v>
      </c>
      <c r="L160" s="25">
        <f t="shared" si="19"/>
        <v>1.26518101018922</v>
      </c>
      <c r="M160" s="35">
        <v>2.61</v>
      </c>
      <c r="N160" s="36">
        <f t="shared" si="20"/>
        <v>2.3955016388916861</v>
      </c>
    </row>
    <row r="161" spans="1:14" x14ac:dyDescent="0.35">
      <c r="A161" t="s">
        <v>5</v>
      </c>
      <c r="B161" s="25">
        <f t="shared" si="14"/>
        <v>-3.2440940330165792E-2</v>
      </c>
      <c r="C161" t="s">
        <v>2</v>
      </c>
      <c r="D161" s="25">
        <f t="shared" si="15"/>
        <v>0</v>
      </c>
      <c r="E161" t="s">
        <v>9</v>
      </c>
      <c r="F161" s="25">
        <f t="shared" si="16"/>
        <v>0.1367785378123067</v>
      </c>
      <c r="G161" t="s">
        <v>0</v>
      </c>
      <c r="H161" s="25">
        <f t="shared" si="17"/>
        <v>0</v>
      </c>
      <c r="I161">
        <v>4</v>
      </c>
      <c r="J161">
        <f t="shared" si="18"/>
        <v>0.70396801101403761</v>
      </c>
      <c r="K161">
        <v>16.489999999999998</v>
      </c>
      <c r="L161" s="25">
        <f t="shared" si="19"/>
        <v>1.5580907287543118</v>
      </c>
      <c r="M161" s="35">
        <v>2</v>
      </c>
      <c r="N161" s="36">
        <f t="shared" si="20"/>
        <v>3.007954422633631</v>
      </c>
    </row>
    <row r="162" spans="1:14" x14ac:dyDescent="0.35">
      <c r="A162" t="s">
        <v>5</v>
      </c>
      <c r="B162" s="25">
        <f t="shared" si="14"/>
        <v>-3.2440940330165792E-2</v>
      </c>
      <c r="C162" t="s">
        <v>2</v>
      </c>
      <c r="D162" s="25">
        <f t="shared" si="15"/>
        <v>0</v>
      </c>
      <c r="E162" t="s">
        <v>9</v>
      </c>
      <c r="F162" s="25">
        <f t="shared" si="16"/>
        <v>0.1367785378123067</v>
      </c>
      <c r="G162" t="s">
        <v>0</v>
      </c>
      <c r="H162" s="25">
        <f t="shared" si="17"/>
        <v>0</v>
      </c>
      <c r="I162">
        <v>4</v>
      </c>
      <c r="J162">
        <f t="shared" si="18"/>
        <v>0.70396801101403761</v>
      </c>
      <c r="K162">
        <v>21.5</v>
      </c>
      <c r="L162" s="25">
        <f t="shared" si="19"/>
        <v>2.0314706287578961</v>
      </c>
      <c r="M162" s="35">
        <v>3.5</v>
      </c>
      <c r="N162" s="36">
        <f t="shared" si="20"/>
        <v>3.4813343226372151</v>
      </c>
    </row>
    <row r="163" spans="1:14" x14ac:dyDescent="0.35">
      <c r="A163" t="s">
        <v>5</v>
      </c>
      <c r="B163" s="25">
        <f t="shared" si="14"/>
        <v>-3.2440940330165792E-2</v>
      </c>
      <c r="C163" t="s">
        <v>2</v>
      </c>
      <c r="D163" s="25">
        <f t="shared" si="15"/>
        <v>0</v>
      </c>
      <c r="E163" t="s">
        <v>9</v>
      </c>
      <c r="F163" s="25">
        <f t="shared" si="16"/>
        <v>0.1367785378123067</v>
      </c>
      <c r="G163" t="s">
        <v>0</v>
      </c>
      <c r="H163" s="25">
        <f t="shared" si="17"/>
        <v>0</v>
      </c>
      <c r="I163">
        <v>2</v>
      </c>
      <c r="J163">
        <f t="shared" si="18"/>
        <v>0.3519840055070188</v>
      </c>
      <c r="K163">
        <v>12.66</v>
      </c>
      <c r="L163" s="25">
        <f t="shared" si="19"/>
        <v>1.1962054958174402</v>
      </c>
      <c r="M163" s="35">
        <v>2.5</v>
      </c>
      <c r="N163" s="36">
        <f t="shared" si="20"/>
        <v>2.2940851841897407</v>
      </c>
    </row>
    <row r="164" spans="1:14" x14ac:dyDescent="0.35">
      <c r="A164" t="s">
        <v>3</v>
      </c>
      <c r="B164" s="25">
        <f t="shared" si="14"/>
        <v>0</v>
      </c>
      <c r="C164" t="s">
        <v>2</v>
      </c>
      <c r="D164" s="25">
        <f t="shared" si="15"/>
        <v>0</v>
      </c>
      <c r="E164" t="s">
        <v>9</v>
      </c>
      <c r="F164" s="25">
        <f t="shared" si="16"/>
        <v>0.1367785378123067</v>
      </c>
      <c r="G164" t="s">
        <v>0</v>
      </c>
      <c r="H164" s="25">
        <f t="shared" si="17"/>
        <v>0</v>
      </c>
      <c r="I164">
        <v>3</v>
      </c>
      <c r="J164">
        <f t="shared" si="18"/>
        <v>0.52797600826052826</v>
      </c>
      <c r="K164">
        <v>16.21</v>
      </c>
      <c r="L164" s="25">
        <f t="shared" si="19"/>
        <v>1.531634367077465</v>
      </c>
      <c r="M164" s="35">
        <v>2</v>
      </c>
      <c r="N164" s="36">
        <f t="shared" si="20"/>
        <v>2.8379469985334405</v>
      </c>
    </row>
    <row r="165" spans="1:14" x14ac:dyDescent="0.35">
      <c r="A165" t="s">
        <v>5</v>
      </c>
      <c r="B165" s="25">
        <f t="shared" si="14"/>
        <v>-3.2440940330165792E-2</v>
      </c>
      <c r="C165" t="s">
        <v>2</v>
      </c>
      <c r="D165" s="25">
        <f t="shared" si="15"/>
        <v>0</v>
      </c>
      <c r="E165" t="s">
        <v>9</v>
      </c>
      <c r="F165" s="25">
        <f t="shared" si="16"/>
        <v>0.1367785378123067</v>
      </c>
      <c r="G165" t="s">
        <v>0</v>
      </c>
      <c r="H165" s="25">
        <f t="shared" si="17"/>
        <v>0</v>
      </c>
      <c r="I165">
        <v>2</v>
      </c>
      <c r="J165">
        <f t="shared" si="18"/>
        <v>0.3519840055070188</v>
      </c>
      <c r="K165">
        <v>13.81</v>
      </c>
      <c r="L165" s="25">
        <f t="shared" si="19"/>
        <v>1.3048655527044906</v>
      </c>
      <c r="M165" s="35">
        <v>2</v>
      </c>
      <c r="N165" s="36">
        <f t="shared" si="20"/>
        <v>2.4027452410767909</v>
      </c>
    </row>
    <row r="166" spans="1:14" x14ac:dyDescent="0.35">
      <c r="A166" t="s">
        <v>3</v>
      </c>
      <c r="B166" s="25">
        <f t="shared" si="14"/>
        <v>0</v>
      </c>
      <c r="C166" t="s">
        <v>6</v>
      </c>
      <c r="D166" s="25">
        <f t="shared" si="15"/>
        <v>-8.6408320163134114E-2</v>
      </c>
      <c r="E166" t="s">
        <v>9</v>
      </c>
      <c r="F166" s="25">
        <f t="shared" si="16"/>
        <v>0.1367785378123067</v>
      </c>
      <c r="G166" t="s">
        <v>0</v>
      </c>
      <c r="H166" s="25">
        <f t="shared" si="17"/>
        <v>0</v>
      </c>
      <c r="I166">
        <v>2</v>
      </c>
      <c r="J166">
        <f t="shared" si="18"/>
        <v>0.3519840055070188</v>
      </c>
      <c r="K166">
        <v>17.510000000000002</v>
      </c>
      <c r="L166" s="25">
        <f t="shared" si="19"/>
        <v>1.6544674748628263</v>
      </c>
      <c r="M166" s="35">
        <v>3</v>
      </c>
      <c r="N166" s="36">
        <f t="shared" si="20"/>
        <v>2.6983797834021583</v>
      </c>
    </row>
    <row r="167" spans="1:14" x14ac:dyDescent="0.35">
      <c r="A167" t="s">
        <v>5</v>
      </c>
      <c r="B167" s="25">
        <f t="shared" si="14"/>
        <v>-3.2440940330165792E-2</v>
      </c>
      <c r="C167" t="s">
        <v>2</v>
      </c>
      <c r="D167" s="25">
        <f t="shared" si="15"/>
        <v>0</v>
      </c>
      <c r="E167" t="s">
        <v>9</v>
      </c>
      <c r="F167" s="25">
        <f t="shared" si="16"/>
        <v>0.1367785378123067</v>
      </c>
      <c r="G167" t="s">
        <v>0</v>
      </c>
      <c r="H167" s="25">
        <f t="shared" si="17"/>
        <v>0</v>
      </c>
      <c r="I167">
        <v>3</v>
      </c>
      <c r="J167">
        <f t="shared" si="18"/>
        <v>0.52797600826052826</v>
      </c>
      <c r="K167">
        <v>24.52</v>
      </c>
      <c r="L167" s="25">
        <f t="shared" si="19"/>
        <v>2.3168213868438889</v>
      </c>
      <c r="M167" s="35">
        <v>3.48</v>
      </c>
      <c r="N167" s="36">
        <f t="shared" si="20"/>
        <v>3.5906930779696991</v>
      </c>
    </row>
    <row r="168" spans="1:14" x14ac:dyDescent="0.35">
      <c r="A168" t="s">
        <v>5</v>
      </c>
      <c r="B168" s="25">
        <f t="shared" si="14"/>
        <v>-3.2440940330165792E-2</v>
      </c>
      <c r="C168" t="s">
        <v>2</v>
      </c>
      <c r="D168" s="25">
        <f t="shared" si="15"/>
        <v>0</v>
      </c>
      <c r="E168" t="s">
        <v>9</v>
      </c>
      <c r="F168" s="25">
        <f t="shared" si="16"/>
        <v>0.1367785378123067</v>
      </c>
      <c r="G168" t="s">
        <v>0</v>
      </c>
      <c r="H168" s="25">
        <f t="shared" si="17"/>
        <v>0</v>
      </c>
      <c r="I168">
        <v>2</v>
      </c>
      <c r="J168">
        <f t="shared" si="18"/>
        <v>0.3519840055070188</v>
      </c>
      <c r="K168">
        <v>20.76</v>
      </c>
      <c r="L168" s="25">
        <f t="shared" si="19"/>
        <v>1.9615502443262292</v>
      </c>
      <c r="M168" s="35">
        <v>2.2400000000000002</v>
      </c>
      <c r="N168" s="36">
        <f t="shared" si="20"/>
        <v>3.0594299326985297</v>
      </c>
    </row>
    <row r="169" spans="1:14" x14ac:dyDescent="0.35">
      <c r="A169" t="s">
        <v>5</v>
      </c>
      <c r="B169" s="25">
        <f t="shared" si="14"/>
        <v>-3.2440940330165792E-2</v>
      </c>
      <c r="C169" t="s">
        <v>2</v>
      </c>
      <c r="D169" s="25">
        <f t="shared" si="15"/>
        <v>0</v>
      </c>
      <c r="E169" t="s">
        <v>9</v>
      </c>
      <c r="F169" s="25">
        <f t="shared" si="16"/>
        <v>0.1367785378123067</v>
      </c>
      <c r="G169" t="s">
        <v>0</v>
      </c>
      <c r="H169" s="25">
        <f t="shared" si="17"/>
        <v>0</v>
      </c>
      <c r="I169">
        <v>4</v>
      </c>
      <c r="J169">
        <f t="shared" si="18"/>
        <v>0.70396801101403761</v>
      </c>
      <c r="K169">
        <v>31.71</v>
      </c>
      <c r="L169" s="25">
        <f t="shared" si="19"/>
        <v>2.9961829599029248</v>
      </c>
      <c r="M169" s="35">
        <v>4.5</v>
      </c>
      <c r="N169" s="36">
        <f t="shared" si="20"/>
        <v>4.4460466537822443</v>
      </c>
    </row>
    <row r="170" spans="1:14" x14ac:dyDescent="0.35">
      <c r="A170" t="s">
        <v>3</v>
      </c>
      <c r="B170" s="25">
        <f t="shared" si="14"/>
        <v>0</v>
      </c>
      <c r="C170" t="s">
        <v>6</v>
      </c>
      <c r="D170" s="25">
        <f t="shared" si="15"/>
        <v>-8.6408320163134114E-2</v>
      </c>
      <c r="E170" t="s">
        <v>4</v>
      </c>
      <c r="F170" s="25">
        <f t="shared" si="16"/>
        <v>4.080082120236244E-2</v>
      </c>
      <c r="G170" t="s">
        <v>0</v>
      </c>
      <c r="H170" s="25">
        <f t="shared" si="17"/>
        <v>0</v>
      </c>
      <c r="I170">
        <v>2</v>
      </c>
      <c r="J170">
        <f t="shared" si="18"/>
        <v>0.3519840055070188</v>
      </c>
      <c r="K170">
        <v>10.59</v>
      </c>
      <c r="L170" s="25">
        <f t="shared" si="19"/>
        <v>1.0006173934207498</v>
      </c>
      <c r="M170" s="35">
        <v>1.61</v>
      </c>
      <c r="N170" s="36">
        <f t="shared" si="20"/>
        <v>1.9485519853501376</v>
      </c>
    </row>
    <row r="171" spans="1:14" x14ac:dyDescent="0.35">
      <c r="A171" t="s">
        <v>3</v>
      </c>
      <c r="B171" s="25">
        <f t="shared" si="14"/>
        <v>0</v>
      </c>
      <c r="C171" t="s">
        <v>6</v>
      </c>
      <c r="D171" s="25">
        <f t="shared" si="15"/>
        <v>-8.6408320163134114E-2</v>
      </c>
      <c r="E171" t="s">
        <v>4</v>
      </c>
      <c r="F171" s="25">
        <f t="shared" si="16"/>
        <v>4.080082120236244E-2</v>
      </c>
      <c r="G171" t="s">
        <v>0</v>
      </c>
      <c r="H171" s="25">
        <f t="shared" si="17"/>
        <v>0</v>
      </c>
      <c r="I171">
        <v>2</v>
      </c>
      <c r="J171">
        <f t="shared" si="18"/>
        <v>0.3519840055070188</v>
      </c>
      <c r="K171">
        <v>10.63</v>
      </c>
      <c r="L171" s="25">
        <f t="shared" si="19"/>
        <v>1.0043968736602995</v>
      </c>
      <c r="M171" s="35">
        <v>2</v>
      </c>
      <c r="N171" s="36">
        <f t="shared" si="20"/>
        <v>1.9523314655896873</v>
      </c>
    </row>
    <row r="172" spans="1:14" x14ac:dyDescent="0.35">
      <c r="A172" t="s">
        <v>5</v>
      </c>
      <c r="B172" s="25">
        <f t="shared" si="14"/>
        <v>-3.2440940330165792E-2</v>
      </c>
      <c r="C172" t="s">
        <v>6</v>
      </c>
      <c r="D172" s="25">
        <f t="shared" si="15"/>
        <v>-8.6408320163134114E-2</v>
      </c>
      <c r="E172" t="s">
        <v>4</v>
      </c>
      <c r="F172" s="25">
        <f t="shared" si="16"/>
        <v>4.080082120236244E-2</v>
      </c>
      <c r="G172" t="s">
        <v>0</v>
      </c>
      <c r="H172" s="25">
        <f t="shared" si="17"/>
        <v>0</v>
      </c>
      <c r="I172">
        <v>3</v>
      </c>
      <c r="J172">
        <f t="shared" si="18"/>
        <v>0.52797600826052826</v>
      </c>
      <c r="K172">
        <v>50.81</v>
      </c>
      <c r="L172" s="25">
        <f t="shared" si="19"/>
        <v>4.8008847742878471</v>
      </c>
      <c r="M172" s="35">
        <v>10</v>
      </c>
      <c r="N172" s="36">
        <f t="shared" si="20"/>
        <v>5.8923704286405787</v>
      </c>
    </row>
    <row r="173" spans="1:14" x14ac:dyDescent="0.35">
      <c r="A173" t="s">
        <v>5</v>
      </c>
      <c r="B173" s="25">
        <f t="shared" si="14"/>
        <v>-3.2440940330165792E-2</v>
      </c>
      <c r="C173" t="s">
        <v>6</v>
      </c>
      <c r="D173" s="25">
        <f t="shared" si="15"/>
        <v>-8.6408320163134114E-2</v>
      </c>
      <c r="E173" t="s">
        <v>4</v>
      </c>
      <c r="F173" s="25">
        <f t="shared" si="16"/>
        <v>4.080082120236244E-2</v>
      </c>
      <c r="G173" t="s">
        <v>0</v>
      </c>
      <c r="H173" s="25">
        <f t="shared" si="17"/>
        <v>0</v>
      </c>
      <c r="I173">
        <v>2</v>
      </c>
      <c r="J173">
        <f t="shared" si="18"/>
        <v>0.3519840055070188</v>
      </c>
      <c r="K173">
        <v>15.81</v>
      </c>
      <c r="L173" s="25">
        <f t="shared" si="19"/>
        <v>1.4938395646819693</v>
      </c>
      <c r="M173" s="35">
        <v>3.16</v>
      </c>
      <c r="N173" s="36">
        <f t="shared" si="20"/>
        <v>2.4093332162811913</v>
      </c>
    </row>
    <row r="174" spans="1:14" x14ac:dyDescent="0.35">
      <c r="A174" t="s">
        <v>5</v>
      </c>
      <c r="B174" s="25">
        <f t="shared" si="14"/>
        <v>-3.2440940330165792E-2</v>
      </c>
      <c r="C174" t="s">
        <v>6</v>
      </c>
      <c r="D174" s="25">
        <f t="shared" si="15"/>
        <v>-8.6408320163134114E-2</v>
      </c>
      <c r="E174" t="s">
        <v>9</v>
      </c>
      <c r="F174" s="25">
        <f t="shared" si="16"/>
        <v>0.1367785378123067</v>
      </c>
      <c r="G174" t="s">
        <v>0</v>
      </c>
      <c r="H174" s="25">
        <f t="shared" si="17"/>
        <v>0</v>
      </c>
      <c r="I174">
        <v>2</v>
      </c>
      <c r="J174">
        <f t="shared" si="18"/>
        <v>0.3519840055070188</v>
      </c>
      <c r="K174">
        <v>7.25</v>
      </c>
      <c r="L174" s="25">
        <f t="shared" si="19"/>
        <v>0.68503079341836026</v>
      </c>
      <c r="M174" s="35">
        <v>5.15</v>
      </c>
      <c r="N174" s="36">
        <f t="shared" si="20"/>
        <v>1.6965021616275264</v>
      </c>
    </row>
    <row r="175" spans="1:14" x14ac:dyDescent="0.35">
      <c r="A175" t="s">
        <v>5</v>
      </c>
      <c r="B175" s="25">
        <f t="shared" si="14"/>
        <v>-3.2440940330165792E-2</v>
      </c>
      <c r="C175" t="s">
        <v>6</v>
      </c>
      <c r="D175" s="25">
        <f t="shared" si="15"/>
        <v>-8.6408320163134114E-2</v>
      </c>
      <c r="E175" t="s">
        <v>9</v>
      </c>
      <c r="F175" s="25">
        <f t="shared" si="16"/>
        <v>0.1367785378123067</v>
      </c>
      <c r="G175" t="s">
        <v>0</v>
      </c>
      <c r="H175" s="25">
        <f t="shared" si="17"/>
        <v>0</v>
      </c>
      <c r="I175">
        <v>2</v>
      </c>
      <c r="J175">
        <f t="shared" si="18"/>
        <v>0.3519840055070188</v>
      </c>
      <c r="K175">
        <v>31.85</v>
      </c>
      <c r="L175" s="25">
        <f t="shared" si="19"/>
        <v>3.0094111407413484</v>
      </c>
      <c r="M175" s="35">
        <v>3.18</v>
      </c>
      <c r="N175" s="36">
        <f t="shared" si="20"/>
        <v>4.0208825089505149</v>
      </c>
    </row>
    <row r="176" spans="1:14" x14ac:dyDescent="0.35">
      <c r="A176" t="s">
        <v>5</v>
      </c>
      <c r="B176" s="25">
        <f t="shared" si="14"/>
        <v>-3.2440940330165792E-2</v>
      </c>
      <c r="C176" t="s">
        <v>6</v>
      </c>
      <c r="D176" s="25">
        <f t="shared" si="15"/>
        <v>-8.6408320163134114E-2</v>
      </c>
      <c r="E176" t="s">
        <v>9</v>
      </c>
      <c r="F176" s="25">
        <f t="shared" si="16"/>
        <v>0.1367785378123067</v>
      </c>
      <c r="G176" t="s">
        <v>0</v>
      </c>
      <c r="H176" s="25">
        <f t="shared" si="17"/>
        <v>0</v>
      </c>
      <c r="I176">
        <v>2</v>
      </c>
      <c r="J176">
        <f t="shared" si="18"/>
        <v>0.3519840055070188</v>
      </c>
      <c r="K176">
        <v>16.82</v>
      </c>
      <c r="L176" s="25">
        <f t="shared" si="19"/>
        <v>1.5892714407305959</v>
      </c>
      <c r="M176" s="35">
        <v>4</v>
      </c>
      <c r="N176" s="36">
        <f t="shared" si="20"/>
        <v>2.6007428089397622</v>
      </c>
    </row>
    <row r="177" spans="1:14" x14ac:dyDescent="0.35">
      <c r="A177" t="s">
        <v>5</v>
      </c>
      <c r="B177" s="25">
        <f t="shared" si="14"/>
        <v>-3.2440940330165792E-2</v>
      </c>
      <c r="C177" t="s">
        <v>6</v>
      </c>
      <c r="D177" s="25">
        <f t="shared" si="15"/>
        <v>-8.6408320163134114E-2</v>
      </c>
      <c r="E177" t="s">
        <v>9</v>
      </c>
      <c r="F177" s="25">
        <f t="shared" si="16"/>
        <v>0.1367785378123067</v>
      </c>
      <c r="G177" t="s">
        <v>0</v>
      </c>
      <c r="H177" s="25">
        <f t="shared" si="17"/>
        <v>0</v>
      </c>
      <c r="I177">
        <v>2</v>
      </c>
      <c r="J177">
        <f t="shared" si="18"/>
        <v>0.3519840055070188</v>
      </c>
      <c r="K177">
        <v>32.9</v>
      </c>
      <c r="L177" s="25">
        <f t="shared" si="19"/>
        <v>3.1086224970295246</v>
      </c>
      <c r="M177" s="35">
        <v>3.11</v>
      </c>
      <c r="N177" s="36">
        <f t="shared" si="20"/>
        <v>4.1200938652386911</v>
      </c>
    </row>
    <row r="178" spans="1:14" x14ac:dyDescent="0.35">
      <c r="A178" t="s">
        <v>5</v>
      </c>
      <c r="B178" s="25">
        <f t="shared" si="14"/>
        <v>-3.2440940330165792E-2</v>
      </c>
      <c r="C178" t="s">
        <v>6</v>
      </c>
      <c r="D178" s="25">
        <f t="shared" si="15"/>
        <v>-8.6408320163134114E-2</v>
      </c>
      <c r="E178" t="s">
        <v>9</v>
      </c>
      <c r="F178" s="25">
        <f t="shared" si="16"/>
        <v>0.1367785378123067</v>
      </c>
      <c r="G178" t="s">
        <v>0</v>
      </c>
      <c r="H178" s="25">
        <f t="shared" si="17"/>
        <v>0</v>
      </c>
      <c r="I178">
        <v>2</v>
      </c>
      <c r="J178">
        <f t="shared" si="18"/>
        <v>0.3519840055070188</v>
      </c>
      <c r="K178">
        <v>17.89</v>
      </c>
      <c r="L178" s="25">
        <f t="shared" si="19"/>
        <v>1.6903725371385472</v>
      </c>
      <c r="M178" s="35">
        <v>2</v>
      </c>
      <c r="N178" s="36">
        <f t="shared" si="20"/>
        <v>2.7018439053477135</v>
      </c>
    </row>
    <row r="179" spans="1:14" x14ac:dyDescent="0.35">
      <c r="A179" t="s">
        <v>5</v>
      </c>
      <c r="B179" s="25">
        <f t="shared" si="14"/>
        <v>-3.2440940330165792E-2</v>
      </c>
      <c r="C179" t="s">
        <v>6</v>
      </c>
      <c r="D179" s="25">
        <f t="shared" si="15"/>
        <v>-8.6408320163134114E-2</v>
      </c>
      <c r="E179" t="s">
        <v>9</v>
      </c>
      <c r="F179" s="25">
        <f t="shared" si="16"/>
        <v>0.1367785378123067</v>
      </c>
      <c r="G179" t="s">
        <v>0</v>
      </c>
      <c r="H179" s="25">
        <f t="shared" si="17"/>
        <v>0</v>
      </c>
      <c r="I179">
        <v>2</v>
      </c>
      <c r="J179">
        <f t="shared" si="18"/>
        <v>0.3519840055070188</v>
      </c>
      <c r="K179">
        <v>14.48</v>
      </c>
      <c r="L179" s="25">
        <f t="shared" si="19"/>
        <v>1.3681718467169459</v>
      </c>
      <c r="M179" s="35">
        <v>2</v>
      </c>
      <c r="N179" s="36">
        <f t="shared" si="20"/>
        <v>2.3796432149261122</v>
      </c>
    </row>
    <row r="180" spans="1:14" x14ac:dyDescent="0.35">
      <c r="A180" t="s">
        <v>3</v>
      </c>
      <c r="B180" s="25">
        <f t="shared" si="14"/>
        <v>0</v>
      </c>
      <c r="C180" t="s">
        <v>6</v>
      </c>
      <c r="D180" s="25">
        <f t="shared" si="15"/>
        <v>-8.6408320163134114E-2</v>
      </c>
      <c r="E180" t="s">
        <v>9</v>
      </c>
      <c r="F180" s="25">
        <f t="shared" si="16"/>
        <v>0.1367785378123067</v>
      </c>
      <c r="G180" t="s">
        <v>0</v>
      </c>
      <c r="H180" s="25">
        <f t="shared" si="17"/>
        <v>0</v>
      </c>
      <c r="I180">
        <v>2</v>
      </c>
      <c r="J180">
        <f t="shared" si="18"/>
        <v>0.3519840055070188</v>
      </c>
      <c r="K180">
        <v>9.6</v>
      </c>
      <c r="L180" s="25">
        <f t="shared" si="19"/>
        <v>0.90707525749189777</v>
      </c>
      <c r="M180" s="35">
        <v>4</v>
      </c>
      <c r="N180" s="36">
        <f t="shared" si="20"/>
        <v>1.9509875660312297</v>
      </c>
    </row>
    <row r="181" spans="1:14" x14ac:dyDescent="0.35">
      <c r="A181" t="s">
        <v>5</v>
      </c>
      <c r="B181" s="25">
        <f t="shared" si="14"/>
        <v>-3.2440940330165792E-2</v>
      </c>
      <c r="C181" t="s">
        <v>6</v>
      </c>
      <c r="D181" s="25">
        <f t="shared" si="15"/>
        <v>-8.6408320163134114E-2</v>
      </c>
      <c r="E181" t="s">
        <v>9</v>
      </c>
      <c r="F181" s="25">
        <f t="shared" si="16"/>
        <v>0.1367785378123067</v>
      </c>
      <c r="G181" t="s">
        <v>0</v>
      </c>
      <c r="H181" s="25">
        <f t="shared" si="17"/>
        <v>0</v>
      </c>
      <c r="I181">
        <v>2</v>
      </c>
      <c r="J181">
        <f t="shared" si="18"/>
        <v>0.3519840055070188</v>
      </c>
      <c r="K181">
        <v>34.630000000000003</v>
      </c>
      <c r="L181" s="25">
        <f t="shared" si="19"/>
        <v>3.2720850173900442</v>
      </c>
      <c r="M181" s="35">
        <v>3.55</v>
      </c>
      <c r="N181" s="36">
        <f t="shared" si="20"/>
        <v>4.2835563855992103</v>
      </c>
    </row>
    <row r="182" spans="1:14" x14ac:dyDescent="0.35">
      <c r="A182" t="s">
        <v>5</v>
      </c>
      <c r="B182" s="25">
        <f t="shared" si="14"/>
        <v>-3.2440940330165792E-2</v>
      </c>
      <c r="C182" t="s">
        <v>6</v>
      </c>
      <c r="D182" s="25">
        <f t="shared" si="15"/>
        <v>-8.6408320163134114E-2</v>
      </c>
      <c r="E182" t="s">
        <v>9</v>
      </c>
      <c r="F182" s="25">
        <f t="shared" si="16"/>
        <v>0.1367785378123067</v>
      </c>
      <c r="G182" t="s">
        <v>0</v>
      </c>
      <c r="H182" s="25">
        <f t="shared" si="17"/>
        <v>0</v>
      </c>
      <c r="I182">
        <v>4</v>
      </c>
      <c r="J182">
        <f t="shared" si="18"/>
        <v>0.70396801101403761</v>
      </c>
      <c r="K182">
        <v>34.65</v>
      </c>
      <c r="L182" s="25">
        <f t="shared" si="19"/>
        <v>3.2739747575098184</v>
      </c>
      <c r="M182" s="35">
        <v>3.68</v>
      </c>
      <c r="N182" s="36">
        <f t="shared" si="20"/>
        <v>4.6374301312260036</v>
      </c>
    </row>
    <row r="183" spans="1:14" x14ac:dyDescent="0.35">
      <c r="A183" t="s">
        <v>5</v>
      </c>
      <c r="B183" s="25">
        <f t="shared" si="14"/>
        <v>-3.2440940330165792E-2</v>
      </c>
      <c r="C183" t="s">
        <v>6</v>
      </c>
      <c r="D183" s="25">
        <f t="shared" si="15"/>
        <v>-8.6408320163134114E-2</v>
      </c>
      <c r="E183" t="s">
        <v>9</v>
      </c>
      <c r="F183" s="25">
        <f t="shared" si="16"/>
        <v>0.1367785378123067</v>
      </c>
      <c r="G183" t="s">
        <v>0</v>
      </c>
      <c r="H183" s="25">
        <f t="shared" si="17"/>
        <v>0</v>
      </c>
      <c r="I183">
        <v>2</v>
      </c>
      <c r="J183">
        <f t="shared" si="18"/>
        <v>0.3519840055070188</v>
      </c>
      <c r="K183">
        <v>23.33</v>
      </c>
      <c r="L183" s="25">
        <f t="shared" si="19"/>
        <v>2.2043818497172891</v>
      </c>
      <c r="M183" s="35">
        <v>5.65</v>
      </c>
      <c r="N183" s="36">
        <f t="shared" si="20"/>
        <v>3.2158532179264556</v>
      </c>
    </row>
    <row r="184" spans="1:14" x14ac:dyDescent="0.35">
      <c r="A184" t="s">
        <v>5</v>
      </c>
      <c r="B184" s="25">
        <f t="shared" si="14"/>
        <v>-3.2440940330165792E-2</v>
      </c>
      <c r="C184" t="s">
        <v>6</v>
      </c>
      <c r="D184" s="25">
        <f t="shared" si="15"/>
        <v>-8.6408320163134114E-2</v>
      </c>
      <c r="E184" t="s">
        <v>9</v>
      </c>
      <c r="F184" s="25">
        <f t="shared" si="16"/>
        <v>0.1367785378123067</v>
      </c>
      <c r="G184" t="s">
        <v>0</v>
      </c>
      <c r="H184" s="25">
        <f t="shared" si="17"/>
        <v>0</v>
      </c>
      <c r="I184">
        <v>3</v>
      </c>
      <c r="J184">
        <f t="shared" si="18"/>
        <v>0.52797600826052826</v>
      </c>
      <c r="K184">
        <v>45.35</v>
      </c>
      <c r="L184" s="25">
        <f t="shared" si="19"/>
        <v>4.2849857215893294</v>
      </c>
      <c r="M184" s="35">
        <v>3.5</v>
      </c>
      <c r="N184" s="36">
        <f t="shared" si="20"/>
        <v>5.4724490925520044</v>
      </c>
    </row>
    <row r="185" spans="1:14" x14ac:dyDescent="0.35">
      <c r="A185" t="s">
        <v>5</v>
      </c>
      <c r="B185" s="25">
        <f t="shared" si="14"/>
        <v>-3.2440940330165792E-2</v>
      </c>
      <c r="C185" t="s">
        <v>6</v>
      </c>
      <c r="D185" s="25">
        <f t="shared" si="15"/>
        <v>-8.6408320163134114E-2</v>
      </c>
      <c r="E185" t="s">
        <v>9</v>
      </c>
      <c r="F185" s="25">
        <f t="shared" si="16"/>
        <v>0.1367785378123067</v>
      </c>
      <c r="G185" t="s">
        <v>0</v>
      </c>
      <c r="H185" s="25">
        <f t="shared" si="17"/>
        <v>0</v>
      </c>
      <c r="I185">
        <v>4</v>
      </c>
      <c r="J185">
        <f t="shared" si="18"/>
        <v>0.70396801101403761</v>
      </c>
      <c r="K185">
        <v>23.17</v>
      </c>
      <c r="L185" s="25">
        <f t="shared" si="19"/>
        <v>2.1892639287590909</v>
      </c>
      <c r="M185" s="35">
        <v>6.5</v>
      </c>
      <c r="N185" s="36">
        <f t="shared" si="20"/>
        <v>3.5527193024752757</v>
      </c>
    </row>
    <row r="186" spans="1:14" x14ac:dyDescent="0.35">
      <c r="A186" t="s">
        <v>5</v>
      </c>
      <c r="B186" s="25">
        <f t="shared" si="14"/>
        <v>-3.2440940330165792E-2</v>
      </c>
      <c r="C186" t="s">
        <v>6</v>
      </c>
      <c r="D186" s="25">
        <f t="shared" si="15"/>
        <v>-8.6408320163134114E-2</v>
      </c>
      <c r="E186" t="s">
        <v>9</v>
      </c>
      <c r="F186" s="25">
        <f t="shared" si="16"/>
        <v>0.1367785378123067</v>
      </c>
      <c r="G186" t="s">
        <v>0</v>
      </c>
      <c r="H186" s="25">
        <f t="shared" si="17"/>
        <v>0</v>
      </c>
      <c r="I186">
        <v>2</v>
      </c>
      <c r="J186">
        <f t="shared" si="18"/>
        <v>0.3519840055070188</v>
      </c>
      <c r="K186">
        <v>40.549999999999997</v>
      </c>
      <c r="L186" s="25">
        <f t="shared" si="19"/>
        <v>3.8314480928433805</v>
      </c>
      <c r="M186" s="35">
        <v>3</v>
      </c>
      <c r="N186" s="36">
        <f t="shared" si="20"/>
        <v>4.8429194610525466</v>
      </c>
    </row>
    <row r="187" spans="1:14" x14ac:dyDescent="0.35">
      <c r="A187" t="s">
        <v>5</v>
      </c>
      <c r="B187" s="25">
        <f t="shared" si="14"/>
        <v>-3.2440940330165792E-2</v>
      </c>
      <c r="C187" t="s">
        <v>2</v>
      </c>
      <c r="D187" s="25">
        <f t="shared" si="15"/>
        <v>0</v>
      </c>
      <c r="E187" t="s">
        <v>9</v>
      </c>
      <c r="F187" s="25">
        <f t="shared" si="16"/>
        <v>0.1367785378123067</v>
      </c>
      <c r="G187" t="s">
        <v>0</v>
      </c>
      <c r="H187" s="25">
        <f t="shared" si="17"/>
        <v>0</v>
      </c>
      <c r="I187">
        <v>5</v>
      </c>
      <c r="J187">
        <f t="shared" si="18"/>
        <v>0.87996001376754696</v>
      </c>
      <c r="K187">
        <v>20.69</v>
      </c>
      <c r="L187" s="25">
        <f t="shared" si="19"/>
        <v>1.9549361539070174</v>
      </c>
      <c r="M187" s="35">
        <v>5</v>
      </c>
      <c r="N187" s="36">
        <f t="shared" si="20"/>
        <v>3.5807918505398462</v>
      </c>
    </row>
    <row r="188" spans="1:14" x14ac:dyDescent="0.35">
      <c r="A188" t="s">
        <v>3</v>
      </c>
      <c r="B188" s="25">
        <f t="shared" si="14"/>
        <v>0</v>
      </c>
      <c r="C188" t="s">
        <v>6</v>
      </c>
      <c r="D188" s="25">
        <f t="shared" si="15"/>
        <v>-8.6408320163134114E-2</v>
      </c>
      <c r="E188" t="s">
        <v>9</v>
      </c>
      <c r="F188" s="25">
        <f t="shared" si="16"/>
        <v>0.1367785378123067</v>
      </c>
      <c r="G188" t="s">
        <v>0</v>
      </c>
      <c r="H188" s="25">
        <f t="shared" si="17"/>
        <v>0</v>
      </c>
      <c r="I188">
        <v>3</v>
      </c>
      <c r="J188">
        <f t="shared" si="18"/>
        <v>0.52797600826052826</v>
      </c>
      <c r="K188">
        <v>20.9</v>
      </c>
      <c r="L188" s="25">
        <f t="shared" si="19"/>
        <v>1.9747784251646523</v>
      </c>
      <c r="M188" s="35">
        <v>3.5</v>
      </c>
      <c r="N188" s="36">
        <f t="shared" si="20"/>
        <v>3.1946827364574935</v>
      </c>
    </row>
    <row r="189" spans="1:14" x14ac:dyDescent="0.35">
      <c r="A189" t="s">
        <v>5</v>
      </c>
      <c r="B189" s="25">
        <f t="shared" si="14"/>
        <v>-3.2440940330165792E-2</v>
      </c>
      <c r="C189" t="s">
        <v>6</v>
      </c>
      <c r="D189" s="25">
        <f t="shared" si="15"/>
        <v>-8.6408320163134114E-2</v>
      </c>
      <c r="E189" t="s">
        <v>9</v>
      </c>
      <c r="F189" s="25">
        <f t="shared" si="16"/>
        <v>0.1367785378123067</v>
      </c>
      <c r="G189" t="s">
        <v>0</v>
      </c>
      <c r="H189" s="25">
        <f t="shared" si="17"/>
        <v>0</v>
      </c>
      <c r="I189">
        <v>5</v>
      </c>
      <c r="J189">
        <f t="shared" si="18"/>
        <v>0.87996001376754696</v>
      </c>
      <c r="K189">
        <v>30.46</v>
      </c>
      <c r="L189" s="25">
        <f t="shared" si="19"/>
        <v>2.8780742024170007</v>
      </c>
      <c r="M189" s="35">
        <v>2</v>
      </c>
      <c r="N189" s="36">
        <f t="shared" si="20"/>
        <v>4.4175215788866948</v>
      </c>
    </row>
    <row r="190" spans="1:14" x14ac:dyDescent="0.35">
      <c r="A190" t="s">
        <v>3</v>
      </c>
      <c r="B190" s="25">
        <f t="shared" si="14"/>
        <v>0</v>
      </c>
      <c r="C190" t="s">
        <v>6</v>
      </c>
      <c r="D190" s="25">
        <f t="shared" si="15"/>
        <v>-8.6408320163134114E-2</v>
      </c>
      <c r="E190" t="s">
        <v>9</v>
      </c>
      <c r="F190" s="25">
        <f t="shared" si="16"/>
        <v>0.1367785378123067</v>
      </c>
      <c r="G190" t="s">
        <v>0</v>
      </c>
      <c r="H190" s="25">
        <f t="shared" si="17"/>
        <v>0</v>
      </c>
      <c r="I190">
        <v>3</v>
      </c>
      <c r="J190">
        <f t="shared" si="18"/>
        <v>0.52797600826052826</v>
      </c>
      <c r="K190">
        <v>18.149999999999999</v>
      </c>
      <c r="L190" s="25">
        <f t="shared" si="19"/>
        <v>1.7149391586956191</v>
      </c>
      <c r="M190" s="35">
        <v>3.5</v>
      </c>
      <c r="N190" s="36">
        <f t="shared" si="20"/>
        <v>2.9348434699884605</v>
      </c>
    </row>
    <row r="191" spans="1:14" x14ac:dyDescent="0.35">
      <c r="A191" t="s">
        <v>5</v>
      </c>
      <c r="B191" s="25">
        <f t="shared" si="14"/>
        <v>-3.2440940330165792E-2</v>
      </c>
      <c r="C191" t="s">
        <v>6</v>
      </c>
      <c r="D191" s="25">
        <f t="shared" si="15"/>
        <v>-8.6408320163134114E-2</v>
      </c>
      <c r="E191" t="s">
        <v>9</v>
      </c>
      <c r="F191" s="25">
        <f t="shared" si="16"/>
        <v>0.1367785378123067</v>
      </c>
      <c r="G191" t="s">
        <v>0</v>
      </c>
      <c r="H191" s="25">
        <f t="shared" si="17"/>
        <v>0</v>
      </c>
      <c r="I191">
        <v>3</v>
      </c>
      <c r="J191">
        <f t="shared" si="18"/>
        <v>0.52797600826052826</v>
      </c>
      <c r="K191">
        <v>23.1</v>
      </c>
      <c r="L191" s="25">
        <f t="shared" si="19"/>
        <v>2.1826498383398794</v>
      </c>
      <c r="M191" s="35">
        <v>4</v>
      </c>
      <c r="N191" s="36">
        <f t="shared" si="20"/>
        <v>3.3701132093025548</v>
      </c>
    </row>
    <row r="192" spans="1:14" x14ac:dyDescent="0.35">
      <c r="A192" t="s">
        <v>5</v>
      </c>
      <c r="B192" s="25">
        <f t="shared" si="14"/>
        <v>-3.2440940330165792E-2</v>
      </c>
      <c r="C192" t="s">
        <v>6</v>
      </c>
      <c r="D192" s="25">
        <f t="shared" si="15"/>
        <v>-8.6408320163134114E-2</v>
      </c>
      <c r="E192" t="s">
        <v>9</v>
      </c>
      <c r="F192" s="25">
        <f t="shared" si="16"/>
        <v>0.1367785378123067</v>
      </c>
      <c r="G192" t="s">
        <v>0</v>
      </c>
      <c r="H192" s="25">
        <f t="shared" si="17"/>
        <v>0</v>
      </c>
      <c r="I192">
        <v>2</v>
      </c>
      <c r="J192">
        <f t="shared" si="18"/>
        <v>0.3519840055070188</v>
      </c>
      <c r="K192">
        <v>15.69</v>
      </c>
      <c r="L192" s="25">
        <f t="shared" si="19"/>
        <v>1.4825011239633203</v>
      </c>
      <c r="M192" s="35">
        <v>1.5</v>
      </c>
      <c r="N192" s="36">
        <f t="shared" si="20"/>
        <v>2.4939724921724866</v>
      </c>
    </row>
    <row r="193" spans="1:14" x14ac:dyDescent="0.35">
      <c r="A193" t="s">
        <v>3</v>
      </c>
      <c r="B193" s="25">
        <f t="shared" si="14"/>
        <v>0</v>
      </c>
      <c r="C193" t="s">
        <v>6</v>
      </c>
      <c r="D193" s="25">
        <f t="shared" si="15"/>
        <v>-8.6408320163134114E-2</v>
      </c>
      <c r="E193" t="s">
        <v>1</v>
      </c>
      <c r="F193" s="25">
        <f t="shared" si="16"/>
        <v>0</v>
      </c>
      <c r="G193" t="s">
        <v>7</v>
      </c>
      <c r="H193" s="25">
        <f t="shared" si="17"/>
        <v>6.8128601061564764E-2</v>
      </c>
      <c r="I193">
        <v>2</v>
      </c>
      <c r="J193">
        <f t="shared" si="18"/>
        <v>0.3519840055070188</v>
      </c>
      <c r="K193">
        <v>19.809999999999999</v>
      </c>
      <c r="L193" s="25">
        <f t="shared" si="19"/>
        <v>1.8717875886369264</v>
      </c>
      <c r="M193" s="35">
        <v>4.1900000000000004</v>
      </c>
      <c r="N193" s="36">
        <f t="shared" si="20"/>
        <v>2.8470499604255162</v>
      </c>
    </row>
    <row r="194" spans="1:14" x14ac:dyDescent="0.35">
      <c r="A194" t="s">
        <v>5</v>
      </c>
      <c r="B194" s="25">
        <f t="shared" si="14"/>
        <v>-3.2440940330165792E-2</v>
      </c>
      <c r="C194" t="s">
        <v>6</v>
      </c>
      <c r="D194" s="25">
        <f t="shared" si="15"/>
        <v>-8.6408320163134114E-2</v>
      </c>
      <c r="E194" t="s">
        <v>1</v>
      </c>
      <c r="F194" s="25">
        <f t="shared" si="16"/>
        <v>0</v>
      </c>
      <c r="G194" t="s">
        <v>7</v>
      </c>
      <c r="H194" s="25">
        <f t="shared" si="17"/>
        <v>6.8128601061564764E-2</v>
      </c>
      <c r="I194">
        <v>2</v>
      </c>
      <c r="J194">
        <f t="shared" si="18"/>
        <v>0.3519840055070188</v>
      </c>
      <c r="K194">
        <v>28.44</v>
      </c>
      <c r="L194" s="25">
        <f t="shared" si="19"/>
        <v>2.6872104503197471</v>
      </c>
      <c r="M194" s="35">
        <v>2.56</v>
      </c>
      <c r="N194" s="36">
        <f t="shared" si="20"/>
        <v>3.6300318817781712</v>
      </c>
    </row>
    <row r="195" spans="1:14" x14ac:dyDescent="0.35">
      <c r="A195" t="s">
        <v>5</v>
      </c>
      <c r="B195" s="25">
        <f t="shared" ref="B195:B245" si="21">IF($A195="Male",$Q$4,0)</f>
        <v>-3.2440940330165792E-2</v>
      </c>
      <c r="C195" t="s">
        <v>6</v>
      </c>
      <c r="D195" s="25">
        <f t="shared" ref="D195:D245" si="22">IF($C195="Yes",$Q$5,0)</f>
        <v>-8.6408320163134114E-2</v>
      </c>
      <c r="E195" t="s">
        <v>1</v>
      </c>
      <c r="F195" s="25">
        <f t="shared" ref="F195:F245" si="23">IF($E195="Fri",$Q$6,IF($E195="Sat",$Q$7,IF($E195="Sun",$Q$8,0)))</f>
        <v>0</v>
      </c>
      <c r="G195" t="s">
        <v>7</v>
      </c>
      <c r="H195" s="25">
        <f t="shared" ref="H195:H245" si="24">IF($G195="Lunch",$Q$9,0)</f>
        <v>6.8128601061564764E-2</v>
      </c>
      <c r="I195">
        <v>2</v>
      </c>
      <c r="J195">
        <f t="shared" ref="J195:J245" si="25">IF($I195&lt;&gt;"",$I195*$Q$10,"0")</f>
        <v>0.3519840055070188</v>
      </c>
      <c r="K195">
        <v>15.48</v>
      </c>
      <c r="L195" s="25">
        <f t="shared" ref="L195:L245" si="26">IF($K195&lt;&gt;"",$K195*$Q$11,"0")</f>
        <v>1.4626588527056852</v>
      </c>
      <c r="M195" s="35">
        <v>2.02</v>
      </c>
      <c r="N195" s="36">
        <f t="shared" ref="N195:N245" si="27">SUM($B195,$D195,$F195,$H195,$J195,$L195)+$Q$3</f>
        <v>2.4054802841641094</v>
      </c>
    </row>
    <row r="196" spans="1:14" x14ac:dyDescent="0.35">
      <c r="A196" t="s">
        <v>5</v>
      </c>
      <c r="B196" s="25">
        <f t="shared" si="21"/>
        <v>-3.2440940330165792E-2</v>
      </c>
      <c r="C196" t="s">
        <v>6</v>
      </c>
      <c r="D196" s="25">
        <f t="shared" si="22"/>
        <v>-8.6408320163134114E-2</v>
      </c>
      <c r="E196" t="s">
        <v>1</v>
      </c>
      <c r="F196" s="25">
        <f t="shared" si="23"/>
        <v>0</v>
      </c>
      <c r="G196" t="s">
        <v>7</v>
      </c>
      <c r="H196" s="25">
        <f t="shared" si="24"/>
        <v>6.8128601061564764E-2</v>
      </c>
      <c r="I196">
        <v>2</v>
      </c>
      <c r="J196">
        <f t="shared" si="25"/>
        <v>0.3519840055070188</v>
      </c>
      <c r="K196">
        <v>16.579999999999998</v>
      </c>
      <c r="L196" s="25">
        <f t="shared" si="26"/>
        <v>1.5665945592932984</v>
      </c>
      <c r="M196" s="35">
        <v>4</v>
      </c>
      <c r="N196" s="36">
        <f t="shared" si="27"/>
        <v>2.5094159907517226</v>
      </c>
    </row>
    <row r="197" spans="1:14" x14ac:dyDescent="0.35">
      <c r="A197" t="s">
        <v>5</v>
      </c>
      <c r="B197" s="25">
        <f t="shared" si="21"/>
        <v>-3.2440940330165792E-2</v>
      </c>
      <c r="C197" t="s">
        <v>2</v>
      </c>
      <c r="D197" s="25">
        <f t="shared" si="22"/>
        <v>0</v>
      </c>
      <c r="E197" t="s">
        <v>1</v>
      </c>
      <c r="F197" s="25">
        <f t="shared" si="23"/>
        <v>0</v>
      </c>
      <c r="G197" t="s">
        <v>7</v>
      </c>
      <c r="H197" s="25">
        <f t="shared" si="24"/>
        <v>6.8128601061564764E-2</v>
      </c>
      <c r="I197">
        <v>2</v>
      </c>
      <c r="J197">
        <f t="shared" si="25"/>
        <v>0.3519840055070188</v>
      </c>
      <c r="K197">
        <v>7.56</v>
      </c>
      <c r="L197" s="25">
        <f t="shared" si="26"/>
        <v>0.71432176527486946</v>
      </c>
      <c r="M197" s="35">
        <v>1.44</v>
      </c>
      <c r="N197" s="36">
        <f t="shared" si="27"/>
        <v>1.7435515168964277</v>
      </c>
    </row>
    <row r="198" spans="1:14" x14ac:dyDescent="0.35">
      <c r="A198" t="s">
        <v>5</v>
      </c>
      <c r="B198" s="25">
        <f t="shared" si="21"/>
        <v>-3.2440940330165792E-2</v>
      </c>
      <c r="C198" t="s">
        <v>6</v>
      </c>
      <c r="D198" s="25">
        <f t="shared" si="22"/>
        <v>-8.6408320163134114E-2</v>
      </c>
      <c r="E198" t="s">
        <v>1</v>
      </c>
      <c r="F198" s="25">
        <f t="shared" si="23"/>
        <v>0</v>
      </c>
      <c r="G198" t="s">
        <v>7</v>
      </c>
      <c r="H198" s="25">
        <f t="shared" si="24"/>
        <v>6.8128601061564764E-2</v>
      </c>
      <c r="I198">
        <v>2</v>
      </c>
      <c r="J198">
        <f t="shared" si="25"/>
        <v>0.3519840055070188</v>
      </c>
      <c r="K198">
        <v>10.34</v>
      </c>
      <c r="L198" s="25">
        <f t="shared" si="26"/>
        <v>0.97699564192356492</v>
      </c>
      <c r="M198" s="35">
        <v>2</v>
      </c>
      <c r="N198" s="36">
        <f t="shared" si="27"/>
        <v>1.9198170733819893</v>
      </c>
    </row>
    <row r="199" spans="1:14" x14ac:dyDescent="0.35">
      <c r="A199" t="s">
        <v>3</v>
      </c>
      <c r="B199" s="25">
        <f t="shared" si="21"/>
        <v>0</v>
      </c>
      <c r="C199" t="s">
        <v>6</v>
      </c>
      <c r="D199" s="25">
        <f t="shared" si="22"/>
        <v>-8.6408320163134114E-2</v>
      </c>
      <c r="E199" t="s">
        <v>1</v>
      </c>
      <c r="F199" s="25">
        <f t="shared" si="23"/>
        <v>0</v>
      </c>
      <c r="G199" t="s">
        <v>7</v>
      </c>
      <c r="H199" s="25">
        <f t="shared" si="24"/>
        <v>6.8128601061564764E-2</v>
      </c>
      <c r="I199">
        <v>4</v>
      </c>
      <c r="J199">
        <f t="shared" si="25"/>
        <v>0.70396801101403761</v>
      </c>
      <c r="K199">
        <v>43.11</v>
      </c>
      <c r="L199" s="25">
        <f t="shared" si="26"/>
        <v>4.0733348281745538</v>
      </c>
      <c r="M199" s="35">
        <v>5</v>
      </c>
      <c r="N199" s="36">
        <f t="shared" si="27"/>
        <v>5.4005812054701625</v>
      </c>
    </row>
    <row r="200" spans="1:14" x14ac:dyDescent="0.35">
      <c r="A200" t="s">
        <v>3</v>
      </c>
      <c r="B200" s="25">
        <f t="shared" si="21"/>
        <v>0</v>
      </c>
      <c r="C200" t="s">
        <v>6</v>
      </c>
      <c r="D200" s="25">
        <f t="shared" si="22"/>
        <v>-8.6408320163134114E-2</v>
      </c>
      <c r="E200" t="s">
        <v>1</v>
      </c>
      <c r="F200" s="25">
        <f t="shared" si="23"/>
        <v>0</v>
      </c>
      <c r="G200" t="s">
        <v>7</v>
      </c>
      <c r="H200" s="25">
        <f t="shared" si="24"/>
        <v>6.8128601061564764E-2</v>
      </c>
      <c r="I200">
        <v>2</v>
      </c>
      <c r="J200">
        <f t="shared" si="25"/>
        <v>0.3519840055070188</v>
      </c>
      <c r="K200">
        <v>13</v>
      </c>
      <c r="L200" s="25">
        <f t="shared" si="26"/>
        <v>1.2283310778536116</v>
      </c>
      <c r="M200" s="35">
        <v>2</v>
      </c>
      <c r="N200" s="36">
        <f t="shared" si="27"/>
        <v>2.2035934496422014</v>
      </c>
    </row>
    <row r="201" spans="1:14" x14ac:dyDescent="0.35">
      <c r="A201" t="s">
        <v>5</v>
      </c>
      <c r="B201" s="25">
        <f t="shared" si="21"/>
        <v>-3.2440940330165792E-2</v>
      </c>
      <c r="C201" t="s">
        <v>6</v>
      </c>
      <c r="D201" s="25">
        <f t="shared" si="22"/>
        <v>-8.6408320163134114E-2</v>
      </c>
      <c r="E201" t="s">
        <v>1</v>
      </c>
      <c r="F201" s="25">
        <f t="shared" si="23"/>
        <v>0</v>
      </c>
      <c r="G201" t="s">
        <v>7</v>
      </c>
      <c r="H201" s="25">
        <f t="shared" si="24"/>
        <v>6.8128601061564764E-2</v>
      </c>
      <c r="I201">
        <v>2</v>
      </c>
      <c r="J201">
        <f t="shared" si="25"/>
        <v>0.3519840055070188</v>
      </c>
      <c r="K201">
        <v>13.51</v>
      </c>
      <c r="L201" s="25">
        <f t="shared" si="26"/>
        <v>1.2765194509078686</v>
      </c>
      <c r="M201" s="35">
        <v>2</v>
      </c>
      <c r="N201" s="36">
        <f t="shared" si="27"/>
        <v>2.2193408823662928</v>
      </c>
    </row>
    <row r="202" spans="1:14" x14ac:dyDescent="0.35">
      <c r="A202" t="s">
        <v>5</v>
      </c>
      <c r="B202" s="25">
        <f t="shared" si="21"/>
        <v>-3.2440940330165792E-2</v>
      </c>
      <c r="C202" t="s">
        <v>6</v>
      </c>
      <c r="D202" s="25">
        <f t="shared" si="22"/>
        <v>-8.6408320163134114E-2</v>
      </c>
      <c r="E202" t="s">
        <v>1</v>
      </c>
      <c r="F202" s="25">
        <f t="shared" si="23"/>
        <v>0</v>
      </c>
      <c r="G202" t="s">
        <v>7</v>
      </c>
      <c r="H202" s="25">
        <f t="shared" si="24"/>
        <v>6.8128601061564764E-2</v>
      </c>
      <c r="I202">
        <v>3</v>
      </c>
      <c r="J202">
        <f t="shared" si="25"/>
        <v>0.52797600826052826</v>
      </c>
      <c r="K202">
        <v>18.71</v>
      </c>
      <c r="L202" s="25">
        <f t="shared" si="26"/>
        <v>1.7678518820493134</v>
      </c>
      <c r="M202" s="35">
        <v>4</v>
      </c>
      <c r="N202" s="36">
        <f t="shared" si="27"/>
        <v>2.8866653162612472</v>
      </c>
    </row>
    <row r="203" spans="1:14" x14ac:dyDescent="0.35">
      <c r="A203" t="s">
        <v>3</v>
      </c>
      <c r="B203" s="25">
        <f t="shared" si="21"/>
        <v>0</v>
      </c>
      <c r="C203" t="s">
        <v>6</v>
      </c>
      <c r="D203" s="25">
        <f t="shared" si="22"/>
        <v>-8.6408320163134114E-2</v>
      </c>
      <c r="E203" t="s">
        <v>1</v>
      </c>
      <c r="F203" s="25">
        <f t="shared" si="23"/>
        <v>0</v>
      </c>
      <c r="G203" t="s">
        <v>7</v>
      </c>
      <c r="H203" s="25">
        <f t="shared" si="24"/>
        <v>6.8128601061564764E-2</v>
      </c>
      <c r="I203">
        <v>2</v>
      </c>
      <c r="J203">
        <f t="shared" si="25"/>
        <v>0.3519840055070188</v>
      </c>
      <c r="K203">
        <v>12.74</v>
      </c>
      <c r="L203" s="25">
        <f t="shared" si="26"/>
        <v>1.2037644562965393</v>
      </c>
      <c r="M203" s="35">
        <v>2.0099999999999998</v>
      </c>
      <c r="N203" s="36">
        <f t="shared" si="27"/>
        <v>2.1790268280851297</v>
      </c>
    </row>
    <row r="204" spans="1:14" x14ac:dyDescent="0.35">
      <c r="A204" t="s">
        <v>3</v>
      </c>
      <c r="B204" s="25">
        <f t="shared" si="21"/>
        <v>0</v>
      </c>
      <c r="C204" t="s">
        <v>6</v>
      </c>
      <c r="D204" s="25">
        <f t="shared" si="22"/>
        <v>-8.6408320163134114E-2</v>
      </c>
      <c r="E204" t="s">
        <v>1</v>
      </c>
      <c r="F204" s="25">
        <f t="shared" si="23"/>
        <v>0</v>
      </c>
      <c r="G204" t="s">
        <v>7</v>
      </c>
      <c r="H204" s="25">
        <f t="shared" si="24"/>
        <v>6.8128601061564764E-2</v>
      </c>
      <c r="I204">
        <v>2</v>
      </c>
      <c r="J204">
        <f t="shared" si="25"/>
        <v>0.3519840055070188</v>
      </c>
      <c r="K204">
        <v>13</v>
      </c>
      <c r="L204" s="25">
        <f t="shared" si="26"/>
        <v>1.2283310778536116</v>
      </c>
      <c r="M204" s="35">
        <v>2</v>
      </c>
      <c r="N204" s="36">
        <f t="shared" si="27"/>
        <v>2.2035934496422014</v>
      </c>
    </row>
    <row r="205" spans="1:14" x14ac:dyDescent="0.35">
      <c r="A205" t="s">
        <v>3</v>
      </c>
      <c r="B205" s="25">
        <f t="shared" si="21"/>
        <v>0</v>
      </c>
      <c r="C205" t="s">
        <v>6</v>
      </c>
      <c r="D205" s="25">
        <f t="shared" si="22"/>
        <v>-8.6408320163134114E-2</v>
      </c>
      <c r="E205" t="s">
        <v>1</v>
      </c>
      <c r="F205" s="25">
        <f t="shared" si="23"/>
        <v>0</v>
      </c>
      <c r="G205" t="s">
        <v>7</v>
      </c>
      <c r="H205" s="25">
        <f t="shared" si="24"/>
        <v>6.8128601061564764E-2</v>
      </c>
      <c r="I205">
        <v>2</v>
      </c>
      <c r="J205">
        <f t="shared" si="25"/>
        <v>0.3519840055070188</v>
      </c>
      <c r="K205">
        <v>16.399999999999999</v>
      </c>
      <c r="L205" s="25">
        <f t="shared" si="26"/>
        <v>1.5495868982153254</v>
      </c>
      <c r="M205" s="35">
        <v>2.5</v>
      </c>
      <c r="N205" s="36">
        <f t="shared" si="27"/>
        <v>2.5248492700039158</v>
      </c>
    </row>
    <row r="206" spans="1:14" x14ac:dyDescent="0.35">
      <c r="A206" t="s">
        <v>5</v>
      </c>
      <c r="B206" s="25">
        <f t="shared" si="21"/>
        <v>-3.2440940330165792E-2</v>
      </c>
      <c r="C206" t="s">
        <v>6</v>
      </c>
      <c r="D206" s="25">
        <f t="shared" si="22"/>
        <v>-8.6408320163134114E-2</v>
      </c>
      <c r="E206" t="s">
        <v>1</v>
      </c>
      <c r="F206" s="25">
        <f t="shared" si="23"/>
        <v>0</v>
      </c>
      <c r="G206" t="s">
        <v>7</v>
      </c>
      <c r="H206" s="25">
        <f t="shared" si="24"/>
        <v>6.8128601061564764E-2</v>
      </c>
      <c r="I206">
        <v>4</v>
      </c>
      <c r="J206">
        <f t="shared" si="25"/>
        <v>0.70396801101403761</v>
      </c>
      <c r="K206">
        <v>20.53</v>
      </c>
      <c r="L206" s="25">
        <f t="shared" si="26"/>
        <v>1.9398182329488189</v>
      </c>
      <c r="M206" s="35">
        <v>4</v>
      </c>
      <c r="N206" s="36">
        <f t="shared" si="27"/>
        <v>3.2346236699142619</v>
      </c>
    </row>
    <row r="207" spans="1:14" x14ac:dyDescent="0.35">
      <c r="A207" t="s">
        <v>3</v>
      </c>
      <c r="B207" s="25">
        <f t="shared" si="21"/>
        <v>0</v>
      </c>
      <c r="C207" t="s">
        <v>6</v>
      </c>
      <c r="D207" s="25">
        <f t="shared" si="22"/>
        <v>-8.6408320163134114E-2</v>
      </c>
      <c r="E207" t="s">
        <v>1</v>
      </c>
      <c r="F207" s="25">
        <f t="shared" si="23"/>
        <v>0</v>
      </c>
      <c r="G207" t="s">
        <v>7</v>
      </c>
      <c r="H207" s="25">
        <f t="shared" si="24"/>
        <v>6.8128601061564764E-2</v>
      </c>
      <c r="I207">
        <v>3</v>
      </c>
      <c r="J207">
        <f t="shared" si="25"/>
        <v>0.52797600826052826</v>
      </c>
      <c r="K207">
        <v>16.47</v>
      </c>
      <c r="L207" s="25">
        <f t="shared" si="26"/>
        <v>1.5562009886345369</v>
      </c>
      <c r="M207" s="35">
        <v>3.23</v>
      </c>
      <c r="N207" s="36">
        <f t="shared" si="27"/>
        <v>2.7074553631766367</v>
      </c>
    </row>
    <row r="208" spans="1:14" x14ac:dyDescent="0.35">
      <c r="A208" t="s">
        <v>5</v>
      </c>
      <c r="B208" s="25">
        <f t="shared" si="21"/>
        <v>-3.2440940330165792E-2</v>
      </c>
      <c r="C208" t="s">
        <v>6</v>
      </c>
      <c r="D208" s="25">
        <f t="shared" si="22"/>
        <v>-8.6408320163134114E-2</v>
      </c>
      <c r="E208" t="s">
        <v>4</v>
      </c>
      <c r="F208" s="25">
        <f t="shared" si="23"/>
        <v>4.080082120236244E-2</v>
      </c>
      <c r="G208" t="s">
        <v>0</v>
      </c>
      <c r="H208" s="25">
        <f t="shared" si="24"/>
        <v>0</v>
      </c>
      <c r="I208">
        <v>3</v>
      </c>
      <c r="J208">
        <f t="shared" si="25"/>
        <v>0.52797600826052826</v>
      </c>
      <c r="K208">
        <v>26.59</v>
      </c>
      <c r="L208" s="25">
        <f t="shared" si="26"/>
        <v>2.5124094892405795</v>
      </c>
      <c r="M208" s="35">
        <v>3.41</v>
      </c>
      <c r="N208" s="36">
        <f t="shared" si="27"/>
        <v>3.6038951435933111</v>
      </c>
    </row>
    <row r="209" spans="1:14" x14ac:dyDescent="0.35">
      <c r="A209" t="s">
        <v>5</v>
      </c>
      <c r="B209" s="25">
        <f t="shared" si="21"/>
        <v>-3.2440940330165792E-2</v>
      </c>
      <c r="C209" t="s">
        <v>6</v>
      </c>
      <c r="D209" s="25">
        <f t="shared" si="22"/>
        <v>-8.6408320163134114E-2</v>
      </c>
      <c r="E209" t="s">
        <v>4</v>
      </c>
      <c r="F209" s="25">
        <f t="shared" si="23"/>
        <v>4.080082120236244E-2</v>
      </c>
      <c r="G209" t="s">
        <v>0</v>
      </c>
      <c r="H209" s="25">
        <f t="shared" si="24"/>
        <v>0</v>
      </c>
      <c r="I209">
        <v>4</v>
      </c>
      <c r="J209">
        <f t="shared" si="25"/>
        <v>0.70396801101403761</v>
      </c>
      <c r="K209">
        <v>38.729999999999997</v>
      </c>
      <c r="L209" s="25">
        <f t="shared" si="26"/>
        <v>3.6594817419438748</v>
      </c>
      <c r="M209" s="35">
        <v>3</v>
      </c>
      <c r="N209" s="36">
        <f t="shared" si="27"/>
        <v>4.9269593990501157</v>
      </c>
    </row>
    <row r="210" spans="1:14" x14ac:dyDescent="0.35">
      <c r="A210" t="s">
        <v>5</v>
      </c>
      <c r="B210" s="25">
        <f t="shared" si="21"/>
        <v>-3.2440940330165792E-2</v>
      </c>
      <c r="C210" t="s">
        <v>6</v>
      </c>
      <c r="D210" s="25">
        <f t="shared" si="22"/>
        <v>-8.6408320163134114E-2</v>
      </c>
      <c r="E210" t="s">
        <v>4</v>
      </c>
      <c r="F210" s="25">
        <f t="shared" si="23"/>
        <v>4.080082120236244E-2</v>
      </c>
      <c r="G210" t="s">
        <v>0</v>
      </c>
      <c r="H210" s="25">
        <f t="shared" si="24"/>
        <v>0</v>
      </c>
      <c r="I210">
        <v>2</v>
      </c>
      <c r="J210">
        <f t="shared" si="25"/>
        <v>0.3519840055070188</v>
      </c>
      <c r="K210">
        <v>24.27</v>
      </c>
      <c r="L210" s="25">
        <f t="shared" si="26"/>
        <v>2.2931996353467041</v>
      </c>
      <c r="M210" s="35">
        <v>2.0299999999999998</v>
      </c>
      <c r="N210" s="36">
        <f t="shared" si="27"/>
        <v>3.2086932869459259</v>
      </c>
    </row>
    <row r="211" spans="1:14" x14ac:dyDescent="0.35">
      <c r="A211" t="s">
        <v>3</v>
      </c>
      <c r="B211" s="25">
        <f t="shared" si="21"/>
        <v>0</v>
      </c>
      <c r="C211" t="s">
        <v>6</v>
      </c>
      <c r="D211" s="25">
        <f t="shared" si="22"/>
        <v>-8.6408320163134114E-2</v>
      </c>
      <c r="E211" t="s">
        <v>4</v>
      </c>
      <c r="F211" s="25">
        <f t="shared" si="23"/>
        <v>4.080082120236244E-2</v>
      </c>
      <c r="G211" t="s">
        <v>0</v>
      </c>
      <c r="H211" s="25">
        <f t="shared" si="24"/>
        <v>0</v>
      </c>
      <c r="I211">
        <v>2</v>
      </c>
      <c r="J211">
        <f t="shared" si="25"/>
        <v>0.3519840055070188</v>
      </c>
      <c r="K211">
        <v>12.76</v>
      </c>
      <c r="L211" s="25">
        <f t="shared" si="26"/>
        <v>1.2056541964163141</v>
      </c>
      <c r="M211" s="35">
        <v>2.23</v>
      </c>
      <c r="N211" s="36">
        <f t="shared" si="27"/>
        <v>2.1535887883457017</v>
      </c>
    </row>
    <row r="212" spans="1:14" x14ac:dyDescent="0.35">
      <c r="A212" t="s">
        <v>5</v>
      </c>
      <c r="B212" s="25">
        <f t="shared" si="21"/>
        <v>-3.2440940330165792E-2</v>
      </c>
      <c r="C212" t="s">
        <v>6</v>
      </c>
      <c r="D212" s="25">
        <f t="shared" si="22"/>
        <v>-8.6408320163134114E-2</v>
      </c>
      <c r="E212" t="s">
        <v>4</v>
      </c>
      <c r="F212" s="25">
        <f t="shared" si="23"/>
        <v>4.080082120236244E-2</v>
      </c>
      <c r="G212" t="s">
        <v>0</v>
      </c>
      <c r="H212" s="25">
        <f t="shared" si="24"/>
        <v>0</v>
      </c>
      <c r="I212">
        <v>3</v>
      </c>
      <c r="J212">
        <f t="shared" si="25"/>
        <v>0.52797600826052826</v>
      </c>
      <c r="K212">
        <v>30.06</v>
      </c>
      <c r="L212" s="25">
        <f t="shared" si="26"/>
        <v>2.840279400021505</v>
      </c>
      <c r="M212" s="35">
        <v>2</v>
      </c>
      <c r="N212" s="36">
        <f t="shared" si="27"/>
        <v>3.9317650543742362</v>
      </c>
    </row>
    <row r="213" spans="1:14" x14ac:dyDescent="0.35">
      <c r="A213" t="s">
        <v>5</v>
      </c>
      <c r="B213" s="25">
        <f t="shared" si="21"/>
        <v>-3.2440940330165792E-2</v>
      </c>
      <c r="C213" t="s">
        <v>6</v>
      </c>
      <c r="D213" s="25">
        <f t="shared" si="22"/>
        <v>-8.6408320163134114E-2</v>
      </c>
      <c r="E213" t="s">
        <v>4</v>
      </c>
      <c r="F213" s="25">
        <f t="shared" si="23"/>
        <v>4.080082120236244E-2</v>
      </c>
      <c r="G213" t="s">
        <v>0</v>
      </c>
      <c r="H213" s="25">
        <f t="shared" si="24"/>
        <v>0</v>
      </c>
      <c r="I213">
        <v>4</v>
      </c>
      <c r="J213">
        <f t="shared" si="25"/>
        <v>0.70396801101403761</v>
      </c>
      <c r="K213">
        <v>25.89</v>
      </c>
      <c r="L213" s="25">
        <f t="shared" si="26"/>
        <v>2.446268585048462</v>
      </c>
      <c r="M213" s="35">
        <v>5.16</v>
      </c>
      <c r="N213" s="36">
        <f t="shared" si="27"/>
        <v>3.7137462421547029</v>
      </c>
    </row>
    <row r="214" spans="1:14" x14ac:dyDescent="0.35">
      <c r="A214" t="s">
        <v>5</v>
      </c>
      <c r="B214" s="25">
        <f t="shared" si="21"/>
        <v>-3.2440940330165792E-2</v>
      </c>
      <c r="C214" t="s">
        <v>2</v>
      </c>
      <c r="D214" s="25">
        <f t="shared" si="22"/>
        <v>0</v>
      </c>
      <c r="E214" t="s">
        <v>4</v>
      </c>
      <c r="F214" s="25">
        <f t="shared" si="23"/>
        <v>4.080082120236244E-2</v>
      </c>
      <c r="G214" t="s">
        <v>0</v>
      </c>
      <c r="H214" s="25">
        <f t="shared" si="24"/>
        <v>0</v>
      </c>
      <c r="I214">
        <v>4</v>
      </c>
      <c r="J214">
        <f t="shared" si="25"/>
        <v>0.70396801101403761</v>
      </c>
      <c r="K214">
        <v>48.33</v>
      </c>
      <c r="L214" s="25">
        <f t="shared" si="26"/>
        <v>4.5665569994357726</v>
      </c>
      <c r="M214" s="35">
        <v>9</v>
      </c>
      <c r="N214" s="36">
        <f t="shared" si="27"/>
        <v>5.9204429767051474</v>
      </c>
    </row>
    <row r="215" spans="1:14" x14ac:dyDescent="0.35">
      <c r="A215" t="s">
        <v>3</v>
      </c>
      <c r="B215" s="25">
        <f t="shared" si="21"/>
        <v>0</v>
      </c>
      <c r="C215" t="s">
        <v>6</v>
      </c>
      <c r="D215" s="25">
        <f t="shared" si="22"/>
        <v>-8.6408320163134114E-2</v>
      </c>
      <c r="E215" t="s">
        <v>4</v>
      </c>
      <c r="F215" s="25">
        <f t="shared" si="23"/>
        <v>4.080082120236244E-2</v>
      </c>
      <c r="G215" t="s">
        <v>0</v>
      </c>
      <c r="H215" s="25">
        <f t="shared" si="24"/>
        <v>0</v>
      </c>
      <c r="I215">
        <v>2</v>
      </c>
      <c r="J215">
        <f t="shared" si="25"/>
        <v>0.3519840055070188</v>
      </c>
      <c r="K215">
        <v>13.27</v>
      </c>
      <c r="L215" s="25">
        <f t="shared" si="26"/>
        <v>1.2538425694705713</v>
      </c>
      <c r="M215" s="35">
        <v>2.5</v>
      </c>
      <c r="N215" s="36">
        <f t="shared" si="27"/>
        <v>2.201777161399959</v>
      </c>
    </row>
    <row r="216" spans="1:14" x14ac:dyDescent="0.35">
      <c r="A216" t="s">
        <v>3</v>
      </c>
      <c r="B216" s="25">
        <f t="shared" si="21"/>
        <v>0</v>
      </c>
      <c r="C216" t="s">
        <v>6</v>
      </c>
      <c r="D216" s="25">
        <f t="shared" si="22"/>
        <v>-8.6408320163134114E-2</v>
      </c>
      <c r="E216" t="s">
        <v>4</v>
      </c>
      <c r="F216" s="25">
        <f t="shared" si="23"/>
        <v>4.080082120236244E-2</v>
      </c>
      <c r="G216" t="s">
        <v>0</v>
      </c>
      <c r="H216" s="25">
        <f t="shared" si="24"/>
        <v>0</v>
      </c>
      <c r="I216">
        <v>3</v>
      </c>
      <c r="J216">
        <f t="shared" si="25"/>
        <v>0.52797600826052826</v>
      </c>
      <c r="K216">
        <v>28.17</v>
      </c>
      <c r="L216" s="25">
        <f t="shared" si="26"/>
        <v>2.6616989587027877</v>
      </c>
      <c r="M216" s="35">
        <v>6.5</v>
      </c>
      <c r="N216" s="36">
        <f t="shared" si="27"/>
        <v>3.7856255533856853</v>
      </c>
    </row>
    <row r="217" spans="1:14" x14ac:dyDescent="0.35">
      <c r="A217" t="s">
        <v>3</v>
      </c>
      <c r="B217" s="25">
        <f t="shared" si="21"/>
        <v>0</v>
      </c>
      <c r="C217" t="s">
        <v>6</v>
      </c>
      <c r="D217" s="25">
        <f t="shared" si="22"/>
        <v>-8.6408320163134114E-2</v>
      </c>
      <c r="E217" t="s">
        <v>4</v>
      </c>
      <c r="F217" s="25">
        <f t="shared" si="23"/>
        <v>4.080082120236244E-2</v>
      </c>
      <c r="G217" t="s">
        <v>0</v>
      </c>
      <c r="H217" s="25">
        <f t="shared" si="24"/>
        <v>0</v>
      </c>
      <c r="I217">
        <v>2</v>
      </c>
      <c r="J217">
        <f t="shared" si="25"/>
        <v>0.3519840055070188</v>
      </c>
      <c r="K217">
        <v>12.9</v>
      </c>
      <c r="L217" s="25">
        <f t="shared" si="26"/>
        <v>1.2188823772547377</v>
      </c>
      <c r="M217" s="35">
        <v>1.1000000000000001</v>
      </c>
      <c r="N217" s="36">
        <f t="shared" si="27"/>
        <v>2.1668169691841257</v>
      </c>
    </row>
    <row r="218" spans="1:14" x14ac:dyDescent="0.35">
      <c r="A218" t="s">
        <v>5</v>
      </c>
      <c r="B218" s="25">
        <f t="shared" si="21"/>
        <v>-3.2440940330165792E-2</v>
      </c>
      <c r="C218" t="s">
        <v>6</v>
      </c>
      <c r="D218" s="25">
        <f t="shared" si="22"/>
        <v>-8.6408320163134114E-2</v>
      </c>
      <c r="E218" t="s">
        <v>4</v>
      </c>
      <c r="F218" s="25">
        <f t="shared" si="23"/>
        <v>4.080082120236244E-2</v>
      </c>
      <c r="G218" t="s">
        <v>0</v>
      </c>
      <c r="H218" s="25">
        <f t="shared" si="24"/>
        <v>0</v>
      </c>
      <c r="I218">
        <v>5</v>
      </c>
      <c r="J218">
        <f t="shared" si="25"/>
        <v>0.87996001376754696</v>
      </c>
      <c r="K218">
        <v>28.15</v>
      </c>
      <c r="L218" s="25">
        <f t="shared" si="26"/>
        <v>2.6598092185830127</v>
      </c>
      <c r="M218" s="35">
        <v>3</v>
      </c>
      <c r="N218" s="36">
        <f t="shared" si="27"/>
        <v>4.1032788784427625</v>
      </c>
    </row>
    <row r="219" spans="1:14" x14ac:dyDescent="0.35">
      <c r="A219" t="s">
        <v>5</v>
      </c>
      <c r="B219" s="25">
        <f t="shared" si="21"/>
        <v>-3.2440940330165792E-2</v>
      </c>
      <c r="C219" t="s">
        <v>6</v>
      </c>
      <c r="D219" s="25">
        <f t="shared" si="22"/>
        <v>-8.6408320163134114E-2</v>
      </c>
      <c r="E219" t="s">
        <v>4</v>
      </c>
      <c r="F219" s="25">
        <f t="shared" si="23"/>
        <v>4.080082120236244E-2</v>
      </c>
      <c r="G219" t="s">
        <v>0</v>
      </c>
      <c r="H219" s="25">
        <f t="shared" si="24"/>
        <v>0</v>
      </c>
      <c r="I219">
        <v>2</v>
      </c>
      <c r="J219">
        <f t="shared" si="25"/>
        <v>0.3519840055070188</v>
      </c>
      <c r="K219">
        <v>11.59</v>
      </c>
      <c r="L219" s="25">
        <f t="shared" si="26"/>
        <v>1.0951043994094891</v>
      </c>
      <c r="M219" s="35">
        <v>1.5</v>
      </c>
      <c r="N219" s="36">
        <f t="shared" si="27"/>
        <v>2.0105980510087109</v>
      </c>
    </row>
    <row r="220" spans="1:14" x14ac:dyDescent="0.35">
      <c r="A220" t="s">
        <v>5</v>
      </c>
      <c r="B220" s="25">
        <f t="shared" si="21"/>
        <v>-3.2440940330165792E-2</v>
      </c>
      <c r="C220" t="s">
        <v>6</v>
      </c>
      <c r="D220" s="25">
        <f t="shared" si="22"/>
        <v>-8.6408320163134114E-2</v>
      </c>
      <c r="E220" t="s">
        <v>4</v>
      </c>
      <c r="F220" s="25">
        <f t="shared" si="23"/>
        <v>4.080082120236244E-2</v>
      </c>
      <c r="G220" t="s">
        <v>0</v>
      </c>
      <c r="H220" s="25">
        <f t="shared" si="24"/>
        <v>0</v>
      </c>
      <c r="I220">
        <v>2</v>
      </c>
      <c r="J220">
        <f t="shared" si="25"/>
        <v>0.3519840055070188</v>
      </c>
      <c r="K220">
        <v>7.74</v>
      </c>
      <c r="L220" s="25">
        <f t="shared" si="26"/>
        <v>0.73132942635284259</v>
      </c>
      <c r="M220" s="35">
        <v>1.44</v>
      </c>
      <c r="N220" s="36">
        <f t="shared" si="27"/>
        <v>1.6468230779520645</v>
      </c>
    </row>
    <row r="221" spans="1:14" x14ac:dyDescent="0.35">
      <c r="A221" t="s">
        <v>3</v>
      </c>
      <c r="B221" s="25">
        <f t="shared" si="21"/>
        <v>0</v>
      </c>
      <c r="C221" t="s">
        <v>6</v>
      </c>
      <c r="D221" s="25">
        <f t="shared" si="22"/>
        <v>-8.6408320163134114E-2</v>
      </c>
      <c r="E221" t="s">
        <v>4</v>
      </c>
      <c r="F221" s="25">
        <f t="shared" si="23"/>
        <v>4.080082120236244E-2</v>
      </c>
      <c r="G221" t="s">
        <v>0</v>
      </c>
      <c r="H221" s="25">
        <f t="shared" si="24"/>
        <v>0</v>
      </c>
      <c r="I221">
        <v>4</v>
      </c>
      <c r="J221">
        <f t="shared" si="25"/>
        <v>0.70396801101403761</v>
      </c>
      <c r="K221">
        <v>30.14</v>
      </c>
      <c r="L221" s="25">
        <f t="shared" si="26"/>
        <v>2.8478383605006043</v>
      </c>
      <c r="M221" s="35">
        <v>3.09</v>
      </c>
      <c r="N221" s="36">
        <f t="shared" si="27"/>
        <v>4.1477569579370108</v>
      </c>
    </row>
    <row r="222" spans="1:14" x14ac:dyDescent="0.35">
      <c r="A222" t="s">
        <v>5</v>
      </c>
      <c r="B222" s="25">
        <f t="shared" si="21"/>
        <v>-3.2440940330165792E-2</v>
      </c>
      <c r="C222" t="s">
        <v>6</v>
      </c>
      <c r="D222" s="25">
        <f t="shared" si="22"/>
        <v>-8.6408320163134114E-2</v>
      </c>
      <c r="E222" t="s">
        <v>8</v>
      </c>
      <c r="F222" s="25">
        <f t="shared" si="23"/>
        <v>0.16225919759406721</v>
      </c>
      <c r="G222" t="s">
        <v>7</v>
      </c>
      <c r="H222" s="25">
        <f t="shared" si="24"/>
        <v>6.8128601061564764E-2</v>
      </c>
      <c r="I222">
        <v>2</v>
      </c>
      <c r="J222">
        <f t="shared" si="25"/>
        <v>0.3519840055070188</v>
      </c>
      <c r="K222">
        <v>12.16</v>
      </c>
      <c r="L222" s="25">
        <f t="shared" si="26"/>
        <v>1.1489619928230705</v>
      </c>
      <c r="M222" s="35">
        <v>2.2000000000000002</v>
      </c>
      <c r="N222" s="36">
        <f t="shared" si="27"/>
        <v>2.2540426218755618</v>
      </c>
    </row>
    <row r="223" spans="1:14" x14ac:dyDescent="0.35">
      <c r="A223" t="s">
        <v>3</v>
      </c>
      <c r="B223" s="25">
        <f t="shared" si="21"/>
        <v>0</v>
      </c>
      <c r="C223" t="s">
        <v>6</v>
      </c>
      <c r="D223" s="25">
        <f t="shared" si="22"/>
        <v>-8.6408320163134114E-2</v>
      </c>
      <c r="E223" t="s">
        <v>8</v>
      </c>
      <c r="F223" s="25">
        <f t="shared" si="23"/>
        <v>0.16225919759406721</v>
      </c>
      <c r="G223" t="s">
        <v>7</v>
      </c>
      <c r="H223" s="25">
        <f t="shared" si="24"/>
        <v>6.8128601061564764E-2</v>
      </c>
      <c r="I223">
        <v>2</v>
      </c>
      <c r="J223">
        <f t="shared" si="25"/>
        <v>0.3519840055070188</v>
      </c>
      <c r="K223">
        <v>13.42</v>
      </c>
      <c r="L223" s="25">
        <f t="shared" si="26"/>
        <v>1.2680156203688822</v>
      </c>
      <c r="M223" s="35">
        <v>3.48</v>
      </c>
      <c r="N223" s="36">
        <f t="shared" si="27"/>
        <v>2.4055371897515396</v>
      </c>
    </row>
    <row r="224" spans="1:14" x14ac:dyDescent="0.35">
      <c r="A224" t="s">
        <v>5</v>
      </c>
      <c r="B224" s="25">
        <f t="shared" si="21"/>
        <v>-3.2440940330165792E-2</v>
      </c>
      <c r="C224" t="s">
        <v>6</v>
      </c>
      <c r="D224" s="25">
        <f t="shared" si="22"/>
        <v>-8.6408320163134114E-2</v>
      </c>
      <c r="E224" t="s">
        <v>8</v>
      </c>
      <c r="F224" s="25">
        <f t="shared" si="23"/>
        <v>0.16225919759406721</v>
      </c>
      <c r="G224" t="s">
        <v>7</v>
      </c>
      <c r="H224" s="25">
        <f t="shared" si="24"/>
        <v>6.8128601061564764E-2</v>
      </c>
      <c r="I224">
        <v>1</v>
      </c>
      <c r="J224">
        <f t="shared" si="25"/>
        <v>0.1759920027535094</v>
      </c>
      <c r="K224">
        <v>8.58</v>
      </c>
      <c r="L224" s="25">
        <f t="shared" si="26"/>
        <v>0.81069851138338367</v>
      </c>
      <c r="M224" s="35">
        <v>1.92</v>
      </c>
      <c r="N224" s="36">
        <f t="shared" si="27"/>
        <v>1.7397871376823657</v>
      </c>
    </row>
    <row r="225" spans="1:14" x14ac:dyDescent="0.35">
      <c r="A225" t="s">
        <v>3</v>
      </c>
      <c r="B225" s="25">
        <f t="shared" si="21"/>
        <v>0</v>
      </c>
      <c r="C225" t="s">
        <v>2</v>
      </c>
      <c r="D225" s="25">
        <f t="shared" si="22"/>
        <v>0</v>
      </c>
      <c r="E225" t="s">
        <v>8</v>
      </c>
      <c r="F225" s="25">
        <f t="shared" si="23"/>
        <v>0.16225919759406721</v>
      </c>
      <c r="G225" t="s">
        <v>7</v>
      </c>
      <c r="H225" s="25">
        <f t="shared" si="24"/>
        <v>6.8128601061564764E-2</v>
      </c>
      <c r="I225">
        <v>3</v>
      </c>
      <c r="J225">
        <f t="shared" si="25"/>
        <v>0.52797600826052826</v>
      </c>
      <c r="K225">
        <v>15.98</v>
      </c>
      <c r="L225" s="25">
        <f t="shared" si="26"/>
        <v>1.5099023557000548</v>
      </c>
      <c r="M225" s="35">
        <v>3</v>
      </c>
      <c r="N225" s="36">
        <f t="shared" si="27"/>
        <v>2.9098242479993557</v>
      </c>
    </row>
    <row r="226" spans="1:14" x14ac:dyDescent="0.35">
      <c r="A226" t="s">
        <v>5</v>
      </c>
      <c r="B226" s="25">
        <f t="shared" si="21"/>
        <v>-3.2440940330165792E-2</v>
      </c>
      <c r="C226" t="s">
        <v>6</v>
      </c>
      <c r="D226" s="25">
        <f t="shared" si="22"/>
        <v>-8.6408320163134114E-2</v>
      </c>
      <c r="E226" t="s">
        <v>8</v>
      </c>
      <c r="F226" s="25">
        <f t="shared" si="23"/>
        <v>0.16225919759406721</v>
      </c>
      <c r="G226" t="s">
        <v>7</v>
      </c>
      <c r="H226" s="25">
        <f t="shared" si="24"/>
        <v>6.8128601061564764E-2</v>
      </c>
      <c r="I226">
        <v>2</v>
      </c>
      <c r="J226">
        <f t="shared" si="25"/>
        <v>0.3519840055070188</v>
      </c>
      <c r="K226">
        <v>13.42</v>
      </c>
      <c r="L226" s="25">
        <f t="shared" si="26"/>
        <v>1.2680156203688822</v>
      </c>
      <c r="M226" s="35">
        <v>1.58</v>
      </c>
      <c r="N226" s="36">
        <f t="shared" si="27"/>
        <v>2.3730962494213736</v>
      </c>
    </row>
    <row r="227" spans="1:14" x14ac:dyDescent="0.35">
      <c r="A227" t="s">
        <v>3</v>
      </c>
      <c r="B227" s="25">
        <f t="shared" si="21"/>
        <v>0</v>
      </c>
      <c r="C227" t="s">
        <v>6</v>
      </c>
      <c r="D227" s="25">
        <f t="shared" si="22"/>
        <v>-8.6408320163134114E-2</v>
      </c>
      <c r="E227" t="s">
        <v>8</v>
      </c>
      <c r="F227" s="25">
        <f t="shared" si="23"/>
        <v>0.16225919759406721</v>
      </c>
      <c r="G227" t="s">
        <v>7</v>
      </c>
      <c r="H227" s="25">
        <f t="shared" si="24"/>
        <v>6.8128601061564764E-2</v>
      </c>
      <c r="I227">
        <v>2</v>
      </c>
      <c r="J227">
        <f t="shared" si="25"/>
        <v>0.3519840055070188</v>
      </c>
      <c r="K227">
        <v>16.27</v>
      </c>
      <c r="L227" s="25">
        <f t="shared" si="26"/>
        <v>1.5373035874367893</v>
      </c>
      <c r="M227" s="35">
        <v>2.5</v>
      </c>
      <c r="N227" s="36">
        <f t="shared" si="27"/>
        <v>2.6748251568194465</v>
      </c>
    </row>
    <row r="228" spans="1:14" x14ac:dyDescent="0.35">
      <c r="A228" t="s">
        <v>3</v>
      </c>
      <c r="B228" s="25">
        <f t="shared" si="21"/>
        <v>0</v>
      </c>
      <c r="C228" t="s">
        <v>6</v>
      </c>
      <c r="D228" s="25">
        <f t="shared" si="22"/>
        <v>-8.6408320163134114E-2</v>
      </c>
      <c r="E228" t="s">
        <v>8</v>
      </c>
      <c r="F228" s="25">
        <f t="shared" si="23"/>
        <v>0.16225919759406721</v>
      </c>
      <c r="G228" t="s">
        <v>7</v>
      </c>
      <c r="H228" s="25">
        <f t="shared" si="24"/>
        <v>6.8128601061564764E-2</v>
      </c>
      <c r="I228">
        <v>2</v>
      </c>
      <c r="J228">
        <f t="shared" si="25"/>
        <v>0.3519840055070188</v>
      </c>
      <c r="K228">
        <v>10.09</v>
      </c>
      <c r="L228" s="25">
        <f t="shared" si="26"/>
        <v>0.9533738904263801</v>
      </c>
      <c r="M228" s="35">
        <v>2</v>
      </c>
      <c r="N228" s="36">
        <f t="shared" si="27"/>
        <v>2.0908954598090377</v>
      </c>
    </row>
    <row r="229" spans="1:14" x14ac:dyDescent="0.35">
      <c r="A229" t="s">
        <v>5</v>
      </c>
      <c r="B229" s="25">
        <f t="shared" si="21"/>
        <v>-3.2440940330165792E-2</v>
      </c>
      <c r="C229" t="s">
        <v>2</v>
      </c>
      <c r="D229" s="25">
        <f t="shared" si="22"/>
        <v>0</v>
      </c>
      <c r="E229" t="s">
        <v>4</v>
      </c>
      <c r="F229" s="25">
        <f t="shared" si="23"/>
        <v>4.080082120236244E-2</v>
      </c>
      <c r="G229" t="s">
        <v>0</v>
      </c>
      <c r="H229" s="25">
        <f t="shared" si="24"/>
        <v>0</v>
      </c>
      <c r="I229">
        <v>4</v>
      </c>
      <c r="J229">
        <f t="shared" si="25"/>
        <v>0.70396801101403761</v>
      </c>
      <c r="K229">
        <v>20.45</v>
      </c>
      <c r="L229" s="25">
        <f t="shared" si="26"/>
        <v>1.9322592724697196</v>
      </c>
      <c r="M229" s="35">
        <v>3</v>
      </c>
      <c r="N229" s="36">
        <f t="shared" si="27"/>
        <v>3.2861452497390946</v>
      </c>
    </row>
    <row r="230" spans="1:14" x14ac:dyDescent="0.35">
      <c r="A230" t="s">
        <v>5</v>
      </c>
      <c r="B230" s="25">
        <f t="shared" si="21"/>
        <v>-3.2440940330165792E-2</v>
      </c>
      <c r="C230" t="s">
        <v>2</v>
      </c>
      <c r="D230" s="25">
        <f t="shared" si="22"/>
        <v>0</v>
      </c>
      <c r="E230" t="s">
        <v>4</v>
      </c>
      <c r="F230" s="25">
        <f t="shared" si="23"/>
        <v>4.080082120236244E-2</v>
      </c>
      <c r="G230" t="s">
        <v>0</v>
      </c>
      <c r="H230" s="25">
        <f t="shared" si="24"/>
        <v>0</v>
      </c>
      <c r="I230">
        <v>2</v>
      </c>
      <c r="J230">
        <f t="shared" si="25"/>
        <v>0.3519840055070188</v>
      </c>
      <c r="K230">
        <v>13.28</v>
      </c>
      <c r="L230" s="25">
        <f t="shared" si="26"/>
        <v>1.2547874395304586</v>
      </c>
      <c r="M230" s="35">
        <v>2.72</v>
      </c>
      <c r="N230" s="36">
        <f t="shared" si="27"/>
        <v>2.2566894112928146</v>
      </c>
    </row>
    <row r="231" spans="1:14" x14ac:dyDescent="0.35">
      <c r="A231" t="s">
        <v>3</v>
      </c>
      <c r="B231" s="25">
        <f t="shared" si="21"/>
        <v>0</v>
      </c>
      <c r="C231" t="s">
        <v>6</v>
      </c>
      <c r="D231" s="25">
        <f t="shared" si="22"/>
        <v>-8.6408320163134114E-2</v>
      </c>
      <c r="E231" t="s">
        <v>4</v>
      </c>
      <c r="F231" s="25">
        <f t="shared" si="23"/>
        <v>4.080082120236244E-2</v>
      </c>
      <c r="G231" t="s">
        <v>0</v>
      </c>
      <c r="H231" s="25">
        <f t="shared" si="24"/>
        <v>0</v>
      </c>
      <c r="I231">
        <v>2</v>
      </c>
      <c r="J231">
        <f t="shared" si="25"/>
        <v>0.3519840055070188</v>
      </c>
      <c r="K231">
        <v>22.12</v>
      </c>
      <c r="L231" s="25">
        <f t="shared" si="26"/>
        <v>2.0900525724709147</v>
      </c>
      <c r="M231" s="35">
        <v>2.88</v>
      </c>
      <c r="N231" s="36">
        <f t="shared" si="27"/>
        <v>3.0379871644003025</v>
      </c>
    </row>
    <row r="232" spans="1:14" x14ac:dyDescent="0.35">
      <c r="A232" t="s">
        <v>5</v>
      </c>
      <c r="B232" s="25">
        <f t="shared" si="21"/>
        <v>-3.2440940330165792E-2</v>
      </c>
      <c r="C232" t="s">
        <v>6</v>
      </c>
      <c r="D232" s="25">
        <f t="shared" si="22"/>
        <v>-8.6408320163134114E-2</v>
      </c>
      <c r="E232" t="s">
        <v>4</v>
      </c>
      <c r="F232" s="25">
        <f t="shared" si="23"/>
        <v>4.080082120236244E-2</v>
      </c>
      <c r="G232" t="s">
        <v>0</v>
      </c>
      <c r="H232" s="25">
        <f t="shared" si="24"/>
        <v>0</v>
      </c>
      <c r="I232">
        <v>4</v>
      </c>
      <c r="J232">
        <f t="shared" si="25"/>
        <v>0.70396801101403761</v>
      </c>
      <c r="K232">
        <v>24.01</v>
      </c>
      <c r="L232" s="25">
        <f t="shared" si="26"/>
        <v>2.268633013789632</v>
      </c>
      <c r="M232" s="35">
        <v>2</v>
      </c>
      <c r="N232" s="36">
        <f t="shared" si="27"/>
        <v>3.5361106708958729</v>
      </c>
    </row>
    <row r="233" spans="1:14" x14ac:dyDescent="0.35">
      <c r="A233" t="s">
        <v>5</v>
      </c>
      <c r="B233" s="25">
        <f t="shared" si="21"/>
        <v>-3.2440940330165792E-2</v>
      </c>
      <c r="C233" t="s">
        <v>6</v>
      </c>
      <c r="D233" s="25">
        <f t="shared" si="22"/>
        <v>-8.6408320163134114E-2</v>
      </c>
      <c r="E233" t="s">
        <v>4</v>
      </c>
      <c r="F233" s="25">
        <f t="shared" si="23"/>
        <v>4.080082120236244E-2</v>
      </c>
      <c r="G233" t="s">
        <v>0</v>
      </c>
      <c r="H233" s="25">
        <f t="shared" si="24"/>
        <v>0</v>
      </c>
      <c r="I233">
        <v>3</v>
      </c>
      <c r="J233">
        <f t="shared" si="25"/>
        <v>0.52797600826052826</v>
      </c>
      <c r="K233">
        <v>15.69</v>
      </c>
      <c r="L233" s="25">
        <f t="shared" si="26"/>
        <v>1.4825011239633203</v>
      </c>
      <c r="M233" s="35">
        <v>3</v>
      </c>
      <c r="N233" s="36">
        <f t="shared" si="27"/>
        <v>2.5739867783160517</v>
      </c>
    </row>
    <row r="234" spans="1:14" x14ac:dyDescent="0.35">
      <c r="A234" t="s">
        <v>5</v>
      </c>
      <c r="B234" s="25">
        <f t="shared" si="21"/>
        <v>-3.2440940330165792E-2</v>
      </c>
      <c r="C234" t="s">
        <v>2</v>
      </c>
      <c r="D234" s="25">
        <f t="shared" si="22"/>
        <v>0</v>
      </c>
      <c r="E234" t="s">
        <v>4</v>
      </c>
      <c r="F234" s="25">
        <f t="shared" si="23"/>
        <v>4.080082120236244E-2</v>
      </c>
      <c r="G234" t="s">
        <v>0</v>
      </c>
      <c r="H234" s="25">
        <f t="shared" si="24"/>
        <v>0</v>
      </c>
      <c r="I234">
        <v>2</v>
      </c>
      <c r="J234">
        <f t="shared" si="25"/>
        <v>0.3519840055070188</v>
      </c>
      <c r="K234">
        <v>11.61</v>
      </c>
      <c r="L234" s="25">
        <f t="shared" si="26"/>
        <v>1.0969941395292639</v>
      </c>
      <c r="M234" s="35">
        <v>3.39</v>
      </c>
      <c r="N234" s="36">
        <f t="shared" si="27"/>
        <v>2.0988961112916202</v>
      </c>
    </row>
    <row r="235" spans="1:14" x14ac:dyDescent="0.35">
      <c r="A235" t="s">
        <v>5</v>
      </c>
      <c r="B235" s="25">
        <f t="shared" si="21"/>
        <v>-3.2440940330165792E-2</v>
      </c>
      <c r="C235" t="s">
        <v>2</v>
      </c>
      <c r="D235" s="25">
        <f t="shared" si="22"/>
        <v>0</v>
      </c>
      <c r="E235" t="s">
        <v>4</v>
      </c>
      <c r="F235" s="25">
        <f t="shared" si="23"/>
        <v>4.080082120236244E-2</v>
      </c>
      <c r="G235" t="s">
        <v>0</v>
      </c>
      <c r="H235" s="25">
        <f t="shared" si="24"/>
        <v>0</v>
      </c>
      <c r="I235">
        <v>2</v>
      </c>
      <c r="J235">
        <f t="shared" si="25"/>
        <v>0.3519840055070188</v>
      </c>
      <c r="K235">
        <v>10.77</v>
      </c>
      <c r="L235" s="25">
        <f t="shared" si="26"/>
        <v>1.0176250544987229</v>
      </c>
      <c r="M235" s="35">
        <v>1.47</v>
      </c>
      <c r="N235" s="36">
        <f t="shared" si="27"/>
        <v>2.0195270262610787</v>
      </c>
    </row>
    <row r="236" spans="1:14" x14ac:dyDescent="0.35">
      <c r="A236" t="s">
        <v>5</v>
      </c>
      <c r="B236" s="25">
        <f t="shared" si="21"/>
        <v>-3.2440940330165792E-2</v>
      </c>
      <c r="C236" t="s">
        <v>6</v>
      </c>
      <c r="D236" s="25">
        <f t="shared" si="22"/>
        <v>-8.6408320163134114E-2</v>
      </c>
      <c r="E236" t="s">
        <v>4</v>
      </c>
      <c r="F236" s="25">
        <f t="shared" si="23"/>
        <v>4.080082120236244E-2</v>
      </c>
      <c r="G236" t="s">
        <v>0</v>
      </c>
      <c r="H236" s="25">
        <f t="shared" si="24"/>
        <v>0</v>
      </c>
      <c r="I236">
        <v>2</v>
      </c>
      <c r="J236">
        <f t="shared" si="25"/>
        <v>0.3519840055070188</v>
      </c>
      <c r="K236">
        <v>15.53</v>
      </c>
      <c r="L236" s="25">
        <f t="shared" si="26"/>
        <v>1.4673832030051221</v>
      </c>
      <c r="M236" s="35">
        <v>3</v>
      </c>
      <c r="N236" s="36">
        <f t="shared" si="27"/>
        <v>2.3828768546043442</v>
      </c>
    </row>
    <row r="237" spans="1:14" x14ac:dyDescent="0.35">
      <c r="A237" t="s">
        <v>5</v>
      </c>
      <c r="B237" s="25">
        <f t="shared" si="21"/>
        <v>-3.2440940330165792E-2</v>
      </c>
      <c r="C237" t="s">
        <v>2</v>
      </c>
      <c r="D237" s="25">
        <f t="shared" si="22"/>
        <v>0</v>
      </c>
      <c r="E237" t="s">
        <v>4</v>
      </c>
      <c r="F237" s="25">
        <f t="shared" si="23"/>
        <v>4.080082120236244E-2</v>
      </c>
      <c r="G237" t="s">
        <v>0</v>
      </c>
      <c r="H237" s="25">
        <f t="shared" si="24"/>
        <v>0</v>
      </c>
      <c r="I237">
        <v>2</v>
      </c>
      <c r="J237">
        <f t="shared" si="25"/>
        <v>0.3519840055070188</v>
      </c>
      <c r="K237">
        <v>10.07</v>
      </c>
      <c r="L237" s="25">
        <f t="shared" si="26"/>
        <v>0.95148415030660527</v>
      </c>
      <c r="M237" s="35">
        <v>1.25</v>
      </c>
      <c r="N237" s="36">
        <f t="shared" si="27"/>
        <v>1.9533861220689615</v>
      </c>
    </row>
    <row r="238" spans="1:14" x14ac:dyDescent="0.35">
      <c r="A238" t="s">
        <v>5</v>
      </c>
      <c r="B238" s="25">
        <f t="shared" si="21"/>
        <v>-3.2440940330165792E-2</v>
      </c>
      <c r="C238" t="s">
        <v>6</v>
      </c>
      <c r="D238" s="25">
        <f t="shared" si="22"/>
        <v>-8.6408320163134114E-2</v>
      </c>
      <c r="E238" t="s">
        <v>4</v>
      </c>
      <c r="F238" s="25">
        <f t="shared" si="23"/>
        <v>4.080082120236244E-2</v>
      </c>
      <c r="G238" t="s">
        <v>0</v>
      </c>
      <c r="H238" s="25">
        <f t="shared" si="24"/>
        <v>0</v>
      </c>
      <c r="I238">
        <v>2</v>
      </c>
      <c r="J238">
        <f t="shared" si="25"/>
        <v>0.3519840055070188</v>
      </c>
      <c r="K238">
        <v>12.6</v>
      </c>
      <c r="L238" s="25">
        <f t="shared" si="26"/>
        <v>1.1905362754581159</v>
      </c>
      <c r="M238" s="35">
        <v>1</v>
      </c>
      <c r="N238" s="36">
        <f t="shared" si="27"/>
        <v>2.1060299270573379</v>
      </c>
    </row>
    <row r="239" spans="1:14" x14ac:dyDescent="0.35">
      <c r="A239" t="s">
        <v>5</v>
      </c>
      <c r="B239" s="25">
        <f t="shared" si="21"/>
        <v>-3.2440940330165792E-2</v>
      </c>
      <c r="C239" t="s">
        <v>6</v>
      </c>
      <c r="D239" s="25">
        <f t="shared" si="22"/>
        <v>-8.6408320163134114E-2</v>
      </c>
      <c r="E239" t="s">
        <v>4</v>
      </c>
      <c r="F239" s="25">
        <f t="shared" si="23"/>
        <v>4.080082120236244E-2</v>
      </c>
      <c r="G239" t="s">
        <v>0</v>
      </c>
      <c r="H239" s="25">
        <f t="shared" si="24"/>
        <v>0</v>
      </c>
      <c r="I239">
        <v>2</v>
      </c>
      <c r="J239">
        <f t="shared" si="25"/>
        <v>0.3519840055070188</v>
      </c>
      <c r="K239">
        <v>32.83</v>
      </c>
      <c r="L239" s="25">
        <f t="shared" si="26"/>
        <v>3.1020084066103126</v>
      </c>
      <c r="M239" s="35">
        <v>1.17</v>
      </c>
      <c r="N239" s="36">
        <f t="shared" si="27"/>
        <v>4.0175020582095344</v>
      </c>
    </row>
    <row r="240" spans="1:14" x14ac:dyDescent="0.35">
      <c r="A240" t="s">
        <v>3</v>
      </c>
      <c r="B240" s="25">
        <f t="shared" si="21"/>
        <v>0</v>
      </c>
      <c r="C240" t="s">
        <v>2</v>
      </c>
      <c r="D240" s="25">
        <f t="shared" si="22"/>
        <v>0</v>
      </c>
      <c r="E240" t="s">
        <v>4</v>
      </c>
      <c r="F240" s="25">
        <f t="shared" si="23"/>
        <v>4.080082120236244E-2</v>
      </c>
      <c r="G240" t="s">
        <v>0</v>
      </c>
      <c r="H240" s="25">
        <f t="shared" si="24"/>
        <v>0</v>
      </c>
      <c r="I240">
        <v>3</v>
      </c>
      <c r="J240">
        <f t="shared" si="25"/>
        <v>0.52797600826052826</v>
      </c>
      <c r="K240">
        <v>35.83</v>
      </c>
      <c r="L240" s="25">
        <f t="shared" si="26"/>
        <v>3.3854694245765309</v>
      </c>
      <c r="M240" s="35">
        <v>4.67</v>
      </c>
      <c r="N240" s="36">
        <f t="shared" si="27"/>
        <v>4.5958043394225623</v>
      </c>
    </row>
    <row r="241" spans="1:14" x14ac:dyDescent="0.35">
      <c r="A241" t="s">
        <v>5</v>
      </c>
      <c r="B241" s="25">
        <f t="shared" si="21"/>
        <v>-3.2440940330165792E-2</v>
      </c>
      <c r="C241" t="s">
        <v>2</v>
      </c>
      <c r="D241" s="25">
        <f t="shared" si="22"/>
        <v>0</v>
      </c>
      <c r="E241" t="s">
        <v>4</v>
      </c>
      <c r="F241" s="25">
        <f t="shared" si="23"/>
        <v>4.080082120236244E-2</v>
      </c>
      <c r="G241" t="s">
        <v>0</v>
      </c>
      <c r="H241" s="25">
        <f t="shared" si="24"/>
        <v>0</v>
      </c>
      <c r="I241">
        <v>3</v>
      </c>
      <c r="J241">
        <f t="shared" si="25"/>
        <v>0.52797600826052826</v>
      </c>
      <c r="K241">
        <v>29.03</v>
      </c>
      <c r="L241" s="25">
        <f t="shared" si="26"/>
        <v>2.7429577838531034</v>
      </c>
      <c r="M241" s="35">
        <v>5.92</v>
      </c>
      <c r="N241" s="36">
        <f t="shared" si="27"/>
        <v>3.9208517583689693</v>
      </c>
    </row>
    <row r="242" spans="1:14" x14ac:dyDescent="0.35">
      <c r="A242" t="s">
        <v>3</v>
      </c>
      <c r="B242" s="25">
        <f t="shared" si="21"/>
        <v>0</v>
      </c>
      <c r="C242" t="s">
        <v>6</v>
      </c>
      <c r="D242" s="25">
        <f t="shared" si="22"/>
        <v>-8.6408320163134114E-2</v>
      </c>
      <c r="E242" t="s">
        <v>4</v>
      </c>
      <c r="F242" s="25">
        <f t="shared" si="23"/>
        <v>4.080082120236244E-2</v>
      </c>
      <c r="G242" t="s">
        <v>0</v>
      </c>
      <c r="H242" s="25">
        <f t="shared" si="24"/>
        <v>0</v>
      </c>
      <c r="I242">
        <v>2</v>
      </c>
      <c r="J242">
        <f t="shared" si="25"/>
        <v>0.3519840055070188</v>
      </c>
      <c r="K242">
        <v>27.18</v>
      </c>
      <c r="L242" s="25">
        <f t="shared" si="26"/>
        <v>2.5681568227739358</v>
      </c>
      <c r="M242" s="35">
        <v>2</v>
      </c>
      <c r="N242" s="36">
        <f t="shared" si="27"/>
        <v>3.5160914147033235</v>
      </c>
    </row>
    <row r="243" spans="1:14" x14ac:dyDescent="0.35">
      <c r="A243" t="s">
        <v>5</v>
      </c>
      <c r="B243" s="25">
        <f t="shared" si="21"/>
        <v>-3.2440940330165792E-2</v>
      </c>
      <c r="C243" t="s">
        <v>6</v>
      </c>
      <c r="D243" s="25">
        <f t="shared" si="22"/>
        <v>-8.6408320163134114E-2</v>
      </c>
      <c r="E243" t="s">
        <v>4</v>
      </c>
      <c r="F243" s="25">
        <f t="shared" si="23"/>
        <v>4.080082120236244E-2</v>
      </c>
      <c r="G243" t="s">
        <v>0</v>
      </c>
      <c r="H243" s="25">
        <f t="shared" si="24"/>
        <v>0</v>
      </c>
      <c r="I243">
        <v>2</v>
      </c>
      <c r="J243">
        <f t="shared" si="25"/>
        <v>0.3519840055070188</v>
      </c>
      <c r="K243">
        <v>22.67</v>
      </c>
      <c r="L243" s="25">
        <f t="shared" si="26"/>
        <v>2.1420204257647213</v>
      </c>
      <c r="M243" s="35">
        <v>2</v>
      </c>
      <c r="N243" s="36">
        <f t="shared" si="27"/>
        <v>3.0575140773639431</v>
      </c>
    </row>
    <row r="244" spans="1:14" x14ac:dyDescent="0.35">
      <c r="A244" t="s">
        <v>5</v>
      </c>
      <c r="B244" s="25">
        <f t="shared" si="21"/>
        <v>-3.2440940330165792E-2</v>
      </c>
      <c r="C244" t="s">
        <v>2</v>
      </c>
      <c r="D244" s="25">
        <f t="shared" si="22"/>
        <v>0</v>
      </c>
      <c r="E244" t="s">
        <v>4</v>
      </c>
      <c r="F244" s="25">
        <f t="shared" si="23"/>
        <v>4.080082120236244E-2</v>
      </c>
      <c r="G244" t="s">
        <v>0</v>
      </c>
      <c r="H244" s="25">
        <f t="shared" si="24"/>
        <v>0</v>
      </c>
      <c r="I244">
        <v>2</v>
      </c>
      <c r="J244">
        <f t="shared" si="25"/>
        <v>0.3519840055070188</v>
      </c>
      <c r="K244">
        <v>17.82</v>
      </c>
      <c r="L244" s="25">
        <f t="shared" si="26"/>
        <v>1.6837584467193354</v>
      </c>
      <c r="M244" s="35">
        <v>1.75</v>
      </c>
      <c r="N244" s="36">
        <f t="shared" si="27"/>
        <v>2.6856604184816915</v>
      </c>
    </row>
    <row r="245" spans="1:14" x14ac:dyDescent="0.35">
      <c r="A245" t="s">
        <v>3</v>
      </c>
      <c r="B245" s="25">
        <f t="shared" si="21"/>
        <v>0</v>
      </c>
      <c r="C245" t="s">
        <v>2</v>
      </c>
      <c r="D245" s="25">
        <f t="shared" si="22"/>
        <v>0</v>
      </c>
      <c r="E245" t="s">
        <v>1</v>
      </c>
      <c r="F245" s="25">
        <f t="shared" si="23"/>
        <v>0</v>
      </c>
      <c r="G245" t="s">
        <v>0</v>
      </c>
      <c r="H245" s="25">
        <f t="shared" si="24"/>
        <v>0</v>
      </c>
      <c r="I245">
        <v>2</v>
      </c>
      <c r="J245">
        <f t="shared" si="25"/>
        <v>0.3519840055070188</v>
      </c>
      <c r="K245">
        <v>18.78</v>
      </c>
      <c r="L245" s="25">
        <f t="shared" si="26"/>
        <v>1.7744659724685252</v>
      </c>
      <c r="M245" s="35">
        <v>3</v>
      </c>
      <c r="N245" s="36">
        <f t="shared" si="27"/>
        <v>2.7680080633586845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68D7-95A4-45F5-8F6F-7B1B608940DB}">
  <dimension ref="A1:H245"/>
  <sheetViews>
    <sheetView tabSelected="1" workbookViewId="0">
      <selection activeCell="E15" sqref="E15"/>
    </sheetView>
  </sheetViews>
  <sheetFormatPr defaultRowHeight="14.5" x14ac:dyDescent="0.35"/>
  <cols>
    <col min="2" max="2" width="11.81640625" bestFit="1" customWidth="1"/>
    <col min="4" max="4" width="10.54296875" customWidth="1"/>
    <col min="5" max="5" width="19.6328125" bestFit="1" customWidth="1"/>
    <col min="7" max="7" width="19.6328125" bestFit="1" customWidth="1"/>
    <col min="8" max="8" width="20.08984375" customWidth="1"/>
  </cols>
  <sheetData>
    <row r="1" spans="1:8" x14ac:dyDescent="0.35">
      <c r="A1" s="38" t="s">
        <v>67</v>
      </c>
      <c r="B1" s="38" t="s">
        <v>68</v>
      </c>
      <c r="C1" s="38" t="s">
        <v>71</v>
      </c>
      <c r="D1" s="37" t="s">
        <v>70</v>
      </c>
    </row>
    <row r="2" spans="1:8" x14ac:dyDescent="0.35">
      <c r="A2" s="8">
        <v>1.01</v>
      </c>
      <c r="B2" s="8">
        <v>2.7356548604511479</v>
      </c>
      <c r="C2" s="39">
        <f>$A2-$B2</f>
        <v>-1.7256548604511479</v>
      </c>
      <c r="D2" s="30">
        <f>$C2^2</f>
        <v>2.9778846973986708</v>
      </c>
    </row>
    <row r="3" spans="1:8" x14ac:dyDescent="0.35">
      <c r="A3" s="8">
        <v>1.66</v>
      </c>
      <c r="B3" s="8">
        <v>2.2508673330493747</v>
      </c>
      <c r="C3" s="39">
        <f t="shared" ref="C3:C66" si="0">$A3-$B3</f>
        <v>-0.59086733304937478</v>
      </c>
      <c r="D3" s="30">
        <f t="shared" ref="D3:D66" si="1">$C3^2</f>
        <v>0.34912420526488075</v>
      </c>
    </row>
    <row r="4" spans="1:8" x14ac:dyDescent="0.35">
      <c r="A4" s="8">
        <v>3.5</v>
      </c>
      <c r="B4" s="8">
        <v>3.2590436869492239</v>
      </c>
      <c r="C4" s="39">
        <f t="shared" si="0"/>
        <v>0.24095631305077614</v>
      </c>
      <c r="D4" s="30">
        <f t="shared" si="1"/>
        <v>5.8059944799023634E-2</v>
      </c>
    </row>
    <row r="5" spans="1:8" x14ac:dyDescent="0.35">
      <c r="A5" s="8">
        <v>3.31</v>
      </c>
      <c r="B5" s="8">
        <v>3.3353319901856482</v>
      </c>
      <c r="C5" s="39">
        <f t="shared" si="0"/>
        <v>-2.5331990185648134E-2</v>
      </c>
      <c r="D5" s="30">
        <f t="shared" si="1"/>
        <v>6.4170972676577339E-4</v>
      </c>
    </row>
    <row r="6" spans="1:8" x14ac:dyDescent="0.35">
      <c r="A6" s="8">
        <v>3.61</v>
      </c>
      <c r="B6" s="8">
        <v>3.8057401114725851</v>
      </c>
      <c r="C6" s="39">
        <f t="shared" si="0"/>
        <v>-0.19574011147258519</v>
      </c>
      <c r="D6" s="30">
        <f t="shared" si="1"/>
        <v>3.8314191239300077E-2</v>
      </c>
    </row>
    <row r="7" spans="1:8" x14ac:dyDescent="0.35">
      <c r="A7" s="8">
        <v>4.71</v>
      </c>
      <c r="B7" s="8">
        <v>3.8394400753345375</v>
      </c>
      <c r="C7" s="39">
        <f t="shared" si="0"/>
        <v>0.8705599246654625</v>
      </c>
      <c r="D7" s="30">
        <f t="shared" si="1"/>
        <v>0.75787458243353578</v>
      </c>
    </row>
    <row r="8" spans="1:8" x14ac:dyDescent="0.35">
      <c r="A8" s="8">
        <v>2</v>
      </c>
      <c r="B8" s="8">
        <v>1.9265307308935444</v>
      </c>
      <c r="C8" s="39">
        <f t="shared" si="0"/>
        <v>7.346926910645557E-2</v>
      </c>
      <c r="D8" s="30">
        <f t="shared" si="1"/>
        <v>5.3977335030367867E-3</v>
      </c>
    </row>
    <row r="9" spans="1:8" x14ac:dyDescent="0.35">
      <c r="A9" s="8">
        <v>3.12</v>
      </c>
      <c r="B9" s="8">
        <v>3.9896744148566325</v>
      </c>
      <c r="C9" s="39">
        <f t="shared" si="0"/>
        <v>-0.86967441485663244</v>
      </c>
      <c r="D9" s="30">
        <f t="shared" si="1"/>
        <v>0.75633358785622606</v>
      </c>
    </row>
    <row r="10" spans="1:8" x14ac:dyDescent="0.35">
      <c r="A10" s="8">
        <v>1.96</v>
      </c>
      <c r="B10" s="8">
        <v>2.5189642584429404</v>
      </c>
      <c r="C10" s="39">
        <f t="shared" si="0"/>
        <v>-0.5589642584429404</v>
      </c>
      <c r="D10" s="30">
        <f t="shared" si="1"/>
        <v>0.31244104221666624</v>
      </c>
    </row>
    <row r="11" spans="1:8" x14ac:dyDescent="0.35">
      <c r="A11" s="8">
        <v>3.23</v>
      </c>
      <c r="B11" s="8">
        <v>2.4943976368858678</v>
      </c>
      <c r="C11" s="39">
        <f t="shared" si="0"/>
        <v>0.73560236311413219</v>
      </c>
      <c r="D11" s="30">
        <f t="shared" si="1"/>
        <v>0.54111083661909554</v>
      </c>
    </row>
    <row r="12" spans="1:8" x14ac:dyDescent="0.35">
      <c r="A12" s="8">
        <v>1.71</v>
      </c>
      <c r="B12" s="8">
        <v>2.0682612398766533</v>
      </c>
      <c r="C12" s="39">
        <f t="shared" si="0"/>
        <v>-0.35826123987665337</v>
      </c>
      <c r="D12" s="30">
        <f t="shared" si="1"/>
        <v>0.12835111599795695</v>
      </c>
      <c r="G12" t="s">
        <v>72</v>
      </c>
      <c r="H12" s="25">
        <f>SUM(D2:D245)/COUNT(D2:D245)</f>
        <v>1.0103535612257848</v>
      </c>
    </row>
    <row r="13" spans="1:8" x14ac:dyDescent="0.35">
      <c r="A13" s="8">
        <v>5</v>
      </c>
      <c r="B13" s="8">
        <v>4.8139164653724338</v>
      </c>
      <c r="C13" s="39">
        <f t="shared" si="0"/>
        <v>0.18608353462756622</v>
      </c>
      <c r="D13" s="30">
        <f t="shared" si="1"/>
        <v>3.4627081859488637E-2</v>
      </c>
      <c r="G13" s="24" t="s">
        <v>69</v>
      </c>
      <c r="H13" s="40">
        <f>SQRT(H12)</f>
        <v>1.0051634500049158</v>
      </c>
    </row>
    <row r="14" spans="1:8" x14ac:dyDescent="0.35">
      <c r="A14" s="8">
        <v>1.57</v>
      </c>
      <c r="B14" s="8">
        <v>2.5548693207186615</v>
      </c>
      <c r="C14" s="39">
        <f t="shared" si="0"/>
        <v>-0.9848693207186614</v>
      </c>
      <c r="D14" s="30">
        <f t="shared" si="1"/>
        <v>0.96996757889283758</v>
      </c>
    </row>
    <row r="15" spans="1:8" x14ac:dyDescent="0.35">
      <c r="A15" s="8">
        <v>3</v>
      </c>
      <c r="B15" s="8">
        <v>3.1912592142517857</v>
      </c>
      <c r="C15" s="39">
        <f t="shared" si="0"/>
        <v>-0.19125921425178571</v>
      </c>
      <c r="D15" s="30">
        <f t="shared" si="1"/>
        <v>3.6580087036210469E-2</v>
      </c>
      <c r="H15" s="25"/>
    </row>
    <row r="16" spans="1:8" x14ac:dyDescent="0.35">
      <c r="A16" s="8">
        <v>3.02</v>
      </c>
      <c r="B16" s="8">
        <v>2.5315629275154707</v>
      </c>
      <c r="C16" s="39">
        <f t="shared" si="0"/>
        <v>0.48843707248452928</v>
      </c>
      <c r="D16" s="30">
        <f t="shared" si="1"/>
        <v>0.2385707737772573</v>
      </c>
    </row>
    <row r="17" spans="1:4" x14ac:dyDescent="0.35">
      <c r="A17" s="8">
        <v>3.92</v>
      </c>
      <c r="B17" s="8">
        <v>3.1369092776092948</v>
      </c>
      <c r="C17" s="39">
        <f t="shared" si="0"/>
        <v>0.7830907223907051</v>
      </c>
      <c r="D17" s="30">
        <f t="shared" si="1"/>
        <v>0.61323107949439637</v>
      </c>
    </row>
    <row r="18" spans="1:4" x14ac:dyDescent="0.35">
      <c r="A18" s="8">
        <v>1.67</v>
      </c>
      <c r="B18" s="8">
        <v>2.2823634033196534</v>
      </c>
      <c r="C18" s="39">
        <f t="shared" si="0"/>
        <v>-0.61236340331965344</v>
      </c>
      <c r="D18" s="30">
        <f t="shared" si="1"/>
        <v>0.37498893772522857</v>
      </c>
    </row>
    <row r="19" spans="1:4" x14ac:dyDescent="0.35">
      <c r="A19" s="8">
        <v>3.71</v>
      </c>
      <c r="B19" s="8">
        <v>2.8130650186823738</v>
      </c>
      <c r="C19" s="39">
        <f t="shared" si="0"/>
        <v>0.89693498131762617</v>
      </c>
      <c r="D19" s="30">
        <f t="shared" si="1"/>
        <v>0.80449236071125041</v>
      </c>
    </row>
    <row r="20" spans="1:4" x14ac:dyDescent="0.35">
      <c r="A20" s="8">
        <v>3.5</v>
      </c>
      <c r="B20" s="8">
        <v>2.9097571230848827</v>
      </c>
      <c r="C20" s="39">
        <f t="shared" si="0"/>
        <v>0.59024287691511734</v>
      </c>
      <c r="D20" s="30">
        <f t="shared" si="1"/>
        <v>0.34838665374903438</v>
      </c>
    </row>
    <row r="21" spans="1:4" x14ac:dyDescent="0.35">
      <c r="A21" s="8">
        <v>3.35</v>
      </c>
      <c r="B21" s="8">
        <v>3.1290506481833331</v>
      </c>
      <c r="C21" s="39">
        <f t="shared" si="0"/>
        <v>0.22094935181666697</v>
      </c>
      <c r="D21" s="30">
        <f t="shared" si="1"/>
        <v>4.8818616068205277E-2</v>
      </c>
    </row>
    <row r="22" spans="1:4" x14ac:dyDescent="0.35">
      <c r="A22" s="8">
        <v>4.08</v>
      </c>
      <c r="B22" s="8">
        <v>2.6951091190805654</v>
      </c>
      <c r="C22" s="39">
        <f t="shared" si="0"/>
        <v>1.3848908809194347</v>
      </c>
      <c r="D22" s="30">
        <f t="shared" si="1"/>
        <v>1.9179227520538078</v>
      </c>
    </row>
    <row r="23" spans="1:4" x14ac:dyDescent="0.35">
      <c r="A23" s="8">
        <v>2.75</v>
      </c>
      <c r="B23" s="8">
        <v>2.9514842636040433</v>
      </c>
      <c r="C23" s="39">
        <f t="shared" si="0"/>
        <v>-0.20148426360404326</v>
      </c>
      <c r="D23" s="30">
        <f t="shared" si="1"/>
        <v>4.0595908480063593E-2</v>
      </c>
    </row>
    <row r="24" spans="1:4" x14ac:dyDescent="0.35">
      <c r="A24" s="8">
        <v>2.23</v>
      </c>
      <c r="B24" s="8">
        <v>2.5244029965349415</v>
      </c>
      <c r="C24" s="39">
        <f t="shared" si="0"/>
        <v>-0.29440299653494151</v>
      </c>
      <c r="D24" s="30">
        <f t="shared" si="1"/>
        <v>8.6673124368752782E-2</v>
      </c>
    </row>
    <row r="25" spans="1:4" x14ac:dyDescent="0.35">
      <c r="A25" s="8">
        <v>7.58</v>
      </c>
      <c r="B25" s="8">
        <v>5.0785637533454802</v>
      </c>
      <c r="C25" s="39">
        <f t="shared" si="0"/>
        <v>2.5014362466545199</v>
      </c>
      <c r="D25" s="30">
        <f t="shared" si="1"/>
        <v>6.2571832960770521</v>
      </c>
    </row>
    <row r="26" spans="1:4" x14ac:dyDescent="0.35">
      <c r="A26" s="8">
        <v>3.18</v>
      </c>
      <c r="B26" s="8">
        <v>2.87463443045917</v>
      </c>
      <c r="C26" s="39">
        <f t="shared" si="0"/>
        <v>0.30536556954083016</v>
      </c>
      <c r="D26" s="30">
        <f t="shared" si="1"/>
        <v>9.3248131060995582E-2</v>
      </c>
    </row>
    <row r="27" spans="1:4" x14ac:dyDescent="0.35">
      <c r="A27" s="8">
        <v>2.34</v>
      </c>
      <c r="B27" s="8">
        <v>3.0366995539288224</v>
      </c>
      <c r="C27" s="39">
        <f t="shared" si="0"/>
        <v>-0.69669955392882255</v>
      </c>
      <c r="D27" s="30">
        <f t="shared" si="1"/>
        <v>0.4853902684446203</v>
      </c>
    </row>
    <row r="28" spans="1:4" x14ac:dyDescent="0.35">
      <c r="A28" s="8">
        <v>2</v>
      </c>
      <c r="B28" s="8">
        <v>2.2651932418318008</v>
      </c>
      <c r="C28" s="39">
        <f t="shared" si="0"/>
        <v>-0.26519324183180082</v>
      </c>
      <c r="D28" s="30">
        <f t="shared" si="1"/>
        <v>7.0327455513259987E-2</v>
      </c>
    </row>
    <row r="29" spans="1:4" x14ac:dyDescent="0.35">
      <c r="A29" s="8">
        <v>2</v>
      </c>
      <c r="B29" s="8">
        <v>2.2009420777594584</v>
      </c>
      <c r="C29" s="39">
        <f t="shared" si="0"/>
        <v>-0.20094207775945838</v>
      </c>
      <c r="D29" s="30">
        <f t="shared" si="1"/>
        <v>4.0377718614288217E-2</v>
      </c>
    </row>
    <row r="30" spans="1:4" x14ac:dyDescent="0.35">
      <c r="A30" s="8">
        <v>4.3</v>
      </c>
      <c r="B30" s="8">
        <v>3.052270001718</v>
      </c>
      <c r="C30" s="39">
        <f t="shared" si="0"/>
        <v>1.2477299982819998</v>
      </c>
      <c r="D30" s="30">
        <f t="shared" si="1"/>
        <v>1.5568301486127993</v>
      </c>
    </row>
    <row r="31" spans="1:4" x14ac:dyDescent="0.35">
      <c r="A31" s="8">
        <v>3</v>
      </c>
      <c r="B31" s="8">
        <v>2.8910125797712505</v>
      </c>
      <c r="C31" s="39">
        <f t="shared" si="0"/>
        <v>0.10898742022874952</v>
      </c>
      <c r="D31" s="30">
        <f t="shared" si="1"/>
        <v>1.1878257768118041E-2</v>
      </c>
    </row>
    <row r="32" spans="1:4" x14ac:dyDescent="0.35">
      <c r="A32" s="8">
        <v>1.45</v>
      </c>
      <c r="B32" s="8">
        <v>1.904252878954817</v>
      </c>
      <c r="C32" s="39">
        <f t="shared" si="0"/>
        <v>-0.45425287895481703</v>
      </c>
      <c r="D32" s="30">
        <f t="shared" si="1"/>
        <v>0.20634567803873965</v>
      </c>
    </row>
    <row r="33" spans="1:4" x14ac:dyDescent="0.35">
      <c r="A33" s="8">
        <v>2.5</v>
      </c>
      <c r="B33" s="8">
        <v>3.0877225371627421</v>
      </c>
      <c r="C33" s="39">
        <f t="shared" si="0"/>
        <v>-0.58772253716274214</v>
      </c>
      <c r="D33" s="30">
        <f t="shared" si="1"/>
        <v>0.3454177806890108</v>
      </c>
    </row>
    <row r="34" spans="1:4" x14ac:dyDescent="0.35">
      <c r="A34" s="8">
        <v>3</v>
      </c>
      <c r="B34" s="8">
        <v>2.4573172222829367</v>
      </c>
      <c r="C34" s="39">
        <f t="shared" si="0"/>
        <v>0.5426827777170633</v>
      </c>
      <c r="D34" s="30">
        <f t="shared" si="1"/>
        <v>0.29450459723070754</v>
      </c>
    </row>
    <row r="35" spans="1:4" x14ac:dyDescent="0.35">
      <c r="A35" s="8">
        <v>2.4500000000000002</v>
      </c>
      <c r="B35" s="8">
        <v>3.3412630715065577</v>
      </c>
      <c r="C35" s="39">
        <f t="shared" si="0"/>
        <v>-0.89126307150655748</v>
      </c>
      <c r="D35" s="30">
        <f t="shared" si="1"/>
        <v>0.79434986263130303</v>
      </c>
    </row>
    <row r="36" spans="1:4" x14ac:dyDescent="0.35">
      <c r="A36" s="8">
        <v>3.27</v>
      </c>
      <c r="B36" s="8">
        <v>2.6818809382421414</v>
      </c>
      <c r="C36" s="39">
        <f t="shared" si="0"/>
        <v>0.58811906175785866</v>
      </c>
      <c r="D36" s="30">
        <f t="shared" si="1"/>
        <v>0.345884030802944</v>
      </c>
    </row>
    <row r="37" spans="1:4" x14ac:dyDescent="0.35">
      <c r="A37" s="8">
        <v>3.6</v>
      </c>
      <c r="B37" s="8">
        <v>3.4512513386049344</v>
      </c>
      <c r="C37" s="39">
        <f t="shared" si="0"/>
        <v>0.14874866139506571</v>
      </c>
      <c r="D37" s="30">
        <f t="shared" si="1"/>
        <v>2.212616426682391E-2</v>
      </c>
    </row>
    <row r="38" spans="1:4" x14ac:dyDescent="0.35">
      <c r="A38" s="8">
        <v>2</v>
      </c>
      <c r="B38" s="8">
        <v>2.7189770421922042</v>
      </c>
      <c r="C38" s="39">
        <f t="shared" si="0"/>
        <v>-0.71897704219220415</v>
      </c>
      <c r="D38" s="30">
        <f t="shared" si="1"/>
        <v>0.51692798719945054</v>
      </c>
    </row>
    <row r="39" spans="1:4" x14ac:dyDescent="0.35">
      <c r="A39" s="8">
        <v>3.07</v>
      </c>
      <c r="B39" s="8">
        <v>2.8099999262353883</v>
      </c>
      <c r="C39" s="39">
        <f t="shared" si="0"/>
        <v>0.26000007376461154</v>
      </c>
      <c r="D39" s="30">
        <f t="shared" si="1"/>
        <v>6.7600038357603448E-2</v>
      </c>
    </row>
    <row r="40" spans="1:4" x14ac:dyDescent="0.35">
      <c r="A40" s="8">
        <v>2.31</v>
      </c>
      <c r="B40" s="8">
        <v>2.9438561164454038</v>
      </c>
      <c r="C40" s="39">
        <f t="shared" si="0"/>
        <v>-0.63385611644540374</v>
      </c>
      <c r="D40" s="30">
        <f t="shared" si="1"/>
        <v>0.40177357635524924</v>
      </c>
    </row>
    <row r="41" spans="1:4" x14ac:dyDescent="0.35">
      <c r="A41" s="8">
        <v>5</v>
      </c>
      <c r="B41" s="8">
        <v>4.1325026517837449</v>
      </c>
      <c r="C41" s="39">
        <f t="shared" si="0"/>
        <v>0.86749734821625513</v>
      </c>
      <c r="D41" s="30">
        <f t="shared" si="1"/>
        <v>0.7525516491622346</v>
      </c>
    </row>
    <row r="42" spans="1:4" x14ac:dyDescent="0.35">
      <c r="A42" s="8">
        <v>2.2400000000000002</v>
      </c>
      <c r="B42" s="8">
        <v>2.6934655505752447</v>
      </c>
      <c r="C42" s="39">
        <f t="shared" si="0"/>
        <v>-0.45346555057524451</v>
      </c>
      <c r="D42" s="30">
        <f t="shared" si="1"/>
        <v>0.20563100555850963</v>
      </c>
    </row>
    <row r="43" spans="1:4" x14ac:dyDescent="0.35">
      <c r="A43" s="8">
        <v>2.54</v>
      </c>
      <c r="B43" s="8">
        <v>2.7476228129356892</v>
      </c>
      <c r="C43" s="39">
        <f t="shared" si="0"/>
        <v>-0.20762281293568918</v>
      </c>
      <c r="D43" s="30">
        <f t="shared" si="1"/>
        <v>4.3107232451328185E-2</v>
      </c>
    </row>
    <row r="44" spans="1:4" x14ac:dyDescent="0.35">
      <c r="A44" s="8">
        <v>3.06</v>
      </c>
      <c r="B44" s="8">
        <v>2.4150285518553272</v>
      </c>
      <c r="C44" s="39">
        <f t="shared" si="0"/>
        <v>0.64497144814467289</v>
      </c>
      <c r="D44" s="30">
        <f t="shared" si="1"/>
        <v>0.41598816892183649</v>
      </c>
    </row>
    <row r="45" spans="1:4" x14ac:dyDescent="0.35">
      <c r="A45" s="8">
        <v>1.32</v>
      </c>
      <c r="B45" s="8">
        <v>2.0125139063432975</v>
      </c>
      <c r="C45" s="39">
        <f t="shared" si="0"/>
        <v>-0.69251390634329746</v>
      </c>
      <c r="D45" s="30">
        <f t="shared" si="1"/>
        <v>0.47957551047885338</v>
      </c>
    </row>
    <row r="46" spans="1:4" x14ac:dyDescent="0.35">
      <c r="A46" s="8">
        <v>5.6</v>
      </c>
      <c r="B46" s="8">
        <v>4.3222686759369955</v>
      </c>
      <c r="C46" s="39">
        <f t="shared" si="0"/>
        <v>1.2777313240630042</v>
      </c>
      <c r="D46" s="30">
        <f t="shared" si="1"/>
        <v>1.6325973364917978</v>
      </c>
    </row>
    <row r="47" spans="1:4" x14ac:dyDescent="0.35">
      <c r="A47" s="8">
        <v>3</v>
      </c>
      <c r="B47" s="8">
        <v>2.826047027906343</v>
      </c>
      <c r="C47" s="39">
        <f t="shared" si="0"/>
        <v>0.17395297209365701</v>
      </c>
      <c r="D47" s="30">
        <f t="shared" si="1"/>
        <v>3.0259636500216614E-2</v>
      </c>
    </row>
    <row r="48" spans="1:4" x14ac:dyDescent="0.35">
      <c r="A48" s="8">
        <v>5</v>
      </c>
      <c r="B48" s="8">
        <v>3.1983258315019762</v>
      </c>
      <c r="C48" s="39">
        <f t="shared" si="0"/>
        <v>1.8016741684980238</v>
      </c>
      <c r="D48" s="30">
        <f t="shared" si="1"/>
        <v>3.2460298094330451</v>
      </c>
    </row>
    <row r="49" spans="1:4" x14ac:dyDescent="0.35">
      <c r="A49" s="8">
        <v>6</v>
      </c>
      <c r="B49" s="8">
        <v>4.511242687914474</v>
      </c>
      <c r="C49" s="39">
        <f t="shared" si="0"/>
        <v>1.488757312085526</v>
      </c>
      <c r="D49" s="30">
        <f t="shared" si="1"/>
        <v>2.2163983342881202</v>
      </c>
    </row>
    <row r="50" spans="1:4" x14ac:dyDescent="0.35">
      <c r="A50" s="8">
        <v>2.0499999999999998</v>
      </c>
      <c r="B50" s="8">
        <v>3.9714757121043185</v>
      </c>
      <c r="C50" s="39">
        <f t="shared" si="0"/>
        <v>-1.9214757121043187</v>
      </c>
      <c r="D50" s="30">
        <f t="shared" si="1"/>
        <v>3.6920689122067984</v>
      </c>
    </row>
    <row r="51" spans="1:4" x14ac:dyDescent="0.35">
      <c r="A51" s="8">
        <v>3</v>
      </c>
      <c r="B51" s="8">
        <v>2.8024252764091582</v>
      </c>
      <c r="C51" s="39">
        <f t="shared" si="0"/>
        <v>0.19757472359084183</v>
      </c>
      <c r="D51" s="30">
        <f t="shared" si="1"/>
        <v>3.903577140199755E-2</v>
      </c>
    </row>
    <row r="52" spans="1:4" x14ac:dyDescent="0.35">
      <c r="A52" s="8">
        <v>2.5</v>
      </c>
      <c r="B52" s="8">
        <v>2.2827467434710917</v>
      </c>
      <c r="C52" s="39">
        <f t="shared" si="0"/>
        <v>0.21725325652890826</v>
      </c>
      <c r="D52" s="30">
        <f t="shared" si="1"/>
        <v>4.7198977472415617E-2</v>
      </c>
    </row>
    <row r="53" spans="1:4" x14ac:dyDescent="0.35">
      <c r="A53" s="8">
        <v>2.6</v>
      </c>
      <c r="B53" s="8">
        <v>2.1025919203265939</v>
      </c>
      <c r="C53" s="39">
        <f t="shared" si="0"/>
        <v>0.49740807967340617</v>
      </c>
      <c r="D53" s="30">
        <f t="shared" si="1"/>
        <v>0.24741479772438557</v>
      </c>
    </row>
    <row r="54" spans="1:4" x14ac:dyDescent="0.35">
      <c r="A54" s="8">
        <v>5.2</v>
      </c>
      <c r="B54" s="8">
        <v>4.771397312677502</v>
      </c>
      <c r="C54" s="39">
        <f t="shared" si="0"/>
        <v>0.42860268732249818</v>
      </c>
      <c r="D54" s="30">
        <f t="shared" si="1"/>
        <v>0.18370026358006714</v>
      </c>
    </row>
    <row r="55" spans="1:4" x14ac:dyDescent="0.35">
      <c r="A55" s="8">
        <v>1.56</v>
      </c>
      <c r="B55" s="8">
        <v>2.0370805279003692</v>
      </c>
      <c r="C55" s="39">
        <f t="shared" si="0"/>
        <v>-0.47708052790036914</v>
      </c>
      <c r="D55" s="30">
        <f t="shared" si="1"/>
        <v>0.22760583010169491</v>
      </c>
    </row>
    <row r="56" spans="1:4" x14ac:dyDescent="0.35">
      <c r="A56" s="8">
        <v>4.34</v>
      </c>
      <c r="B56" s="8">
        <v>3.8649515669514969</v>
      </c>
      <c r="C56" s="39">
        <f t="shared" si="0"/>
        <v>0.47504843304850297</v>
      </c>
      <c r="D56" s="30">
        <f t="shared" si="1"/>
        <v>0.22567101374183801</v>
      </c>
    </row>
    <row r="57" spans="1:4" x14ac:dyDescent="0.35">
      <c r="A57" s="8">
        <v>3.51</v>
      </c>
      <c r="B57" s="8">
        <v>2.9394314350928301</v>
      </c>
      <c r="C57" s="39">
        <f t="shared" si="0"/>
        <v>0.57056856490716967</v>
      </c>
      <c r="D57" s="30">
        <f t="shared" si="1"/>
        <v>0.32554848726022712</v>
      </c>
    </row>
    <row r="58" spans="1:4" x14ac:dyDescent="0.35">
      <c r="A58" s="8">
        <v>3</v>
      </c>
      <c r="B58" s="8">
        <v>4.8589287547382227</v>
      </c>
      <c r="C58" s="39">
        <f t="shared" si="0"/>
        <v>-1.8589287547382227</v>
      </c>
      <c r="D58" s="30">
        <f t="shared" si="1"/>
        <v>3.4556161151925995</v>
      </c>
    </row>
    <row r="59" spans="1:4" x14ac:dyDescent="0.35">
      <c r="A59" s="8">
        <v>1.5</v>
      </c>
      <c r="B59" s="8">
        <v>3.5297447402551283</v>
      </c>
      <c r="C59" s="39">
        <f t="shared" si="0"/>
        <v>-2.0297447402551283</v>
      </c>
      <c r="D59" s="30">
        <f t="shared" si="1"/>
        <v>4.119863710593358</v>
      </c>
    </row>
    <row r="60" spans="1:4" x14ac:dyDescent="0.35">
      <c r="A60" s="8">
        <v>1.76</v>
      </c>
      <c r="B60" s="8">
        <v>1.9775275989126524</v>
      </c>
      <c r="C60" s="39">
        <f t="shared" si="0"/>
        <v>-0.21752759891265239</v>
      </c>
      <c r="D60" s="30">
        <f t="shared" si="1"/>
        <v>4.7318256288703765E-2</v>
      </c>
    </row>
    <row r="61" spans="1:4" x14ac:dyDescent="0.35">
      <c r="A61" s="8">
        <v>6.73</v>
      </c>
      <c r="B61" s="8">
        <v>5.9147737563458236</v>
      </c>
      <c r="C61" s="39">
        <f t="shared" si="0"/>
        <v>0.81522624365417684</v>
      </c>
      <c r="D61" s="30">
        <f t="shared" si="1"/>
        <v>0.66459382834249936</v>
      </c>
    </row>
    <row r="62" spans="1:4" x14ac:dyDescent="0.35">
      <c r="A62" s="8">
        <v>3.21</v>
      </c>
      <c r="B62" s="8">
        <v>2.8326350031107435</v>
      </c>
      <c r="C62" s="39">
        <f t="shared" si="0"/>
        <v>0.37736499688925651</v>
      </c>
      <c r="D62" s="30">
        <f t="shared" si="1"/>
        <v>0.14240434087722859</v>
      </c>
    </row>
    <row r="63" spans="1:4" x14ac:dyDescent="0.35">
      <c r="A63" s="8">
        <v>2</v>
      </c>
      <c r="B63" s="8">
        <v>2.2203592043037128</v>
      </c>
      <c r="C63" s="39">
        <f t="shared" si="0"/>
        <v>-0.22035920430371281</v>
      </c>
      <c r="D63" s="30">
        <f t="shared" si="1"/>
        <v>4.8558178921365443E-2</v>
      </c>
    </row>
    <row r="64" spans="1:4" x14ac:dyDescent="0.35">
      <c r="A64" s="8">
        <v>1.98</v>
      </c>
      <c r="B64" s="8">
        <v>1.9567404575951297</v>
      </c>
      <c r="C64" s="39">
        <f t="shared" si="0"/>
        <v>2.325954240487027E-2</v>
      </c>
      <c r="D64" s="30">
        <f t="shared" si="1"/>
        <v>5.4100631288395823E-4</v>
      </c>
    </row>
    <row r="65" spans="1:4" x14ac:dyDescent="0.35">
      <c r="A65" s="8">
        <v>3.76</v>
      </c>
      <c r="B65" s="8">
        <v>2.9956449966402836</v>
      </c>
      <c r="C65" s="39">
        <f t="shared" si="0"/>
        <v>0.76435500335971618</v>
      </c>
      <c r="D65" s="30">
        <f t="shared" si="1"/>
        <v>0.58423857116103173</v>
      </c>
    </row>
    <row r="66" spans="1:4" x14ac:dyDescent="0.35">
      <c r="A66" s="8">
        <v>2.64</v>
      </c>
      <c r="B66" s="8">
        <v>2.8399204098577906</v>
      </c>
      <c r="C66" s="39">
        <f t="shared" si="0"/>
        <v>-0.19992040985779047</v>
      </c>
      <c r="D66" s="30">
        <f t="shared" si="1"/>
        <v>3.9968170277706924E-2</v>
      </c>
    </row>
    <row r="67" spans="1:4" x14ac:dyDescent="0.35">
      <c r="A67" s="8">
        <v>3.15</v>
      </c>
      <c r="B67" s="8">
        <v>3.0751930547697519</v>
      </c>
      <c r="C67" s="39">
        <f t="shared" ref="C67:C130" si="2">$A67-$B67</f>
        <v>7.4806945230248001E-2</v>
      </c>
      <c r="D67" s="30">
        <f t="shared" ref="D67:D130" si="3">$C67^2</f>
        <v>5.596079054681324E-3</v>
      </c>
    </row>
    <row r="68" spans="1:4" x14ac:dyDescent="0.35">
      <c r="A68" s="8">
        <v>2.4700000000000002</v>
      </c>
      <c r="B68" s="8">
        <v>2.5886541606072839</v>
      </c>
      <c r="C68" s="39">
        <f t="shared" si="2"/>
        <v>-0.11865416060728373</v>
      </c>
      <c r="D68" s="30">
        <f t="shared" si="3"/>
        <v>1.4078809829419083E-2</v>
      </c>
    </row>
    <row r="69" spans="1:4" x14ac:dyDescent="0.35">
      <c r="A69" s="8">
        <v>1</v>
      </c>
      <c r="B69" s="8">
        <v>1.0620176975613083</v>
      </c>
      <c r="C69" s="39">
        <f t="shared" si="2"/>
        <v>-6.201769756130826E-2</v>
      </c>
      <c r="D69" s="30">
        <f t="shared" si="3"/>
        <v>3.8461948108059005E-3</v>
      </c>
    </row>
    <row r="70" spans="1:4" x14ac:dyDescent="0.35">
      <c r="A70" s="8">
        <v>2.0099999999999998</v>
      </c>
      <c r="B70" s="8">
        <v>2.9133741029145535</v>
      </c>
      <c r="C70" s="39">
        <f t="shared" si="2"/>
        <v>-0.90337410291455367</v>
      </c>
      <c r="D70" s="30">
        <f t="shared" si="3"/>
        <v>0.81608476981667455</v>
      </c>
    </row>
    <row r="71" spans="1:4" x14ac:dyDescent="0.35">
      <c r="A71" s="8">
        <v>2.09</v>
      </c>
      <c r="B71" s="8">
        <v>2.3337436114901999</v>
      </c>
      <c r="C71" s="39">
        <f t="shared" si="2"/>
        <v>-0.24374361149020007</v>
      </c>
      <c r="D71" s="30">
        <f t="shared" si="3"/>
        <v>5.9410948142285591E-2</v>
      </c>
    </row>
    <row r="72" spans="1:4" x14ac:dyDescent="0.35">
      <c r="A72" s="8">
        <v>1.97</v>
      </c>
      <c r="B72" s="8">
        <v>2.1376357837470028</v>
      </c>
      <c r="C72" s="39">
        <f t="shared" si="2"/>
        <v>-0.16763578374700283</v>
      </c>
      <c r="D72" s="30">
        <f t="shared" si="3"/>
        <v>2.8101755992471899E-2</v>
      </c>
    </row>
    <row r="73" spans="1:4" x14ac:dyDescent="0.35">
      <c r="A73" s="8">
        <v>3</v>
      </c>
      <c r="B73" s="8">
        <v>2.8232281070738123</v>
      </c>
      <c r="C73" s="39">
        <f t="shared" si="2"/>
        <v>0.17677189292618767</v>
      </c>
      <c r="D73" s="30">
        <f t="shared" si="3"/>
        <v>3.1248302128707557E-2</v>
      </c>
    </row>
    <row r="74" spans="1:4" x14ac:dyDescent="0.35">
      <c r="A74" s="8">
        <v>3.14</v>
      </c>
      <c r="B74" s="8">
        <v>3.4858555727869263</v>
      </c>
      <c r="C74" s="39">
        <f t="shared" si="2"/>
        <v>-0.34585557278692614</v>
      </c>
      <c r="D74" s="30">
        <f t="shared" si="3"/>
        <v>0.11961607722777276</v>
      </c>
    </row>
    <row r="75" spans="1:4" x14ac:dyDescent="0.35">
      <c r="A75" s="8">
        <v>5</v>
      </c>
      <c r="B75" s="8">
        <v>3.3365661033247189</v>
      </c>
      <c r="C75" s="39">
        <f t="shared" si="2"/>
        <v>1.6634338966752811</v>
      </c>
      <c r="D75" s="30">
        <f t="shared" si="3"/>
        <v>2.7670123286083097</v>
      </c>
    </row>
    <row r="76" spans="1:4" x14ac:dyDescent="0.35">
      <c r="A76" s="8">
        <v>2.2000000000000002</v>
      </c>
      <c r="B76" s="8">
        <v>2.4261365103066526</v>
      </c>
      <c r="C76" s="39">
        <f t="shared" si="2"/>
        <v>-0.22613651030665238</v>
      </c>
      <c r="D76" s="30">
        <f t="shared" si="3"/>
        <v>5.1137721293670696E-2</v>
      </c>
    </row>
    <row r="77" spans="1:4" x14ac:dyDescent="0.35">
      <c r="A77" s="8">
        <v>1.25</v>
      </c>
      <c r="B77" s="8">
        <v>1.9949604047040068</v>
      </c>
      <c r="C77" s="39">
        <f t="shared" si="2"/>
        <v>-0.74496040470400682</v>
      </c>
      <c r="D77" s="30">
        <f t="shared" si="3"/>
        <v>0.5549660045767576</v>
      </c>
    </row>
    <row r="78" spans="1:4" x14ac:dyDescent="0.35">
      <c r="A78" s="8">
        <v>3.08</v>
      </c>
      <c r="B78" s="8">
        <v>2.6087007989174316</v>
      </c>
      <c r="C78" s="39">
        <f t="shared" si="2"/>
        <v>0.47129920108256851</v>
      </c>
      <c r="D78" s="30">
        <f t="shared" si="3"/>
        <v>0.22212293694106736</v>
      </c>
    </row>
    <row r="79" spans="1:4" x14ac:dyDescent="0.35">
      <c r="A79" s="8">
        <v>4</v>
      </c>
      <c r="B79" s="8">
        <v>3.9512603200222873</v>
      </c>
      <c r="C79" s="39">
        <f t="shared" si="2"/>
        <v>4.8739679977712669E-2</v>
      </c>
      <c r="D79" s="30">
        <f t="shared" si="3"/>
        <v>2.3755564043298452E-3</v>
      </c>
    </row>
    <row r="80" spans="1:4" x14ac:dyDescent="0.35">
      <c r="A80" s="8">
        <v>3</v>
      </c>
      <c r="B80" s="8">
        <v>3.1797540079252666</v>
      </c>
      <c r="C80" s="39">
        <f t="shared" si="2"/>
        <v>-0.17975400792526663</v>
      </c>
      <c r="D80" s="30">
        <f t="shared" si="3"/>
        <v>3.2311503365196823E-2</v>
      </c>
    </row>
    <row r="81" spans="1:4" x14ac:dyDescent="0.35">
      <c r="A81" s="8">
        <v>2.71</v>
      </c>
      <c r="B81" s="8">
        <v>2.6629100851668621</v>
      </c>
      <c r="C81" s="39">
        <f t="shared" si="2"/>
        <v>4.7089914833137847E-2</v>
      </c>
      <c r="D81" s="30">
        <f t="shared" si="3"/>
        <v>2.2174600789921757E-3</v>
      </c>
    </row>
    <row r="82" spans="1:4" x14ac:dyDescent="0.35">
      <c r="A82" s="8">
        <v>3</v>
      </c>
      <c r="B82" s="8">
        <v>2.7796488278795177</v>
      </c>
      <c r="C82" s="39">
        <f t="shared" si="2"/>
        <v>0.22035117212048227</v>
      </c>
      <c r="D82" s="30">
        <f t="shared" si="3"/>
        <v>4.8554639054870403E-2</v>
      </c>
    </row>
    <row r="83" spans="1:4" x14ac:dyDescent="0.35">
      <c r="A83" s="8">
        <v>3.4</v>
      </c>
      <c r="B83" s="8">
        <v>2.6033832713939562</v>
      </c>
      <c r="C83" s="39">
        <f t="shared" si="2"/>
        <v>0.79661672860604371</v>
      </c>
      <c r="D83" s="30">
        <f t="shared" si="3"/>
        <v>0.63459821229499513</v>
      </c>
    </row>
    <row r="84" spans="1:4" x14ac:dyDescent="0.35">
      <c r="A84" s="8">
        <v>1.83</v>
      </c>
      <c r="B84" s="8">
        <v>1.8371628395048201</v>
      </c>
      <c r="C84" s="39">
        <f t="shared" si="2"/>
        <v>-7.1628395048199955E-3</v>
      </c>
      <c r="D84" s="30">
        <f t="shared" si="3"/>
        <v>5.1306269771809959E-5</v>
      </c>
    </row>
    <row r="85" spans="1:4" x14ac:dyDescent="0.35">
      <c r="A85" s="8">
        <v>5</v>
      </c>
      <c r="B85" s="8">
        <v>4.0306567871704262</v>
      </c>
      <c r="C85" s="39">
        <f t="shared" si="2"/>
        <v>0.96934321282957381</v>
      </c>
      <c r="D85" s="30">
        <f t="shared" si="3"/>
        <v>0.93962626425876039</v>
      </c>
    </row>
    <row r="86" spans="1:4" x14ac:dyDescent="0.35">
      <c r="A86" s="8">
        <v>2.0299999999999998</v>
      </c>
      <c r="B86" s="8">
        <v>2.5391321073216133</v>
      </c>
      <c r="C86" s="39">
        <f t="shared" si="2"/>
        <v>-0.50913210732161351</v>
      </c>
      <c r="D86" s="30">
        <f t="shared" si="3"/>
        <v>0.259215502705747</v>
      </c>
    </row>
    <row r="87" spans="1:4" x14ac:dyDescent="0.35">
      <c r="A87" s="8">
        <v>5.17</v>
      </c>
      <c r="B87" s="8">
        <v>4.7046371160465341</v>
      </c>
      <c r="C87" s="39">
        <f t="shared" si="2"/>
        <v>0.46536288395346581</v>
      </c>
      <c r="D87" s="30">
        <f t="shared" si="3"/>
        <v>0.21656261376148689</v>
      </c>
    </row>
    <row r="88" spans="1:4" x14ac:dyDescent="0.35">
      <c r="A88" s="8">
        <v>2</v>
      </c>
      <c r="B88" s="8">
        <v>2.2603954396548325</v>
      </c>
      <c r="C88" s="39">
        <f t="shared" si="2"/>
        <v>-0.26039543965483247</v>
      </c>
      <c r="D88" s="30">
        <f t="shared" si="3"/>
        <v>6.7805784993033497E-2</v>
      </c>
    </row>
    <row r="89" spans="1:4" x14ac:dyDescent="0.35">
      <c r="A89" s="8">
        <v>4</v>
      </c>
      <c r="B89" s="8">
        <v>2.7564522210957136</v>
      </c>
      <c r="C89" s="39">
        <f t="shared" si="2"/>
        <v>1.2435477789042864</v>
      </c>
      <c r="D89" s="30">
        <f t="shared" si="3"/>
        <v>1.5464110784177838</v>
      </c>
    </row>
    <row r="90" spans="1:4" x14ac:dyDescent="0.35">
      <c r="A90" s="8">
        <v>5.85</v>
      </c>
      <c r="B90" s="8">
        <v>3.3640036696033082</v>
      </c>
      <c r="C90" s="39">
        <f t="shared" si="2"/>
        <v>2.4859963303966914</v>
      </c>
      <c r="D90" s="30">
        <f t="shared" si="3"/>
        <v>6.1801777547458157</v>
      </c>
    </row>
    <row r="91" spans="1:4" x14ac:dyDescent="0.35">
      <c r="A91" s="8">
        <v>3</v>
      </c>
      <c r="B91" s="8">
        <v>3.0285747983432829</v>
      </c>
      <c r="C91" s="39">
        <f t="shared" si="2"/>
        <v>-2.8574798343282914E-2</v>
      </c>
      <c r="D91" s="30">
        <f t="shared" si="3"/>
        <v>8.1651910035928396E-4</v>
      </c>
    </row>
    <row r="92" spans="1:4" x14ac:dyDescent="0.35">
      <c r="A92" s="8">
        <v>3</v>
      </c>
      <c r="B92" s="8">
        <v>3.7742405914847055</v>
      </c>
      <c r="C92" s="39">
        <f t="shared" si="2"/>
        <v>-0.77424059148470548</v>
      </c>
      <c r="D92" s="30">
        <f t="shared" si="3"/>
        <v>0.59944849350258655</v>
      </c>
    </row>
    <row r="93" spans="1:4" x14ac:dyDescent="0.35">
      <c r="A93" s="8">
        <v>3.5</v>
      </c>
      <c r="B93" s="8">
        <v>3.2483731128408087</v>
      </c>
      <c r="C93" s="39">
        <f t="shared" si="2"/>
        <v>0.25162688715919135</v>
      </c>
      <c r="D93" s="30">
        <f t="shared" si="3"/>
        <v>6.3316090341424422E-2</v>
      </c>
    </row>
    <row r="94" spans="1:4" x14ac:dyDescent="0.35">
      <c r="A94" s="8">
        <v>1</v>
      </c>
      <c r="B94" s="8">
        <v>1.6126932527563438</v>
      </c>
      <c r="C94" s="39">
        <f t="shared" si="2"/>
        <v>-0.61269325275634379</v>
      </c>
      <c r="D94" s="30">
        <f t="shared" si="3"/>
        <v>0.375393021973149</v>
      </c>
    </row>
    <row r="95" spans="1:4" x14ac:dyDescent="0.35">
      <c r="A95" s="8">
        <v>4.3</v>
      </c>
      <c r="B95" s="8">
        <v>2.6114209060573188</v>
      </c>
      <c r="C95" s="39">
        <f t="shared" si="2"/>
        <v>1.688579093942681</v>
      </c>
      <c r="D95" s="30">
        <f t="shared" si="3"/>
        <v>2.8512993565002858</v>
      </c>
    </row>
    <row r="96" spans="1:4" x14ac:dyDescent="0.35">
      <c r="A96" s="8">
        <v>3.25</v>
      </c>
      <c r="B96" s="8">
        <v>3.3053806747280463</v>
      </c>
      <c r="C96" s="39">
        <f t="shared" si="2"/>
        <v>-5.5380674728046309E-2</v>
      </c>
      <c r="D96" s="30">
        <f t="shared" si="3"/>
        <v>3.0670191333336673E-3</v>
      </c>
    </row>
    <row r="97" spans="1:4" x14ac:dyDescent="0.35">
      <c r="A97" s="8">
        <v>4.7300000000000004</v>
      </c>
      <c r="B97" s="8">
        <v>5.1844790640656049</v>
      </c>
      <c r="C97" s="39">
        <f t="shared" si="2"/>
        <v>-0.45447906406560445</v>
      </c>
      <c r="D97" s="30">
        <f t="shared" si="3"/>
        <v>0.20655121967394779</v>
      </c>
    </row>
    <row r="98" spans="1:4" x14ac:dyDescent="0.35">
      <c r="A98" s="8">
        <v>4</v>
      </c>
      <c r="B98" s="8">
        <v>3.6145575513637365</v>
      </c>
      <c r="C98" s="39">
        <f t="shared" si="2"/>
        <v>0.38544244863626353</v>
      </c>
      <c r="D98" s="30">
        <f t="shared" si="3"/>
        <v>0.14856588121071865</v>
      </c>
    </row>
    <row r="99" spans="1:4" x14ac:dyDescent="0.35">
      <c r="A99" s="8">
        <v>1.5</v>
      </c>
      <c r="B99" s="8">
        <v>2.1736307100354608</v>
      </c>
      <c r="C99" s="39">
        <f t="shared" si="2"/>
        <v>-0.67363071003546082</v>
      </c>
      <c r="D99" s="30">
        <f t="shared" si="3"/>
        <v>0.45377833350287911</v>
      </c>
    </row>
    <row r="100" spans="1:4" x14ac:dyDescent="0.35">
      <c r="A100" s="8">
        <v>3</v>
      </c>
      <c r="B100" s="8">
        <v>3.0221240238143405</v>
      </c>
      <c r="C100" s="39">
        <f t="shared" si="2"/>
        <v>-2.2124023814340532E-2</v>
      </c>
      <c r="D100" s="30">
        <f t="shared" si="3"/>
        <v>4.8947242973750699E-4</v>
      </c>
    </row>
    <row r="101" spans="1:4" x14ac:dyDescent="0.35">
      <c r="A101" s="8">
        <v>1.5</v>
      </c>
      <c r="B101" s="8">
        <v>2.3006684427737532</v>
      </c>
      <c r="C101" s="39">
        <f t="shared" si="2"/>
        <v>-0.80066844277375315</v>
      </c>
      <c r="D101" s="30">
        <f t="shared" si="3"/>
        <v>0.64106995525374688</v>
      </c>
    </row>
    <row r="102" spans="1:4" x14ac:dyDescent="0.35">
      <c r="A102" s="8">
        <v>2.5</v>
      </c>
      <c r="B102" s="8">
        <v>2.1418204862932839</v>
      </c>
      <c r="C102" s="39">
        <f t="shared" si="2"/>
        <v>0.35817951370671608</v>
      </c>
      <c r="D102" s="30">
        <f t="shared" si="3"/>
        <v>0.1282925640391796</v>
      </c>
    </row>
    <row r="103" spans="1:4" x14ac:dyDescent="0.35">
      <c r="A103" s="8">
        <v>3</v>
      </c>
      <c r="B103" s="8">
        <v>2.5226031204279038</v>
      </c>
      <c r="C103" s="39">
        <f t="shared" si="2"/>
        <v>0.4773968795720962</v>
      </c>
      <c r="D103" s="30">
        <f t="shared" si="3"/>
        <v>0.22790778062517453</v>
      </c>
    </row>
    <row r="104" spans="1:4" x14ac:dyDescent="0.35">
      <c r="A104" s="8">
        <v>2.5</v>
      </c>
      <c r="B104" s="8">
        <v>5.3097009599840499</v>
      </c>
      <c r="C104" s="39">
        <f t="shared" si="2"/>
        <v>-2.8097009599840499</v>
      </c>
      <c r="D104" s="30">
        <f t="shared" si="3"/>
        <v>7.894419484535292</v>
      </c>
    </row>
    <row r="105" spans="1:4" x14ac:dyDescent="0.35">
      <c r="A105" s="8">
        <v>3.48</v>
      </c>
      <c r="B105" s="8">
        <v>3.0663332661969243</v>
      </c>
      <c r="C105" s="39">
        <f t="shared" si="2"/>
        <v>0.41366673380307573</v>
      </c>
      <c r="D105" s="30">
        <f t="shared" si="3"/>
        <v>0.17112016665530472</v>
      </c>
    </row>
    <row r="106" spans="1:4" x14ac:dyDescent="0.35">
      <c r="A106" s="8">
        <v>4.08</v>
      </c>
      <c r="B106" s="8">
        <v>3.0110110773769492</v>
      </c>
      <c r="C106" s="39">
        <f t="shared" si="2"/>
        <v>1.0689889226230509</v>
      </c>
      <c r="D106" s="30">
        <f t="shared" si="3"/>
        <v>1.142737316690791</v>
      </c>
    </row>
    <row r="107" spans="1:4" x14ac:dyDescent="0.35">
      <c r="A107" s="8">
        <v>1.64</v>
      </c>
      <c r="B107" s="8">
        <v>2.3668140635862587</v>
      </c>
      <c r="C107" s="39">
        <f t="shared" si="2"/>
        <v>-0.72681406358625877</v>
      </c>
      <c r="D107" s="30">
        <f t="shared" si="3"/>
        <v>0.52825868302677026</v>
      </c>
    </row>
    <row r="108" spans="1:4" x14ac:dyDescent="0.35">
      <c r="A108" s="8">
        <v>4.0599999999999996</v>
      </c>
      <c r="B108" s="8">
        <v>2.8515324043084913</v>
      </c>
      <c r="C108" s="39">
        <f t="shared" si="2"/>
        <v>1.2084675956915083</v>
      </c>
      <c r="D108" s="30">
        <f t="shared" si="3"/>
        <v>1.4603939298364148</v>
      </c>
    </row>
    <row r="109" spans="1:4" x14ac:dyDescent="0.35">
      <c r="A109" s="8">
        <v>4.29</v>
      </c>
      <c r="B109" s="8">
        <v>3.2975110725753414</v>
      </c>
      <c r="C109" s="39">
        <f t="shared" si="2"/>
        <v>0.99248892742465866</v>
      </c>
      <c r="D109" s="30">
        <f t="shared" si="3"/>
        <v>0.98503427106054942</v>
      </c>
    </row>
    <row r="110" spans="1:4" x14ac:dyDescent="0.35">
      <c r="A110" s="8">
        <v>3.76</v>
      </c>
      <c r="B110" s="8">
        <v>2.7253449609969618</v>
      </c>
      <c r="C110" s="39">
        <f t="shared" si="2"/>
        <v>1.034655039003038</v>
      </c>
      <c r="D110" s="30">
        <f t="shared" si="3"/>
        <v>1.0705110497343782</v>
      </c>
    </row>
    <row r="111" spans="1:4" x14ac:dyDescent="0.35">
      <c r="A111" s="8">
        <v>4</v>
      </c>
      <c r="B111" s="8">
        <v>2.300043647628248</v>
      </c>
      <c r="C111" s="39">
        <f t="shared" si="2"/>
        <v>1.699956352371752</v>
      </c>
      <c r="D111" s="30">
        <f t="shared" si="3"/>
        <v>2.8898515999690724</v>
      </c>
    </row>
    <row r="112" spans="1:4" x14ac:dyDescent="0.35">
      <c r="A112" s="8">
        <v>3</v>
      </c>
      <c r="B112" s="8">
        <v>2.3247200556047067</v>
      </c>
      <c r="C112" s="39">
        <f t="shared" si="2"/>
        <v>0.67527994439529326</v>
      </c>
      <c r="D112" s="30">
        <f t="shared" si="3"/>
        <v>0.45600300330251037</v>
      </c>
    </row>
    <row r="113" spans="1:4" x14ac:dyDescent="0.35">
      <c r="A113" s="8">
        <v>1</v>
      </c>
      <c r="B113" s="8">
        <v>1.5433817027573729</v>
      </c>
      <c r="C113" s="39">
        <f t="shared" si="2"/>
        <v>-0.54338170275737285</v>
      </c>
      <c r="D113" s="30">
        <f t="shared" si="3"/>
        <v>0.2952636748915019</v>
      </c>
    </row>
    <row r="114" spans="1:4" x14ac:dyDescent="0.35">
      <c r="A114" s="8">
        <v>4</v>
      </c>
      <c r="B114" s="8">
        <v>4.870992009117117</v>
      </c>
      <c r="C114" s="39">
        <f t="shared" si="2"/>
        <v>-0.87099200911711705</v>
      </c>
      <c r="D114" s="30">
        <f t="shared" si="3"/>
        <v>0.75862707994587208</v>
      </c>
    </row>
    <row r="115" spans="1:4" x14ac:dyDescent="0.35">
      <c r="A115" s="8">
        <v>2.5499999999999998</v>
      </c>
      <c r="B115" s="8">
        <v>3.3608434818026076</v>
      </c>
      <c r="C115" s="39">
        <f t="shared" si="2"/>
        <v>-0.81084348180260779</v>
      </c>
      <c r="D115" s="30">
        <f t="shared" si="3"/>
        <v>0.65746715198177597</v>
      </c>
    </row>
    <row r="116" spans="1:4" x14ac:dyDescent="0.35">
      <c r="A116" s="8">
        <v>4</v>
      </c>
      <c r="B116" s="8">
        <v>3.7355735554264644</v>
      </c>
      <c r="C116" s="39">
        <f t="shared" si="2"/>
        <v>0.26442644457353559</v>
      </c>
      <c r="D116" s="30">
        <f t="shared" si="3"/>
        <v>6.9921344589801093E-2</v>
      </c>
    </row>
    <row r="117" spans="1:4" x14ac:dyDescent="0.35">
      <c r="A117" s="8">
        <v>3.5</v>
      </c>
      <c r="B117" s="8">
        <v>2.7658907023675443</v>
      </c>
      <c r="C117" s="39">
        <f t="shared" si="2"/>
        <v>0.73410929763245569</v>
      </c>
      <c r="D117" s="30">
        <f t="shared" si="3"/>
        <v>0.53891646087041745</v>
      </c>
    </row>
    <row r="118" spans="1:4" x14ac:dyDescent="0.35">
      <c r="A118" s="8">
        <v>5.07</v>
      </c>
      <c r="B118" s="8">
        <v>4.2778597831222882</v>
      </c>
      <c r="C118" s="39">
        <f t="shared" si="2"/>
        <v>0.79214021687771208</v>
      </c>
      <c r="D118" s="30">
        <f t="shared" si="3"/>
        <v>0.62748612319506869</v>
      </c>
    </row>
    <row r="119" spans="1:4" x14ac:dyDescent="0.35">
      <c r="A119" s="8">
        <v>1.5</v>
      </c>
      <c r="B119" s="8">
        <v>2.0679573057317984</v>
      </c>
      <c r="C119" s="39">
        <f t="shared" si="2"/>
        <v>-0.56795730573179837</v>
      </c>
      <c r="D119" s="30">
        <f t="shared" si="3"/>
        <v>0.32257550113412348</v>
      </c>
    </row>
    <row r="120" spans="1:4" x14ac:dyDescent="0.35">
      <c r="A120" s="8">
        <v>1.8</v>
      </c>
      <c r="B120" s="8">
        <v>2.2361441763917544</v>
      </c>
      <c r="C120" s="39">
        <f t="shared" si="2"/>
        <v>-0.4361441763917544</v>
      </c>
      <c r="D120" s="30">
        <f t="shared" si="3"/>
        <v>0.19022174260044178</v>
      </c>
    </row>
    <row r="121" spans="1:4" x14ac:dyDescent="0.35">
      <c r="A121" s="8">
        <v>2.92</v>
      </c>
      <c r="B121" s="8">
        <v>3.6889018016675861</v>
      </c>
      <c r="C121" s="39">
        <f t="shared" si="2"/>
        <v>-0.76890180166758615</v>
      </c>
      <c r="D121" s="30">
        <f t="shared" si="3"/>
        <v>0.59120998060765995</v>
      </c>
    </row>
    <row r="122" spans="1:4" x14ac:dyDescent="0.35">
      <c r="A122" s="8">
        <v>2.31</v>
      </c>
      <c r="B122" s="8">
        <v>2.1337828516299213</v>
      </c>
      <c r="C122" s="39">
        <f t="shared" si="2"/>
        <v>0.17621714837007874</v>
      </c>
      <c r="D122" s="30">
        <f t="shared" si="3"/>
        <v>3.1052483379682343E-2</v>
      </c>
    </row>
    <row r="123" spans="1:4" x14ac:dyDescent="0.35">
      <c r="A123" s="8">
        <v>1.68</v>
      </c>
      <c r="B123" s="8">
        <v>2.3296863123206064</v>
      </c>
      <c r="C123" s="39">
        <f t="shared" si="2"/>
        <v>-0.64968631232060647</v>
      </c>
      <c r="D123" s="30">
        <f t="shared" si="3"/>
        <v>0.42209230441674861</v>
      </c>
    </row>
    <row r="124" spans="1:4" x14ac:dyDescent="0.35">
      <c r="A124" s="8">
        <v>2.5</v>
      </c>
      <c r="B124" s="8">
        <v>2.376614457020982</v>
      </c>
      <c r="C124" s="39">
        <f t="shared" si="2"/>
        <v>0.12338554297901805</v>
      </c>
      <c r="D124" s="30">
        <f t="shared" si="3"/>
        <v>1.522399221622711E-2</v>
      </c>
    </row>
    <row r="125" spans="1:4" x14ac:dyDescent="0.35">
      <c r="A125" s="8">
        <v>2</v>
      </c>
      <c r="B125" s="8">
        <v>2.536297497141951</v>
      </c>
      <c r="C125" s="39">
        <f t="shared" si="2"/>
        <v>-0.53629749714195096</v>
      </c>
      <c r="D125" s="30">
        <f t="shared" si="3"/>
        <v>0.28761500544072088</v>
      </c>
    </row>
    <row r="126" spans="1:4" x14ac:dyDescent="0.35">
      <c r="A126" s="8">
        <v>2.52</v>
      </c>
      <c r="B126" s="8">
        <v>2.2408685266911914</v>
      </c>
      <c r="C126" s="39">
        <f t="shared" si="2"/>
        <v>0.27913147330880861</v>
      </c>
      <c r="D126" s="30">
        <f t="shared" si="3"/>
        <v>7.7914379391546135E-2</v>
      </c>
    </row>
    <row r="127" spans="1:4" x14ac:dyDescent="0.35">
      <c r="A127" s="8">
        <v>4.2</v>
      </c>
      <c r="B127" s="8">
        <v>4.581351481430195</v>
      </c>
      <c r="C127" s="39">
        <f t="shared" si="2"/>
        <v>-0.38135148143019482</v>
      </c>
      <c r="D127" s="30">
        <f t="shared" si="3"/>
        <v>0.14542895238900422</v>
      </c>
    </row>
    <row r="128" spans="1:4" x14ac:dyDescent="0.35">
      <c r="A128" s="8">
        <v>1.48</v>
      </c>
      <c r="B128" s="8">
        <v>1.8342590426456178</v>
      </c>
      <c r="C128" s="39">
        <f t="shared" si="2"/>
        <v>-0.35425904264561781</v>
      </c>
      <c r="D128" s="30">
        <f t="shared" si="3"/>
        <v>0.12549946929618966</v>
      </c>
    </row>
    <row r="129" spans="1:4" x14ac:dyDescent="0.35">
      <c r="A129" s="8">
        <v>2</v>
      </c>
      <c r="B129" s="8">
        <v>2.4336220189082196</v>
      </c>
      <c r="C129" s="39">
        <f t="shared" si="2"/>
        <v>-0.43362201890821961</v>
      </c>
      <c r="D129" s="30">
        <f t="shared" si="3"/>
        <v>0.18802805528204036</v>
      </c>
    </row>
    <row r="130" spans="1:4" x14ac:dyDescent="0.35">
      <c r="A130" s="8">
        <v>2</v>
      </c>
      <c r="B130" s="8">
        <v>2.1369328201035782</v>
      </c>
      <c r="C130" s="39">
        <f t="shared" si="2"/>
        <v>-0.13693282010357821</v>
      </c>
      <c r="D130" s="30">
        <f t="shared" si="3"/>
        <v>1.8750597221518915E-2</v>
      </c>
    </row>
    <row r="131" spans="1:4" x14ac:dyDescent="0.35">
      <c r="A131" s="8">
        <v>2.1800000000000002</v>
      </c>
      <c r="B131" s="8">
        <v>3.3614152310380998</v>
      </c>
      <c r="C131" s="39">
        <f t="shared" ref="C131:C194" si="4">$A131-$B131</f>
        <v>-1.1814152310380996</v>
      </c>
      <c r="D131" s="30">
        <f t="shared" ref="D131:D194" si="5">$C131^2</f>
        <v>1.3957419481288063</v>
      </c>
    </row>
    <row r="132" spans="1:4" x14ac:dyDescent="0.35">
      <c r="A132" s="8">
        <v>1.5</v>
      </c>
      <c r="B132" s="8">
        <v>2.8320418258867051</v>
      </c>
      <c r="C132" s="39">
        <f t="shared" si="4"/>
        <v>-1.3320418258867051</v>
      </c>
      <c r="D132" s="30">
        <f t="shared" si="5"/>
        <v>1.7743354259115871</v>
      </c>
    </row>
    <row r="133" spans="1:4" x14ac:dyDescent="0.35">
      <c r="A133" s="8">
        <v>2.83</v>
      </c>
      <c r="B133" s="8">
        <v>2.9769223033434704</v>
      </c>
      <c r="C133" s="39">
        <f t="shared" si="4"/>
        <v>-0.14692230334347034</v>
      </c>
      <c r="D133" s="30">
        <f t="shared" si="5"/>
        <v>2.1586163219750716E-2</v>
      </c>
    </row>
    <row r="134" spans="1:4" x14ac:dyDescent="0.35">
      <c r="A134" s="8">
        <v>1.5</v>
      </c>
      <c r="B134" s="8">
        <v>2.1170905488459431</v>
      </c>
      <c r="C134" s="39">
        <f t="shared" si="4"/>
        <v>-0.61709054884594305</v>
      </c>
      <c r="D134" s="30">
        <f t="shared" si="5"/>
        <v>0.38080074547498721</v>
      </c>
    </row>
    <row r="135" spans="1:4" x14ac:dyDescent="0.35">
      <c r="A135" s="8">
        <v>2</v>
      </c>
      <c r="B135" s="8">
        <v>2.2200813853736685</v>
      </c>
      <c r="C135" s="39">
        <f t="shared" si="4"/>
        <v>-0.2200813853736685</v>
      </c>
      <c r="D135" s="30">
        <f t="shared" si="5"/>
        <v>4.843581618799319E-2</v>
      </c>
    </row>
    <row r="136" spans="1:4" x14ac:dyDescent="0.35">
      <c r="A136" s="8">
        <v>3.25</v>
      </c>
      <c r="B136" s="8">
        <v>2.787003421306105</v>
      </c>
      <c r="C136" s="39">
        <f t="shared" si="4"/>
        <v>0.46299657869389499</v>
      </c>
      <c r="D136" s="30">
        <f t="shared" si="5"/>
        <v>0.21436583188225208</v>
      </c>
    </row>
    <row r="137" spans="1:4" x14ac:dyDescent="0.35">
      <c r="A137" s="8">
        <v>1.25</v>
      </c>
      <c r="B137" s="8">
        <v>1.865755112915896</v>
      </c>
      <c r="C137" s="39">
        <f t="shared" si="4"/>
        <v>-0.61575511291589602</v>
      </c>
      <c r="D137" s="30">
        <f t="shared" si="5"/>
        <v>0.37915435908206785</v>
      </c>
    </row>
    <row r="138" spans="1:4" x14ac:dyDescent="0.35">
      <c r="A138" s="8">
        <v>2</v>
      </c>
      <c r="B138" s="8">
        <v>2.0377214638154015</v>
      </c>
      <c r="C138" s="39">
        <f t="shared" si="4"/>
        <v>-3.7721463815401535E-2</v>
      </c>
      <c r="D138" s="30">
        <f t="shared" si="5"/>
        <v>1.4229088323766473E-3</v>
      </c>
    </row>
    <row r="139" spans="1:4" x14ac:dyDescent="0.35">
      <c r="A139" s="8">
        <v>2</v>
      </c>
      <c r="B139" s="8">
        <v>2.3986618266923863</v>
      </c>
      <c r="C139" s="39">
        <f t="shared" si="4"/>
        <v>-0.39866182669238626</v>
      </c>
      <c r="D139" s="30">
        <f t="shared" si="5"/>
        <v>0.15893125206171022</v>
      </c>
    </row>
    <row r="140" spans="1:4" x14ac:dyDescent="0.35">
      <c r="A140" s="8">
        <v>2</v>
      </c>
      <c r="B140" s="8">
        <v>2.4546135272782541</v>
      </c>
      <c r="C140" s="39">
        <f t="shared" si="4"/>
        <v>-0.4546135272782541</v>
      </c>
      <c r="D140" s="30">
        <f t="shared" si="5"/>
        <v>0.20667345918437588</v>
      </c>
    </row>
    <row r="141" spans="1:4" x14ac:dyDescent="0.35">
      <c r="A141" s="8">
        <v>2.75</v>
      </c>
      <c r="B141" s="8">
        <v>2.3051196907635338</v>
      </c>
      <c r="C141" s="39">
        <f t="shared" si="4"/>
        <v>0.44488030923646615</v>
      </c>
      <c r="D141" s="30">
        <f t="shared" si="5"/>
        <v>0.19791848954633376</v>
      </c>
    </row>
    <row r="142" spans="1:4" x14ac:dyDescent="0.35">
      <c r="A142" s="8">
        <v>3.5</v>
      </c>
      <c r="B142" s="8">
        <v>2.7123586865750005</v>
      </c>
      <c r="C142" s="39">
        <f t="shared" si="4"/>
        <v>0.78764131342499955</v>
      </c>
      <c r="D142" s="30">
        <f t="shared" si="5"/>
        <v>0.62037883861385834</v>
      </c>
    </row>
    <row r="143" spans="1:4" x14ac:dyDescent="0.35">
      <c r="A143" s="8">
        <v>6.7</v>
      </c>
      <c r="B143" s="8">
        <v>4.9741020680493557</v>
      </c>
      <c r="C143" s="39">
        <f t="shared" si="4"/>
        <v>1.7258979319506444</v>
      </c>
      <c r="D143" s="30">
        <f t="shared" si="5"/>
        <v>2.9787236715115113</v>
      </c>
    </row>
    <row r="144" spans="1:4" x14ac:dyDescent="0.35">
      <c r="A144" s="8">
        <v>5</v>
      </c>
      <c r="B144" s="8">
        <v>5.4491255365582596</v>
      </c>
      <c r="C144" s="39">
        <f t="shared" si="4"/>
        <v>-0.4491255365582596</v>
      </c>
      <c r="D144" s="30">
        <f t="shared" si="5"/>
        <v>0.20171374758874458</v>
      </c>
    </row>
    <row r="145" spans="1:4" x14ac:dyDescent="0.35">
      <c r="A145" s="8">
        <v>5</v>
      </c>
      <c r="B145" s="8">
        <v>4.3215122149611611</v>
      </c>
      <c r="C145" s="39">
        <f t="shared" si="4"/>
        <v>0.67848778503883889</v>
      </c>
      <c r="D145" s="30">
        <f t="shared" si="5"/>
        <v>0.46034567444690966</v>
      </c>
    </row>
    <row r="146" spans="1:4" x14ac:dyDescent="0.35">
      <c r="A146" s="8">
        <v>2.2999999999999998</v>
      </c>
      <c r="B146" s="8">
        <v>2.614092200346712</v>
      </c>
      <c r="C146" s="39">
        <f t="shared" si="4"/>
        <v>-0.31409220034671215</v>
      </c>
      <c r="D146" s="30">
        <f t="shared" si="5"/>
        <v>9.8653910318639168E-2</v>
      </c>
    </row>
    <row r="147" spans="1:4" x14ac:dyDescent="0.35">
      <c r="A147" s="8">
        <v>1.5</v>
      </c>
      <c r="B147" s="8">
        <v>1.8506371919576978</v>
      </c>
      <c r="C147" s="39">
        <f t="shared" si="4"/>
        <v>-0.35063719195769782</v>
      </c>
      <c r="D147" s="30">
        <f t="shared" si="5"/>
        <v>0.12294644038397944</v>
      </c>
    </row>
    <row r="148" spans="1:4" x14ac:dyDescent="0.35">
      <c r="A148" s="8">
        <v>1.36</v>
      </c>
      <c r="B148" s="8">
        <v>2.9989004863353355</v>
      </c>
      <c r="C148" s="39">
        <f t="shared" si="4"/>
        <v>-1.6389004863353354</v>
      </c>
      <c r="D148" s="30">
        <f t="shared" si="5"/>
        <v>2.6859948041101989</v>
      </c>
    </row>
    <row r="149" spans="1:4" x14ac:dyDescent="0.35">
      <c r="A149" s="8">
        <v>1.63</v>
      </c>
      <c r="B149" s="8">
        <v>2.1832314530380605</v>
      </c>
      <c r="C149" s="39">
        <f t="shared" si="4"/>
        <v>-0.55323145303806065</v>
      </c>
      <c r="D149" s="30">
        <f t="shared" si="5"/>
        <v>0.30606504063060391</v>
      </c>
    </row>
    <row r="150" spans="1:4" x14ac:dyDescent="0.35">
      <c r="A150" s="8">
        <v>1.73</v>
      </c>
      <c r="B150" s="8">
        <v>1.9533126701914292</v>
      </c>
      <c r="C150" s="39">
        <f t="shared" si="4"/>
        <v>-0.2233126701914292</v>
      </c>
      <c r="D150" s="30">
        <f t="shared" si="5"/>
        <v>4.9868548668026029E-2</v>
      </c>
    </row>
    <row r="151" spans="1:4" x14ac:dyDescent="0.35">
      <c r="A151" s="8">
        <v>2</v>
      </c>
      <c r="B151" s="8">
        <v>1.7388271665969908</v>
      </c>
      <c r="C151" s="39">
        <f t="shared" si="4"/>
        <v>0.26117283340300923</v>
      </c>
      <c r="D151" s="30">
        <f t="shared" si="5"/>
        <v>6.8211248907756011E-2</v>
      </c>
    </row>
    <row r="152" spans="1:4" x14ac:dyDescent="0.35">
      <c r="A152" s="8">
        <v>2.5</v>
      </c>
      <c r="B152" s="8">
        <v>2.427311862633863</v>
      </c>
      <c r="C152" s="39">
        <f t="shared" si="4"/>
        <v>7.2688137366136996E-2</v>
      </c>
      <c r="D152" s="30">
        <f t="shared" si="5"/>
        <v>5.2835653137584017E-3</v>
      </c>
    </row>
    <row r="153" spans="1:4" x14ac:dyDescent="0.35">
      <c r="A153" s="8">
        <v>2</v>
      </c>
      <c r="B153" s="8">
        <v>2.338494077004448</v>
      </c>
      <c r="C153" s="39">
        <f t="shared" si="4"/>
        <v>-0.338494077004448</v>
      </c>
      <c r="D153" s="30">
        <f t="shared" si="5"/>
        <v>0.11457824016709317</v>
      </c>
    </row>
    <row r="154" spans="1:4" x14ac:dyDescent="0.35">
      <c r="A154" s="8">
        <v>2.74</v>
      </c>
      <c r="B154" s="8">
        <v>2.9047174144914516</v>
      </c>
      <c r="C154" s="39">
        <f t="shared" si="4"/>
        <v>-0.16471741449145139</v>
      </c>
      <c r="D154" s="30">
        <f t="shared" si="5"/>
        <v>2.71318266367486E-2</v>
      </c>
    </row>
    <row r="155" spans="1:4" x14ac:dyDescent="0.35">
      <c r="A155" s="8">
        <v>2</v>
      </c>
      <c r="B155" s="8">
        <v>3.7695196909028708</v>
      </c>
      <c r="C155" s="39">
        <f t="shared" si="4"/>
        <v>-1.7695196909028708</v>
      </c>
      <c r="D155" s="30">
        <f t="shared" si="5"/>
        <v>3.1311999364929912</v>
      </c>
    </row>
    <row r="156" spans="1:4" x14ac:dyDescent="0.35">
      <c r="A156" s="8">
        <v>2</v>
      </c>
      <c r="B156" s="8">
        <v>3.317871802276696</v>
      </c>
      <c r="C156" s="39">
        <f t="shared" si="4"/>
        <v>-1.317871802276696</v>
      </c>
      <c r="D156" s="30">
        <f t="shared" si="5"/>
        <v>1.7367860872360268</v>
      </c>
    </row>
    <row r="157" spans="1:4" x14ac:dyDescent="0.35">
      <c r="A157" s="8">
        <v>5.14</v>
      </c>
      <c r="B157" s="8">
        <v>4.4787337657268642</v>
      </c>
      <c r="C157" s="39">
        <f t="shared" si="4"/>
        <v>0.66126623427313547</v>
      </c>
      <c r="D157" s="30">
        <f t="shared" si="5"/>
        <v>0.43727303258977329</v>
      </c>
    </row>
    <row r="158" spans="1:4" x14ac:dyDescent="0.35">
      <c r="A158" s="8">
        <v>5</v>
      </c>
      <c r="B158" s="8">
        <v>6.3532867778639126</v>
      </c>
      <c r="C158" s="39">
        <f t="shared" si="4"/>
        <v>-1.3532867778639126</v>
      </c>
      <c r="D158" s="30">
        <f t="shared" si="5"/>
        <v>1.8313851031412907</v>
      </c>
    </row>
    <row r="159" spans="1:4" x14ac:dyDescent="0.35">
      <c r="A159" s="8">
        <v>3.75</v>
      </c>
      <c r="B159" s="8">
        <v>3.8444797839279685</v>
      </c>
      <c r="C159" s="39">
        <f t="shared" si="4"/>
        <v>-9.4479783927968519E-2</v>
      </c>
      <c r="D159" s="30">
        <f t="shared" si="5"/>
        <v>8.9264295710756187E-3</v>
      </c>
    </row>
    <row r="160" spans="1:4" x14ac:dyDescent="0.35">
      <c r="A160" s="8">
        <v>2.61</v>
      </c>
      <c r="B160" s="8">
        <v>2.3955016388916861</v>
      </c>
      <c r="C160" s="39">
        <f t="shared" si="4"/>
        <v>0.21449836110831377</v>
      </c>
      <c r="D160" s="30">
        <f t="shared" si="5"/>
        <v>4.6009546918152573E-2</v>
      </c>
    </row>
    <row r="161" spans="1:4" x14ac:dyDescent="0.35">
      <c r="A161" s="8">
        <v>2</v>
      </c>
      <c r="B161" s="8">
        <v>3.007954422633631</v>
      </c>
      <c r="C161" s="39">
        <f t="shared" si="4"/>
        <v>-1.007954422633631</v>
      </c>
      <c r="D161" s="30">
        <f t="shared" si="5"/>
        <v>1.0159721181066965</v>
      </c>
    </row>
    <row r="162" spans="1:4" x14ac:dyDescent="0.35">
      <c r="A162" s="8">
        <v>3.5</v>
      </c>
      <c r="B162" s="8">
        <v>3.4813343226372151</v>
      </c>
      <c r="C162" s="39">
        <f t="shared" si="4"/>
        <v>1.8665677362784905E-2</v>
      </c>
      <c r="D162" s="30">
        <f t="shared" si="5"/>
        <v>3.4840751141158085E-4</v>
      </c>
    </row>
    <row r="163" spans="1:4" x14ac:dyDescent="0.35">
      <c r="A163" s="8">
        <v>2.5</v>
      </c>
      <c r="B163" s="8">
        <v>2.2940851841897407</v>
      </c>
      <c r="C163" s="39">
        <f t="shared" si="4"/>
        <v>0.20591481581025928</v>
      </c>
      <c r="D163" s="30">
        <f t="shared" si="5"/>
        <v>4.2400911370173003E-2</v>
      </c>
    </row>
    <row r="164" spans="1:4" x14ac:dyDescent="0.35">
      <c r="A164" s="8">
        <v>2</v>
      </c>
      <c r="B164" s="8">
        <v>2.8379469985334405</v>
      </c>
      <c r="C164" s="39">
        <f t="shared" si="4"/>
        <v>-0.83794699853344046</v>
      </c>
      <c r="D164" s="30">
        <f t="shared" si="5"/>
        <v>0.70215517235120162</v>
      </c>
    </row>
    <row r="165" spans="1:4" x14ac:dyDescent="0.35">
      <c r="A165" s="8">
        <v>2</v>
      </c>
      <c r="B165" s="8">
        <v>2.4027452410767909</v>
      </c>
      <c r="C165" s="39">
        <f t="shared" si="4"/>
        <v>-0.40274524107679088</v>
      </c>
      <c r="D165" s="30">
        <f t="shared" si="5"/>
        <v>0.1622037292100024</v>
      </c>
    </row>
    <row r="166" spans="1:4" x14ac:dyDescent="0.35">
      <c r="A166" s="8">
        <v>3</v>
      </c>
      <c r="B166" s="8">
        <v>2.6983797834021583</v>
      </c>
      <c r="C166" s="39">
        <f t="shared" si="4"/>
        <v>0.30162021659784166</v>
      </c>
      <c r="D166" s="30">
        <f t="shared" si="5"/>
        <v>9.097475506052892E-2</v>
      </c>
    </row>
    <row r="167" spans="1:4" x14ac:dyDescent="0.35">
      <c r="A167" s="8">
        <v>3.48</v>
      </c>
      <c r="B167" s="8">
        <v>3.5906930779696991</v>
      </c>
      <c r="C167" s="39">
        <f t="shared" si="4"/>
        <v>-0.11069307796969907</v>
      </c>
      <c r="D167" s="30">
        <f t="shared" si="5"/>
        <v>1.2252957510405877E-2</v>
      </c>
    </row>
    <row r="168" spans="1:4" x14ac:dyDescent="0.35">
      <c r="A168" s="8">
        <v>2.2400000000000002</v>
      </c>
      <c r="B168" s="8">
        <v>3.0594299326985297</v>
      </c>
      <c r="C168" s="39">
        <f t="shared" si="4"/>
        <v>-0.81942993269852948</v>
      </c>
      <c r="D168" s="30">
        <f t="shared" si="5"/>
        <v>0.67146541460231657</v>
      </c>
    </row>
    <row r="169" spans="1:4" x14ac:dyDescent="0.35">
      <c r="A169" s="8">
        <v>4.5</v>
      </c>
      <c r="B169" s="8">
        <v>4.4460466537822443</v>
      </c>
      <c r="C169" s="39">
        <f t="shared" si="4"/>
        <v>5.3953346217755715E-2</v>
      </c>
      <c r="D169" s="30">
        <f t="shared" si="5"/>
        <v>2.9109635680930148E-3</v>
      </c>
    </row>
    <row r="170" spans="1:4" x14ac:dyDescent="0.35">
      <c r="A170" s="8">
        <v>1.61</v>
      </c>
      <c r="B170" s="8">
        <v>1.9485519853501376</v>
      </c>
      <c r="C170" s="39">
        <f t="shared" si="4"/>
        <v>-0.33855198535013753</v>
      </c>
      <c r="D170" s="30">
        <f t="shared" si="5"/>
        <v>0.11461744678451974</v>
      </c>
    </row>
    <row r="171" spans="1:4" x14ac:dyDescent="0.35">
      <c r="A171" s="8">
        <v>2</v>
      </c>
      <c r="B171" s="8">
        <v>1.9523314655896873</v>
      </c>
      <c r="C171" s="39">
        <f t="shared" si="4"/>
        <v>4.7668534410312713E-2</v>
      </c>
      <c r="D171" s="30">
        <f t="shared" si="5"/>
        <v>2.2722891728271673E-3</v>
      </c>
    </row>
    <row r="172" spans="1:4" x14ac:dyDescent="0.35">
      <c r="A172" s="8">
        <v>10</v>
      </c>
      <c r="B172" s="8">
        <v>5.8923704286405787</v>
      </c>
      <c r="C172" s="39">
        <f t="shared" si="4"/>
        <v>4.1076295713594213</v>
      </c>
      <c r="D172" s="30">
        <f t="shared" si="5"/>
        <v>16.872620695506384</v>
      </c>
    </row>
    <row r="173" spans="1:4" x14ac:dyDescent="0.35">
      <c r="A173" s="8">
        <v>3.16</v>
      </c>
      <c r="B173" s="8">
        <v>2.4093332162811913</v>
      </c>
      <c r="C173" s="39">
        <f t="shared" si="4"/>
        <v>0.75066678371880879</v>
      </c>
      <c r="D173" s="30">
        <f t="shared" si="5"/>
        <v>0.56350062017874081</v>
      </c>
    </row>
    <row r="174" spans="1:4" x14ac:dyDescent="0.35">
      <c r="A174" s="8">
        <v>5.15</v>
      </c>
      <c r="B174" s="8">
        <v>1.6965021616275264</v>
      </c>
      <c r="C174" s="39">
        <f t="shared" si="4"/>
        <v>3.4534978383724741</v>
      </c>
      <c r="D174" s="30">
        <f t="shared" si="5"/>
        <v>11.926647319643351</v>
      </c>
    </row>
    <row r="175" spans="1:4" x14ac:dyDescent="0.35">
      <c r="A175" s="8">
        <v>3.18</v>
      </c>
      <c r="B175" s="8">
        <v>4.0208825089505149</v>
      </c>
      <c r="C175" s="39">
        <f t="shared" si="4"/>
        <v>-0.84088250895051475</v>
      </c>
      <c r="D175" s="30">
        <f t="shared" si="5"/>
        <v>0.7070833938589125</v>
      </c>
    </row>
    <row r="176" spans="1:4" x14ac:dyDescent="0.35">
      <c r="A176" s="8">
        <v>4</v>
      </c>
      <c r="B176" s="8">
        <v>2.6007428089397622</v>
      </c>
      <c r="C176" s="39">
        <f t="shared" si="4"/>
        <v>1.3992571910602378</v>
      </c>
      <c r="D176" s="30">
        <f t="shared" si="5"/>
        <v>1.9579206867337868</v>
      </c>
    </row>
    <row r="177" spans="1:4" x14ac:dyDescent="0.35">
      <c r="A177" s="8">
        <v>3.11</v>
      </c>
      <c r="B177" s="8">
        <v>4.1200938652386911</v>
      </c>
      <c r="C177" s="39">
        <f t="shared" si="4"/>
        <v>-1.0100938652386913</v>
      </c>
      <c r="D177" s="30">
        <f t="shared" si="5"/>
        <v>1.0202896165928395</v>
      </c>
    </row>
    <row r="178" spans="1:4" x14ac:dyDescent="0.35">
      <c r="A178" s="8">
        <v>2</v>
      </c>
      <c r="B178" s="8">
        <v>2.7018439053477135</v>
      </c>
      <c r="C178" s="39">
        <f t="shared" si="4"/>
        <v>-0.70184390534771346</v>
      </c>
      <c r="D178" s="30">
        <f t="shared" si="5"/>
        <v>0.49258486747373015</v>
      </c>
    </row>
    <row r="179" spans="1:4" x14ac:dyDescent="0.35">
      <c r="A179" s="8">
        <v>2</v>
      </c>
      <c r="B179" s="8">
        <v>2.3796432149261122</v>
      </c>
      <c r="C179" s="39">
        <f t="shared" si="4"/>
        <v>-0.37964321492611219</v>
      </c>
      <c r="D179" s="30">
        <f t="shared" si="5"/>
        <v>0.14412897063943422</v>
      </c>
    </row>
    <row r="180" spans="1:4" x14ac:dyDescent="0.35">
      <c r="A180" s="8">
        <v>4</v>
      </c>
      <c r="B180" s="8">
        <v>1.9509875660312297</v>
      </c>
      <c r="C180" s="39">
        <f t="shared" si="4"/>
        <v>2.0490124339687705</v>
      </c>
      <c r="D180" s="30">
        <f t="shared" si="5"/>
        <v>4.1984519545586254</v>
      </c>
    </row>
    <row r="181" spans="1:4" x14ac:dyDescent="0.35">
      <c r="A181" s="8">
        <v>3.55</v>
      </c>
      <c r="B181" s="8">
        <v>4.2835563855992103</v>
      </c>
      <c r="C181" s="39">
        <f t="shared" si="4"/>
        <v>-0.73355638559921044</v>
      </c>
      <c r="D181" s="30">
        <f t="shared" si="5"/>
        <v>0.5381049708533775</v>
      </c>
    </row>
    <row r="182" spans="1:4" x14ac:dyDescent="0.35">
      <c r="A182" s="8">
        <v>3.68</v>
      </c>
      <c r="B182" s="8">
        <v>4.6374301312260036</v>
      </c>
      <c r="C182" s="39">
        <f t="shared" si="4"/>
        <v>-0.9574301312260034</v>
      </c>
      <c r="D182" s="30">
        <f t="shared" si="5"/>
        <v>0.91667245617944204</v>
      </c>
    </row>
    <row r="183" spans="1:4" x14ac:dyDescent="0.35">
      <c r="A183" s="8">
        <v>5.65</v>
      </c>
      <c r="B183" s="8">
        <v>3.2158532179264556</v>
      </c>
      <c r="C183" s="39">
        <f t="shared" si="4"/>
        <v>2.4341467820735447</v>
      </c>
      <c r="D183" s="30">
        <f t="shared" si="5"/>
        <v>5.9250705566789925</v>
      </c>
    </row>
    <row r="184" spans="1:4" x14ac:dyDescent="0.35">
      <c r="A184" s="8">
        <v>3.5</v>
      </c>
      <c r="B184" s="8">
        <v>5.4724490925520044</v>
      </c>
      <c r="C184" s="39">
        <f t="shared" si="4"/>
        <v>-1.9724490925520044</v>
      </c>
      <c r="D184" s="30">
        <f t="shared" si="5"/>
        <v>3.8905554227092258</v>
      </c>
    </row>
    <row r="185" spans="1:4" x14ac:dyDescent="0.35">
      <c r="A185" s="8">
        <v>6.5</v>
      </c>
      <c r="B185" s="8">
        <v>3.5527193024752757</v>
      </c>
      <c r="C185" s="39">
        <f t="shared" si="4"/>
        <v>2.9472806975247243</v>
      </c>
      <c r="D185" s="30">
        <f t="shared" si="5"/>
        <v>8.6864635100018255</v>
      </c>
    </row>
    <row r="186" spans="1:4" x14ac:dyDescent="0.35">
      <c r="A186" s="8">
        <v>3</v>
      </c>
      <c r="B186" s="8">
        <v>4.8429194610525466</v>
      </c>
      <c r="C186" s="39">
        <f t="shared" si="4"/>
        <v>-1.8429194610525466</v>
      </c>
      <c r="D186" s="30">
        <f t="shared" si="5"/>
        <v>3.3963521399262087</v>
      </c>
    </row>
    <row r="187" spans="1:4" x14ac:dyDescent="0.35">
      <c r="A187" s="8">
        <v>5</v>
      </c>
      <c r="B187" s="8">
        <v>3.5807918505398462</v>
      </c>
      <c r="C187" s="39">
        <f t="shared" si="4"/>
        <v>1.4192081494601538</v>
      </c>
      <c r="D187" s="30">
        <f t="shared" si="5"/>
        <v>2.0141517714941144</v>
      </c>
    </row>
    <row r="188" spans="1:4" x14ac:dyDescent="0.35">
      <c r="A188" s="8">
        <v>3.5</v>
      </c>
      <c r="B188" s="8">
        <v>3.1946827364574935</v>
      </c>
      <c r="C188" s="39">
        <f t="shared" si="4"/>
        <v>0.30531726354250655</v>
      </c>
      <c r="D188" s="30">
        <f t="shared" si="5"/>
        <v>9.3218631417084391E-2</v>
      </c>
    </row>
    <row r="189" spans="1:4" x14ac:dyDescent="0.35">
      <c r="A189" s="8">
        <v>2</v>
      </c>
      <c r="B189" s="8">
        <v>4.4175215788866948</v>
      </c>
      <c r="C189" s="39">
        <f t="shared" si="4"/>
        <v>-2.4175215788866948</v>
      </c>
      <c r="D189" s="30">
        <f t="shared" si="5"/>
        <v>5.8444105843828176</v>
      </c>
    </row>
    <row r="190" spans="1:4" x14ac:dyDescent="0.35">
      <c r="A190" s="8">
        <v>3.5</v>
      </c>
      <c r="B190" s="8">
        <v>2.9348434699884605</v>
      </c>
      <c r="C190" s="39">
        <f t="shared" si="4"/>
        <v>0.56515653001153954</v>
      </c>
      <c r="D190" s="30">
        <f t="shared" si="5"/>
        <v>0.31940190341468416</v>
      </c>
    </row>
    <row r="191" spans="1:4" x14ac:dyDescent="0.35">
      <c r="A191" s="8">
        <v>4</v>
      </c>
      <c r="B191" s="8">
        <v>3.3701132093025548</v>
      </c>
      <c r="C191" s="39">
        <f t="shared" si="4"/>
        <v>0.62988679069744524</v>
      </c>
      <c r="D191" s="30">
        <f t="shared" si="5"/>
        <v>0.39675736909512721</v>
      </c>
    </row>
    <row r="192" spans="1:4" x14ac:dyDescent="0.35">
      <c r="A192" s="8">
        <v>1.5</v>
      </c>
      <c r="B192" s="8">
        <v>2.4939724921724866</v>
      </c>
      <c r="C192" s="39">
        <f t="shared" si="4"/>
        <v>-0.99397249217248662</v>
      </c>
      <c r="D192" s="30">
        <f t="shared" si="5"/>
        <v>0.98798131519558396</v>
      </c>
    </row>
    <row r="193" spans="1:4" x14ac:dyDescent="0.35">
      <c r="A193" s="8">
        <v>4.1900000000000004</v>
      </c>
      <c r="B193" s="8">
        <v>2.8470499604255162</v>
      </c>
      <c r="C193" s="39">
        <f t="shared" si="4"/>
        <v>1.3429500395744842</v>
      </c>
      <c r="D193" s="30">
        <f t="shared" si="5"/>
        <v>1.8035148087931088</v>
      </c>
    </row>
    <row r="194" spans="1:4" x14ac:dyDescent="0.35">
      <c r="A194" s="8">
        <v>2.56</v>
      </c>
      <c r="B194" s="8">
        <v>3.6300318817781712</v>
      </c>
      <c r="C194" s="39">
        <f t="shared" si="4"/>
        <v>-1.0700318817781711</v>
      </c>
      <c r="D194" s="30">
        <f t="shared" si="5"/>
        <v>1.1449682280217339</v>
      </c>
    </row>
    <row r="195" spans="1:4" x14ac:dyDescent="0.35">
      <c r="A195" s="8">
        <v>2.02</v>
      </c>
      <c r="B195" s="8">
        <v>2.4054802841641094</v>
      </c>
      <c r="C195" s="39">
        <f t="shared" ref="C195:C245" si="6">$A195-$B195</f>
        <v>-0.3854802841641094</v>
      </c>
      <c r="D195" s="30">
        <f t="shared" ref="D195:D245" si="7">$C195^2</f>
        <v>0.14859504947924254</v>
      </c>
    </row>
    <row r="196" spans="1:4" x14ac:dyDescent="0.35">
      <c r="A196" s="8">
        <v>4</v>
      </c>
      <c r="B196" s="8">
        <v>2.5094159907517226</v>
      </c>
      <c r="C196" s="39">
        <f t="shared" si="6"/>
        <v>1.4905840092482774</v>
      </c>
      <c r="D196" s="30">
        <f t="shared" si="7"/>
        <v>2.2218406886266688</v>
      </c>
    </row>
    <row r="197" spans="1:4" x14ac:dyDescent="0.35">
      <c r="A197" s="8">
        <v>1.44</v>
      </c>
      <c r="B197" s="8">
        <v>1.7435515168964277</v>
      </c>
      <c r="C197" s="39">
        <f t="shared" si="6"/>
        <v>-0.30355151689642779</v>
      </c>
      <c r="D197" s="30">
        <f t="shared" si="7"/>
        <v>9.2143523410122288E-2</v>
      </c>
    </row>
    <row r="198" spans="1:4" x14ac:dyDescent="0.35">
      <c r="A198" s="8">
        <v>2</v>
      </c>
      <c r="B198" s="8">
        <v>1.9198170733819893</v>
      </c>
      <c r="C198" s="39">
        <f t="shared" si="6"/>
        <v>8.0182926618010741E-2</v>
      </c>
      <c r="D198" s="30">
        <f t="shared" si="7"/>
        <v>6.4293017210292954E-3</v>
      </c>
    </row>
    <row r="199" spans="1:4" x14ac:dyDescent="0.35">
      <c r="A199" s="8">
        <v>5</v>
      </c>
      <c r="B199" s="8">
        <v>5.4005812054701625</v>
      </c>
      <c r="C199" s="39">
        <f t="shared" si="6"/>
        <v>-0.40058120547016252</v>
      </c>
      <c r="D199" s="30">
        <f t="shared" si="7"/>
        <v>0.16046530217592855</v>
      </c>
    </row>
    <row r="200" spans="1:4" x14ac:dyDescent="0.35">
      <c r="A200" s="8">
        <v>2</v>
      </c>
      <c r="B200" s="8">
        <v>2.2035934496422014</v>
      </c>
      <c r="C200" s="39">
        <f t="shared" si="6"/>
        <v>-0.20359344964220139</v>
      </c>
      <c r="D200" s="30">
        <f t="shared" si="7"/>
        <v>4.145029273721159E-2</v>
      </c>
    </row>
    <row r="201" spans="1:4" x14ac:dyDescent="0.35">
      <c r="A201" s="8">
        <v>2</v>
      </c>
      <c r="B201" s="8">
        <v>2.2193408823662928</v>
      </c>
      <c r="C201" s="39">
        <f t="shared" si="6"/>
        <v>-0.21934088236629279</v>
      </c>
      <c r="D201" s="30">
        <f t="shared" si="7"/>
        <v>4.8110422677223888E-2</v>
      </c>
    </row>
    <row r="202" spans="1:4" x14ac:dyDescent="0.35">
      <c r="A202" s="8">
        <v>4</v>
      </c>
      <c r="B202" s="8">
        <v>2.8866653162612472</v>
      </c>
      <c r="C202" s="39">
        <f t="shared" si="6"/>
        <v>1.1133346837387528</v>
      </c>
      <c r="D202" s="30">
        <f t="shared" si="7"/>
        <v>1.2395141180156686</v>
      </c>
    </row>
    <row r="203" spans="1:4" x14ac:dyDescent="0.35">
      <c r="A203" s="8">
        <v>2.0099999999999998</v>
      </c>
      <c r="B203" s="8">
        <v>2.1790268280851297</v>
      </c>
      <c r="C203" s="39">
        <f t="shared" si="6"/>
        <v>-0.16902682808512992</v>
      </c>
      <c r="D203" s="30">
        <f t="shared" si="7"/>
        <v>2.8570068612520066E-2</v>
      </c>
    </row>
    <row r="204" spans="1:4" x14ac:dyDescent="0.35">
      <c r="A204" s="8">
        <v>2</v>
      </c>
      <c r="B204" s="8">
        <v>2.2035934496422014</v>
      </c>
      <c r="C204" s="39">
        <f t="shared" si="6"/>
        <v>-0.20359344964220139</v>
      </c>
      <c r="D204" s="30">
        <f t="shared" si="7"/>
        <v>4.145029273721159E-2</v>
      </c>
    </row>
    <row r="205" spans="1:4" x14ac:dyDescent="0.35">
      <c r="A205" s="8">
        <v>2.5</v>
      </c>
      <c r="B205" s="8">
        <v>2.5248492700039158</v>
      </c>
      <c r="C205" s="39">
        <f t="shared" si="6"/>
        <v>-2.4849270003915791E-2</v>
      </c>
      <c r="D205" s="30">
        <f t="shared" si="7"/>
        <v>6.1748621972750907E-4</v>
      </c>
    </row>
    <row r="206" spans="1:4" x14ac:dyDescent="0.35">
      <c r="A206" s="8">
        <v>4</v>
      </c>
      <c r="B206" s="8">
        <v>3.2346236699142619</v>
      </c>
      <c r="C206" s="39">
        <f t="shared" si="6"/>
        <v>0.76537633008573813</v>
      </c>
      <c r="D206" s="30">
        <f t="shared" si="7"/>
        <v>0.58580092665551275</v>
      </c>
    </row>
    <row r="207" spans="1:4" x14ac:dyDescent="0.35">
      <c r="A207" s="8">
        <v>3.23</v>
      </c>
      <c r="B207" s="8">
        <v>2.7074553631766367</v>
      </c>
      <c r="C207" s="39">
        <f t="shared" si="6"/>
        <v>0.52254463682336327</v>
      </c>
      <c r="D207" s="30">
        <f t="shared" si="7"/>
        <v>0.2730528974728606</v>
      </c>
    </row>
    <row r="208" spans="1:4" x14ac:dyDescent="0.35">
      <c r="A208" s="8">
        <v>3.41</v>
      </c>
      <c r="B208" s="8">
        <v>3.6038951435933111</v>
      </c>
      <c r="C208" s="39">
        <f t="shared" si="6"/>
        <v>-0.19389514359331095</v>
      </c>
      <c r="D208" s="30">
        <f t="shared" si="7"/>
        <v>3.7595326709070669E-2</v>
      </c>
    </row>
    <row r="209" spans="1:4" x14ac:dyDescent="0.35">
      <c r="A209" s="8">
        <v>3</v>
      </c>
      <c r="B209" s="8">
        <v>4.9269593990501157</v>
      </c>
      <c r="C209" s="39">
        <f t="shared" si="6"/>
        <v>-1.9269593990501157</v>
      </c>
      <c r="D209" s="30">
        <f t="shared" si="7"/>
        <v>3.7131725255875829</v>
      </c>
    </row>
    <row r="210" spans="1:4" x14ac:dyDescent="0.35">
      <c r="A210" s="8">
        <v>2.0299999999999998</v>
      </c>
      <c r="B210" s="8">
        <v>3.2086932869459259</v>
      </c>
      <c r="C210" s="39">
        <f t="shared" si="6"/>
        <v>-1.1786932869459261</v>
      </c>
      <c r="D210" s="30">
        <f t="shared" si="7"/>
        <v>1.3893178646913913</v>
      </c>
    </row>
    <row r="211" spans="1:4" x14ac:dyDescent="0.35">
      <c r="A211" s="8">
        <v>2.23</v>
      </c>
      <c r="B211" s="8">
        <v>2.1535887883457017</v>
      </c>
      <c r="C211" s="39">
        <f t="shared" si="6"/>
        <v>7.6411211654298317E-2</v>
      </c>
      <c r="D211" s="30">
        <f t="shared" si="7"/>
        <v>5.8386732664779751E-3</v>
      </c>
    </row>
    <row r="212" spans="1:4" x14ac:dyDescent="0.35">
      <c r="A212" s="8">
        <v>2</v>
      </c>
      <c r="B212" s="8">
        <v>3.9317650543742362</v>
      </c>
      <c r="C212" s="39">
        <f t="shared" si="6"/>
        <v>-1.9317650543742362</v>
      </c>
      <c r="D212" s="30">
        <f t="shared" si="7"/>
        <v>3.7317162253014957</v>
      </c>
    </row>
    <row r="213" spans="1:4" x14ac:dyDescent="0.35">
      <c r="A213" s="8">
        <v>5.16</v>
      </c>
      <c r="B213" s="8">
        <v>3.7137462421547029</v>
      </c>
      <c r="C213" s="39">
        <f t="shared" si="6"/>
        <v>1.4462537578452972</v>
      </c>
      <c r="D213" s="30">
        <f t="shared" si="7"/>
        <v>2.0916499320816437</v>
      </c>
    </row>
    <row r="214" spans="1:4" x14ac:dyDescent="0.35">
      <c r="A214" s="8">
        <v>9</v>
      </c>
      <c r="B214" s="8">
        <v>5.9204429767051474</v>
      </c>
      <c r="C214" s="39">
        <f t="shared" si="6"/>
        <v>3.0795570232948526</v>
      </c>
      <c r="D214" s="30">
        <f t="shared" si="7"/>
        <v>9.4836714597246541</v>
      </c>
    </row>
    <row r="215" spans="1:4" x14ac:dyDescent="0.35">
      <c r="A215" s="8">
        <v>2.5</v>
      </c>
      <c r="B215" s="8">
        <v>2.201777161399959</v>
      </c>
      <c r="C215" s="39">
        <f t="shared" si="6"/>
        <v>0.29822283860004095</v>
      </c>
      <c r="D215" s="30">
        <f t="shared" si="7"/>
        <v>8.8936861462666078E-2</v>
      </c>
    </row>
    <row r="216" spans="1:4" x14ac:dyDescent="0.35">
      <c r="A216" s="8">
        <v>6.5</v>
      </c>
      <c r="B216" s="8">
        <v>3.7856255533856853</v>
      </c>
      <c r="C216" s="39">
        <f t="shared" si="6"/>
        <v>2.7143744466143147</v>
      </c>
      <c r="D216" s="30">
        <f t="shared" si="7"/>
        <v>7.3678286364327672</v>
      </c>
    </row>
    <row r="217" spans="1:4" x14ac:dyDescent="0.35">
      <c r="A217" s="8">
        <v>1.1000000000000001</v>
      </c>
      <c r="B217" s="8">
        <v>2.1668169691841257</v>
      </c>
      <c r="C217" s="39">
        <f t="shared" si="6"/>
        <v>-1.0668169691841256</v>
      </c>
      <c r="D217" s="30">
        <f t="shared" si="7"/>
        <v>1.1380984457392036</v>
      </c>
    </row>
    <row r="218" spans="1:4" x14ac:dyDescent="0.35">
      <c r="A218" s="8">
        <v>3</v>
      </c>
      <c r="B218" s="8">
        <v>4.1032788784427625</v>
      </c>
      <c r="C218" s="39">
        <f t="shared" si="6"/>
        <v>-1.1032788784427625</v>
      </c>
      <c r="D218" s="30">
        <f t="shared" si="7"/>
        <v>1.2172242836179199</v>
      </c>
    </row>
    <row r="219" spans="1:4" x14ac:dyDescent="0.35">
      <c r="A219" s="8">
        <v>1.5</v>
      </c>
      <c r="B219" s="8">
        <v>2.0105980510087109</v>
      </c>
      <c r="C219" s="39">
        <f t="shared" si="6"/>
        <v>-0.51059805100871092</v>
      </c>
      <c r="D219" s="30">
        <f t="shared" si="7"/>
        <v>0.26071036969389416</v>
      </c>
    </row>
    <row r="220" spans="1:4" x14ac:dyDescent="0.35">
      <c r="A220" s="8">
        <v>1.44</v>
      </c>
      <c r="B220" s="8">
        <v>1.6468230779520645</v>
      </c>
      <c r="C220" s="39">
        <f t="shared" si="6"/>
        <v>-0.20682307795206456</v>
      </c>
      <c r="D220" s="30">
        <f t="shared" si="7"/>
        <v>4.2775785573565775E-2</v>
      </c>
    </row>
    <row r="221" spans="1:4" x14ac:dyDescent="0.35">
      <c r="A221" s="8">
        <v>3.09</v>
      </c>
      <c r="B221" s="8">
        <v>4.1477569579370108</v>
      </c>
      <c r="C221" s="39">
        <f t="shared" si="6"/>
        <v>-1.057756957937011</v>
      </c>
      <c r="D221" s="30">
        <f t="shared" si="7"/>
        <v>1.1188497820641596</v>
      </c>
    </row>
    <row r="222" spans="1:4" x14ac:dyDescent="0.35">
      <c r="A222" s="8">
        <v>2.2000000000000002</v>
      </c>
      <c r="B222" s="8">
        <v>2.2540426218755618</v>
      </c>
      <c r="C222" s="39">
        <f t="shared" si="6"/>
        <v>-5.4042621875561636E-2</v>
      </c>
      <c r="D222" s="30">
        <f t="shared" si="7"/>
        <v>2.920604979184933E-3</v>
      </c>
    </row>
    <row r="223" spans="1:4" x14ac:dyDescent="0.35">
      <c r="A223" s="8">
        <v>3.48</v>
      </c>
      <c r="B223" s="8">
        <v>2.4055371897515396</v>
      </c>
      <c r="C223" s="39">
        <f t="shared" si="6"/>
        <v>1.0744628102484604</v>
      </c>
      <c r="D223" s="30">
        <f t="shared" si="7"/>
        <v>1.154470330607019</v>
      </c>
    </row>
    <row r="224" spans="1:4" x14ac:dyDescent="0.35">
      <c r="A224" s="8">
        <v>1.92</v>
      </c>
      <c r="B224" s="8">
        <v>1.7397871376823657</v>
      </c>
      <c r="C224" s="39">
        <f t="shared" si="6"/>
        <v>0.18021286231763423</v>
      </c>
      <c r="D224" s="30">
        <f t="shared" si="7"/>
        <v>3.2476675744714592E-2</v>
      </c>
    </row>
    <row r="225" spans="1:4" x14ac:dyDescent="0.35">
      <c r="A225" s="8">
        <v>3</v>
      </c>
      <c r="B225" s="8">
        <v>2.9098242479993557</v>
      </c>
      <c r="C225" s="39">
        <f t="shared" si="6"/>
        <v>9.0175752000644316E-2</v>
      </c>
      <c r="D225" s="30">
        <f t="shared" si="7"/>
        <v>8.1316662488817078E-3</v>
      </c>
    </row>
    <row r="226" spans="1:4" x14ac:dyDescent="0.35">
      <c r="A226" s="8">
        <v>1.58</v>
      </c>
      <c r="B226" s="8">
        <v>2.3730962494213736</v>
      </c>
      <c r="C226" s="39">
        <f t="shared" si="6"/>
        <v>-0.79309624942137358</v>
      </c>
      <c r="D226" s="30">
        <f t="shared" si="7"/>
        <v>0.62900166084624964</v>
      </c>
    </row>
    <row r="227" spans="1:4" x14ac:dyDescent="0.35">
      <c r="A227" s="8">
        <v>2.5</v>
      </c>
      <c r="B227" s="8">
        <v>2.6748251568194465</v>
      </c>
      <c r="C227" s="39">
        <f t="shared" si="6"/>
        <v>-0.17482515681944655</v>
      </c>
      <c r="D227" s="30">
        <f t="shared" si="7"/>
        <v>3.0563835456944077E-2</v>
      </c>
    </row>
    <row r="228" spans="1:4" x14ac:dyDescent="0.35">
      <c r="A228" s="8">
        <v>2</v>
      </c>
      <c r="B228" s="8">
        <v>2.0908954598090377</v>
      </c>
      <c r="C228" s="39">
        <f t="shared" si="6"/>
        <v>-9.0895459809037682E-2</v>
      </c>
      <c r="D228" s="30">
        <f t="shared" si="7"/>
        <v>8.2619846138963851E-3</v>
      </c>
    </row>
    <row r="229" spans="1:4" x14ac:dyDescent="0.35">
      <c r="A229" s="8">
        <v>3</v>
      </c>
      <c r="B229" s="8">
        <v>3.2861452497390946</v>
      </c>
      <c r="C229" s="39">
        <f t="shared" si="6"/>
        <v>-0.28614524973909461</v>
      </c>
      <c r="D229" s="30">
        <f t="shared" si="7"/>
        <v>8.1879103948248821E-2</v>
      </c>
    </row>
    <row r="230" spans="1:4" x14ac:dyDescent="0.35">
      <c r="A230" s="8">
        <v>2.72</v>
      </c>
      <c r="B230" s="8">
        <v>2.2566894112928146</v>
      </c>
      <c r="C230" s="39">
        <f t="shared" si="6"/>
        <v>0.46331058870718556</v>
      </c>
      <c r="D230" s="30">
        <f t="shared" si="7"/>
        <v>0.21465670160819886</v>
      </c>
    </row>
    <row r="231" spans="1:4" x14ac:dyDescent="0.35">
      <c r="A231" s="8">
        <v>2.88</v>
      </c>
      <c r="B231" s="8">
        <v>3.0379871644003025</v>
      </c>
      <c r="C231" s="39">
        <f t="shared" si="6"/>
        <v>-0.15798716440030258</v>
      </c>
      <c r="D231" s="30">
        <f t="shared" si="7"/>
        <v>2.4959944115248236E-2</v>
      </c>
    </row>
    <row r="232" spans="1:4" x14ac:dyDescent="0.35">
      <c r="A232" s="8">
        <v>2</v>
      </c>
      <c r="B232" s="8">
        <v>3.5361106708958729</v>
      </c>
      <c r="C232" s="39">
        <f t="shared" si="6"/>
        <v>-1.5361106708958729</v>
      </c>
      <c r="D232" s="30">
        <f t="shared" si="7"/>
        <v>2.3596359932401687</v>
      </c>
    </row>
    <row r="233" spans="1:4" x14ac:dyDescent="0.35">
      <c r="A233" s="8">
        <v>3</v>
      </c>
      <c r="B233" s="8">
        <v>2.5739867783160517</v>
      </c>
      <c r="C233" s="39">
        <f t="shared" si="6"/>
        <v>0.42601322168394828</v>
      </c>
      <c r="D233" s="30">
        <f t="shared" si="7"/>
        <v>0.18148726504953686</v>
      </c>
    </row>
    <row r="234" spans="1:4" x14ac:dyDescent="0.35">
      <c r="A234" s="8">
        <v>3.39</v>
      </c>
      <c r="B234" s="8">
        <v>2.0988961112916202</v>
      </c>
      <c r="C234" s="39">
        <f t="shared" si="6"/>
        <v>1.2911038887083799</v>
      </c>
      <c r="D234" s="30">
        <f t="shared" si="7"/>
        <v>1.6669492514379005</v>
      </c>
    </row>
    <row r="235" spans="1:4" x14ac:dyDescent="0.35">
      <c r="A235" s="8">
        <v>1.47</v>
      </c>
      <c r="B235" s="8">
        <v>2.0195270262610787</v>
      </c>
      <c r="C235" s="39">
        <f t="shared" si="6"/>
        <v>-0.54952702626107874</v>
      </c>
      <c r="D235" s="30">
        <f t="shared" si="7"/>
        <v>0.3019799525913443</v>
      </c>
    </row>
    <row r="236" spans="1:4" x14ac:dyDescent="0.35">
      <c r="A236" s="8">
        <v>3</v>
      </c>
      <c r="B236" s="8">
        <v>2.3828768546043442</v>
      </c>
      <c r="C236" s="39">
        <f t="shared" si="6"/>
        <v>0.61712314539565583</v>
      </c>
      <c r="D236" s="30">
        <f t="shared" si="7"/>
        <v>0.38084097658302773</v>
      </c>
    </row>
    <row r="237" spans="1:4" x14ac:dyDescent="0.35">
      <c r="A237" s="8">
        <v>1.25</v>
      </c>
      <c r="B237" s="8">
        <v>1.9533861220689615</v>
      </c>
      <c r="C237" s="39">
        <f t="shared" si="6"/>
        <v>-0.70338612206896145</v>
      </c>
      <c r="D237" s="30">
        <f t="shared" si="7"/>
        <v>0.49475203671921192</v>
      </c>
    </row>
    <row r="238" spans="1:4" x14ac:dyDescent="0.35">
      <c r="A238" s="8">
        <v>1</v>
      </c>
      <c r="B238" s="8">
        <v>2.1060299270573379</v>
      </c>
      <c r="C238" s="39">
        <f t="shared" si="6"/>
        <v>-1.1060299270573379</v>
      </c>
      <c r="D238" s="30">
        <f t="shared" si="7"/>
        <v>1.2233021995464604</v>
      </c>
    </row>
    <row r="239" spans="1:4" x14ac:dyDescent="0.35">
      <c r="A239" s="8">
        <v>1.17</v>
      </c>
      <c r="B239" s="8">
        <v>4.0175020582095344</v>
      </c>
      <c r="C239" s="39">
        <f t="shared" si="6"/>
        <v>-2.8475020582095345</v>
      </c>
      <c r="D239" s="30">
        <f t="shared" si="7"/>
        <v>8.1082679715075354</v>
      </c>
    </row>
    <row r="240" spans="1:4" x14ac:dyDescent="0.35">
      <c r="A240" s="8">
        <v>4.67</v>
      </c>
      <c r="B240" s="8">
        <v>4.5958043394225623</v>
      </c>
      <c r="C240" s="39">
        <f t="shared" si="6"/>
        <v>7.419566057743765E-2</v>
      </c>
      <c r="D240" s="30">
        <f t="shared" si="7"/>
        <v>5.5049960485223353E-3</v>
      </c>
    </row>
    <row r="241" spans="1:4" x14ac:dyDescent="0.35">
      <c r="A241" s="8">
        <v>5.92</v>
      </c>
      <c r="B241" s="8">
        <v>3.9208517583689693</v>
      </c>
      <c r="C241" s="39">
        <f t="shared" si="6"/>
        <v>1.9991482416310307</v>
      </c>
      <c r="D241" s="30">
        <f t="shared" si="7"/>
        <v>3.9965936920164418</v>
      </c>
    </row>
    <row r="242" spans="1:4" x14ac:dyDescent="0.35">
      <c r="A242" s="8">
        <v>2</v>
      </c>
      <c r="B242" s="8">
        <v>3.5160914147033235</v>
      </c>
      <c r="C242" s="39">
        <f t="shared" si="6"/>
        <v>-1.5160914147033235</v>
      </c>
      <c r="D242" s="30">
        <f t="shared" si="7"/>
        <v>2.298533177737125</v>
      </c>
    </row>
    <row r="243" spans="1:4" x14ac:dyDescent="0.35">
      <c r="A243" s="8">
        <v>2</v>
      </c>
      <c r="B243" s="8">
        <v>3.0575140773639431</v>
      </c>
      <c r="C243" s="39">
        <f t="shared" si="6"/>
        <v>-1.0575140773639431</v>
      </c>
      <c r="D243" s="30">
        <f t="shared" si="7"/>
        <v>1.1183360238229119</v>
      </c>
    </row>
    <row r="244" spans="1:4" x14ac:dyDescent="0.35">
      <c r="A244" s="8">
        <v>1.75</v>
      </c>
      <c r="B244" s="8">
        <v>2.6856604184816915</v>
      </c>
      <c r="C244" s="39">
        <f t="shared" si="6"/>
        <v>-0.93566041848169146</v>
      </c>
      <c r="D244" s="30">
        <f t="shared" si="7"/>
        <v>0.87546041871333402</v>
      </c>
    </row>
    <row r="245" spans="1:4" x14ac:dyDescent="0.35">
      <c r="A245" s="8">
        <v>3</v>
      </c>
      <c r="B245" s="8">
        <v>2.7680080633586845</v>
      </c>
      <c r="C245" s="39">
        <f t="shared" si="6"/>
        <v>0.23199193664131545</v>
      </c>
      <c r="D245" s="30">
        <f t="shared" si="7"/>
        <v>5.3820258666588128E-2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C137-4866-4076-9011-DEBE5E4C4B62}">
  <dimension ref="A1"/>
  <sheetViews>
    <sheetView workbookViewId="0">
      <selection activeCell="H7" sqref="H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data</vt:lpstr>
      <vt:lpstr>Aligned data</vt:lpstr>
      <vt:lpstr>cat to num using if</vt:lpstr>
      <vt:lpstr> Regression Model Calculator</vt:lpstr>
      <vt:lpstr>Actual Vs Prediction</vt:lpstr>
      <vt:lpstr>RMSE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Purva Raut</cp:lastModifiedBy>
  <dcterms:created xsi:type="dcterms:W3CDTF">2021-10-26T16:10:41Z</dcterms:created>
  <dcterms:modified xsi:type="dcterms:W3CDTF">2022-04-05T18:01:57Z</dcterms:modified>
</cp:coreProperties>
</file>