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MSoEE\Entrepreneurship Essentials\Spring 2025\Lecture notes\"/>
    </mc:Choice>
  </mc:AlternateContent>
  <xr:revisionPtr revIDLastSave="0" documentId="8_{6FCE0059-AB07-46C9-B6EA-C7ED2154B8D3}" xr6:coauthVersionLast="47" xr6:coauthVersionMax="47" xr10:uidLastSave="{00000000-0000-0000-0000-000000000000}"/>
  <bookViews>
    <workbookView xWindow="-108" yWindow="-108" windowWidth="23256" windowHeight="12456" xr2:uid="{244D6F10-3AE6-40BA-8142-1A5B98F1D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H27" i="1"/>
  <c r="N32" i="1"/>
  <c r="N36" i="1"/>
  <c r="N31" i="1"/>
  <c r="N28" i="1"/>
  <c r="N24" i="1"/>
  <c r="N23" i="1"/>
  <c r="N22" i="1"/>
  <c r="N21" i="1"/>
  <c r="N20" i="1"/>
  <c r="N18" i="1"/>
  <c r="N17" i="1"/>
  <c r="N14" i="1"/>
  <c r="N9" i="1"/>
  <c r="N8" i="1"/>
  <c r="H7" i="1"/>
  <c r="M8" i="1" s="1"/>
  <c r="N7" i="1"/>
  <c r="N6" i="1"/>
  <c r="H24" i="1"/>
  <c r="M30" i="1" s="1"/>
  <c r="H23" i="1"/>
  <c r="M9" i="1" s="1"/>
  <c r="H19" i="1"/>
  <c r="H17" i="1"/>
  <c r="H13" i="1"/>
  <c r="D53" i="1"/>
  <c r="M32" i="1" s="1"/>
  <c r="D49" i="1"/>
  <c r="D44" i="1"/>
  <c r="D38" i="1"/>
  <c r="D39" i="1" s="1"/>
  <c r="D36" i="1"/>
  <c r="D35" i="1"/>
  <c r="D34" i="1"/>
  <c r="D33" i="1"/>
  <c r="D32" i="1"/>
  <c r="D31" i="1"/>
  <c r="D25" i="1"/>
  <c r="M18" i="1" s="1"/>
  <c r="D24" i="1"/>
  <c r="D23" i="1"/>
  <c r="D22" i="1"/>
  <c r="H10" i="1"/>
  <c r="D19" i="1"/>
  <c r="D17" i="1"/>
  <c r="D16" i="1"/>
  <c r="H6" i="1"/>
  <c r="M7" i="1" s="1"/>
  <c r="D10" i="1"/>
  <c r="D9" i="1"/>
  <c r="D11" i="1" s="1"/>
  <c r="D12" i="1" s="1"/>
  <c r="D13" i="1" s="1"/>
  <c r="D7" i="1"/>
  <c r="D6" i="1"/>
  <c r="D4" i="1"/>
  <c r="M36" i="1"/>
  <c r="M31" i="1"/>
  <c r="M29" i="1"/>
  <c r="M28" i="1"/>
  <c r="M24" i="1"/>
  <c r="M20" i="1"/>
  <c r="M23" i="1"/>
  <c r="M22" i="1"/>
  <c r="M21" i="1"/>
  <c r="M17" i="1"/>
  <c r="M14" i="1"/>
  <c r="M6" i="1"/>
  <c r="G20" i="1"/>
  <c r="I19" i="1" s="1"/>
  <c r="G146" i="1"/>
  <c r="G145" i="1"/>
  <c r="P102" i="1"/>
  <c r="I101" i="1"/>
  <c r="I100" i="1"/>
  <c r="I99" i="1"/>
  <c r="I98" i="1"/>
  <c r="P97" i="1"/>
  <c r="I96" i="1"/>
  <c r="I95" i="1"/>
  <c r="N25" i="1" l="1"/>
  <c r="D26" i="1"/>
  <c r="N30" i="1"/>
  <c r="N33" i="1" s="1"/>
  <c r="D41" i="1"/>
  <c r="H12" i="1" s="1"/>
  <c r="D40" i="1"/>
  <c r="M25" i="1"/>
  <c r="D45" i="1"/>
  <c r="M33" i="1"/>
  <c r="G29" i="1"/>
  <c r="I102" i="1"/>
  <c r="G147" i="1"/>
  <c r="J19" i="1" l="1"/>
  <c r="D27" i="1" l="1"/>
  <c r="D28" i="1" l="1"/>
  <c r="H11" i="1" s="1"/>
  <c r="D43" i="1"/>
  <c r="D47" i="1" l="1"/>
  <c r="D48" i="1" s="1"/>
  <c r="N5" i="1"/>
  <c r="M5" i="1"/>
  <c r="E48" i="1" l="1"/>
  <c r="D50" i="1"/>
  <c r="D51" i="1" s="1"/>
  <c r="D52" i="1" s="1"/>
  <c r="D56" i="1" l="1"/>
  <c r="E52" i="1"/>
  <c r="D54" i="1"/>
  <c r="H18" i="1" s="1"/>
  <c r="H29" i="1" s="1"/>
  <c r="N4" i="1"/>
  <c r="N10" i="1" s="1"/>
  <c r="N35" i="1" s="1"/>
  <c r="N37" i="1" s="1"/>
  <c r="H5" i="1" s="1"/>
  <c r="H14" i="1" s="1"/>
  <c r="M4" i="1"/>
  <c r="M10" i="1" s="1"/>
  <c r="M35" i="1" s="1"/>
  <c r="M37" i="1" s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18" authorId="0" shapeId="0" xr:uid="{79235CEB-BDDC-45BB-B8B0-47B38169B4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= Previous year value + the retained profit of the current year.</t>
        </r>
      </text>
    </comment>
    <comment ref="D20" authorId="0" shapeId="0" xr:uid="{A288B937-4BCB-4EDD-A9CC-21C807388B4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Land is never depreciated</t>
        </r>
      </text>
    </comment>
  </commentList>
</comments>
</file>

<file path=xl/sharedStrings.xml><?xml version="1.0" encoding="utf-8"?>
<sst xmlns="http://schemas.openxmlformats.org/spreadsheetml/2006/main" count="177" uniqueCount="162">
  <si>
    <t xml:space="preserve">Cash flow statement is critical to understand liquidity of the company. Poor liquidity is fatal. Planning for new investment round is related to cash flow. </t>
  </si>
  <si>
    <t>Operational data for the year 2021-22 and some balance sheet data as on 31.3.2021</t>
  </si>
  <si>
    <t>Profit &amp; Loss Statement</t>
  </si>
  <si>
    <t xml:space="preserve">Balance Sheet as on </t>
  </si>
  <si>
    <t>Change</t>
  </si>
  <si>
    <t>Cash Flow Statement</t>
  </si>
  <si>
    <t>Payment of rent</t>
  </si>
  <si>
    <t xml:space="preserve">Gross Profit </t>
  </si>
  <si>
    <t>Margin</t>
  </si>
  <si>
    <t>Assets</t>
  </si>
  <si>
    <t>From operating activities</t>
  </si>
  <si>
    <t>Advertisement expense</t>
  </si>
  <si>
    <t xml:space="preserve">Sales </t>
  </si>
  <si>
    <t>Current Assets</t>
  </si>
  <si>
    <t>Net profit</t>
  </si>
  <si>
    <t>Purchase of equipment</t>
  </si>
  <si>
    <t>Cash in hand and Bank</t>
  </si>
  <si>
    <t>Salary</t>
  </si>
  <si>
    <t>Closing stock</t>
  </si>
  <si>
    <t>Change in inventory/ stock</t>
  </si>
  <si>
    <t>Receivable</t>
  </si>
  <si>
    <t>Change in accounts receivable</t>
  </si>
  <si>
    <t>Transportation expense</t>
  </si>
  <si>
    <t>Cost of goods sold</t>
  </si>
  <si>
    <t>Change in account payable</t>
  </si>
  <si>
    <t xml:space="preserve">Maintenance </t>
  </si>
  <si>
    <t>Opening stock</t>
  </si>
  <si>
    <t>Non-current assets</t>
  </si>
  <si>
    <t xml:space="preserve">Sub total </t>
  </si>
  <si>
    <t>Legal expense</t>
  </si>
  <si>
    <t>Land</t>
  </si>
  <si>
    <t>Purchase of goods</t>
  </si>
  <si>
    <t>Goods available to sell (opening stock+purchase)</t>
  </si>
  <si>
    <t>Building</t>
  </si>
  <si>
    <t>From investment activities</t>
  </si>
  <si>
    <t>Construction of factory shed</t>
  </si>
  <si>
    <t>Machinery</t>
  </si>
  <si>
    <t>Purchase of truck</t>
  </si>
  <si>
    <t>Capitalized Preliminary &amp; Preoperative Expenses to the extent not AMORTIZED</t>
  </si>
  <si>
    <t>Purchase of land</t>
  </si>
  <si>
    <t>Truck hiring charge received</t>
  </si>
  <si>
    <t>Total assets</t>
  </si>
  <si>
    <t xml:space="preserve">Amortization of Prelem. &amp; preop. </t>
  </si>
  <si>
    <t>Depreciation</t>
  </si>
  <si>
    <t>Change in building</t>
  </si>
  <si>
    <t>Repayment of bank loan</t>
  </si>
  <si>
    <t>Equity &amp; Liabilities</t>
  </si>
  <si>
    <t>Purchase of building</t>
  </si>
  <si>
    <t>Trade Receivables</t>
  </si>
  <si>
    <t>Last year account</t>
  </si>
  <si>
    <t>Sale of building</t>
  </si>
  <si>
    <t>Telephone bill payment</t>
  </si>
  <si>
    <t>Purchase during the year</t>
  </si>
  <si>
    <t>Other equity (Reserves &amp; Surplus)</t>
  </si>
  <si>
    <t>Purchase of telephone</t>
  </si>
  <si>
    <t>Total value of land</t>
  </si>
  <si>
    <t>Total equity</t>
  </si>
  <si>
    <t>Electricity bill payment</t>
  </si>
  <si>
    <t>Depreciation on land = NIL (Always)</t>
  </si>
  <si>
    <t>Depreciation on Building</t>
  </si>
  <si>
    <t>Current liabilities (short-term liabilities)</t>
  </si>
  <si>
    <t>Purchase of computer</t>
  </si>
  <si>
    <t>Interest on bank loan</t>
  </si>
  <si>
    <t xml:space="preserve">    Value as per last balance sheet</t>
  </si>
  <si>
    <t xml:space="preserve">    Purchase during the year</t>
  </si>
  <si>
    <t>Short-term bank loan outstanding</t>
  </si>
  <si>
    <t>Sold machine</t>
  </si>
  <si>
    <t xml:space="preserve">Closing cash in hand &amp; bank </t>
  </si>
  <si>
    <t>Subtotal</t>
  </si>
  <si>
    <t>Sub total</t>
  </si>
  <si>
    <t xml:space="preserve">Insurance </t>
  </si>
  <si>
    <t xml:space="preserve">    Sold during the year</t>
  </si>
  <si>
    <t>Non-current liabilities (Long-term liabilities)</t>
  </si>
  <si>
    <t>Audit fees</t>
  </si>
  <si>
    <t>Total depreciable value of buildings</t>
  </si>
  <si>
    <t>Long-term bank loan</t>
  </si>
  <si>
    <t>From financing activities</t>
  </si>
  <si>
    <t>Fresh long term loan raised</t>
  </si>
  <si>
    <t>Depreciation @ 5%</t>
  </si>
  <si>
    <t>Repayment of long-term loan</t>
  </si>
  <si>
    <t>Trade Payables</t>
  </si>
  <si>
    <t>Total equity and libilities</t>
  </si>
  <si>
    <t>Fresh long-term loan raised</t>
  </si>
  <si>
    <t>Traveling expenses</t>
  </si>
  <si>
    <t>Change in short-term loan</t>
  </si>
  <si>
    <t>Stationeries</t>
  </si>
  <si>
    <t>Depreciation on Machinery</t>
  </si>
  <si>
    <t>Change in equity</t>
  </si>
  <si>
    <t>Company pays dividend during the year</t>
  </si>
  <si>
    <t xml:space="preserve">     Value as per last balance sheet</t>
  </si>
  <si>
    <t>Dividend</t>
  </si>
  <si>
    <t>Founders contribute to new equity capital</t>
  </si>
  <si>
    <t xml:space="preserve">     Equipments</t>
  </si>
  <si>
    <t>Company pays income tax @ 20%</t>
  </si>
  <si>
    <t xml:space="preserve">     New truck</t>
  </si>
  <si>
    <t>Outstanding in short term loan</t>
  </si>
  <si>
    <t xml:space="preserve">     Computer</t>
  </si>
  <si>
    <t>Total cash flow</t>
  </si>
  <si>
    <t xml:space="preserve">     Telephone</t>
  </si>
  <si>
    <t>Balance of cash in last year balance sheet</t>
  </si>
  <si>
    <t>Packaging</t>
  </si>
  <si>
    <t>Net balance</t>
  </si>
  <si>
    <t>Internet cost</t>
  </si>
  <si>
    <t xml:space="preserve">     Sold during the year</t>
  </si>
  <si>
    <t>Total depreciable value of machinery</t>
  </si>
  <si>
    <t>Depreciation @10%</t>
  </si>
  <si>
    <t>Net value of machinery (Book value of machinery)</t>
  </si>
  <si>
    <t>Total depreciation (Depreciation of Buildings &amp; M/C)</t>
  </si>
  <si>
    <t>Operating expenses before depreciation &amp; amortization</t>
  </si>
  <si>
    <t>EBIDTA (profit before interest, depreciation, tax, and amortization)</t>
  </si>
  <si>
    <t>Operating expenses</t>
  </si>
  <si>
    <t>Operating profit (EBIT)</t>
  </si>
  <si>
    <t xml:space="preserve">Interest </t>
  </si>
  <si>
    <t>Profit before tax</t>
  </si>
  <si>
    <t>Income tax @20%</t>
  </si>
  <si>
    <t>Net Profit</t>
  </si>
  <si>
    <t>Retained profit</t>
  </si>
  <si>
    <t>Cash profit (=NP+Depreciation+Amortization)</t>
  </si>
  <si>
    <t>B12</t>
  </si>
  <si>
    <t>B11</t>
  </si>
  <si>
    <t>E25+E26-E27</t>
  </si>
  <si>
    <t>Total building value minus depreciation for the year. This value is shown in next year balance sheet and is the book value as on 31.03.2018</t>
  </si>
  <si>
    <t>This is book value as per last year account or as on 31.03.2017</t>
  </si>
  <si>
    <t>B4</t>
  </si>
  <si>
    <t>This is under building and has since been considered above and must not be considered again.</t>
  </si>
  <si>
    <t>B13</t>
  </si>
  <si>
    <t>B18</t>
  </si>
  <si>
    <t>Total asset minus depreciation for the year. This value is shown in next year balance sheet as the book value of Plant &amp; Equipment as on 31.03.2018</t>
  </si>
  <si>
    <t>E29+E41</t>
  </si>
  <si>
    <t>E48+E49-E50</t>
  </si>
  <si>
    <t>E46-E51</t>
  </si>
  <si>
    <t>Sum of all items in red color. They are all revenue expense</t>
  </si>
  <si>
    <t>E55-E44</t>
  </si>
  <si>
    <t>B14</t>
  </si>
  <si>
    <t>Net Profit or Profit After Tax (PAT)</t>
  </si>
  <si>
    <t>E60-E61</t>
  </si>
  <si>
    <t>This should be added to previous Reserves &amp; Surplus to get new Reserves &amp; Surplus figure.</t>
  </si>
  <si>
    <r>
      <t xml:space="preserve">Cost of goods sold (= opening stock + purchase  </t>
    </r>
    <r>
      <rPr>
        <sz val="12"/>
        <rFont val="Times New Roman"/>
        <family val="1"/>
      </rPr>
      <t>̶</t>
    </r>
    <r>
      <rPr>
        <sz val="12"/>
        <rFont val="Arial"/>
        <family val="2"/>
      </rPr>
      <t xml:space="preserve"> closing stock)</t>
    </r>
  </si>
  <si>
    <r>
      <t xml:space="preserve">Depreciated value of building (Book value of building) (also known as </t>
    </r>
    <r>
      <rPr>
        <b/>
        <sz val="12"/>
        <rFont val="Arial"/>
        <family val="2"/>
      </rPr>
      <t>Net Value</t>
    </r>
    <r>
      <rPr>
        <sz val="12"/>
        <rFont val="Arial"/>
        <family val="2"/>
      </rPr>
      <t>)</t>
    </r>
  </si>
  <si>
    <t>31.03.2023</t>
  </si>
  <si>
    <t>31.03.2024</t>
  </si>
  <si>
    <t>Given the data on the previous year's balance sheet, operational data for the year 2023-24. Prepare the three statements</t>
  </si>
  <si>
    <t>Preference share capital</t>
  </si>
  <si>
    <t>Equity share capital</t>
  </si>
  <si>
    <t>Amounts in ₹ thousand</t>
  </si>
  <si>
    <t>Closing stock (Inventory)</t>
  </si>
  <si>
    <t>Amounts are in ₹ thousand</t>
  </si>
  <si>
    <t>Accounts or Trade payables</t>
  </si>
  <si>
    <t>Sales ( of goods)</t>
  </si>
  <si>
    <t>Web hosting</t>
  </si>
  <si>
    <t>Gross profit margin</t>
  </si>
  <si>
    <t>Sold during the year</t>
  </si>
  <si>
    <t>Depreciation rate for building @5%</t>
  </si>
  <si>
    <t>Depreciation rate for machiner @10%</t>
  </si>
  <si>
    <t xml:space="preserve">     Purchase of machinery during the year and previous value</t>
  </si>
  <si>
    <t xml:space="preserve">Depreciation </t>
  </si>
  <si>
    <t>Amortization</t>
  </si>
  <si>
    <t>Equipment/Machinery</t>
  </si>
  <si>
    <t>Equipment</t>
  </si>
  <si>
    <t xml:space="preserve">Sale of building </t>
  </si>
  <si>
    <t>Operating cycle = inventory+receivables-payables</t>
  </si>
  <si>
    <r>
      <t xml:space="preserve">Sale of old machine (book value: </t>
    </r>
    <r>
      <rPr>
        <b/>
        <sz val="12"/>
        <rFont val="Arial"/>
        <family val="2"/>
      </rPr>
      <t>1000)</t>
    </r>
    <r>
      <rPr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</si>
</sst>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rial"/>
      <family val="2"/>
    </font>
    <font>
      <b/>
      <sz val="14"/>
      <name val="Calibri"/>
      <family val="2"/>
    </font>
    <font>
      <b/>
      <sz val="20"/>
      <name val="Calibri"/>
      <family val="2"/>
    </font>
    <font>
      <sz val="12"/>
      <name val="Arial"/>
      <family val="2"/>
    </font>
    <font>
      <sz val="14"/>
      <name val="Calibri"/>
      <family val="2"/>
    </font>
    <font>
      <sz val="12"/>
      <name val="Times New Roman"/>
      <family val="1"/>
    </font>
    <font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Calibri"/>
      <family val="2"/>
    </font>
    <font>
      <sz val="14"/>
      <name val="Arial"/>
      <family val="2"/>
    </font>
    <font>
      <sz val="12"/>
      <name val="Calibri"/>
      <family val="2"/>
    </font>
    <font>
      <i/>
      <sz val="12"/>
      <name val="Arial"/>
      <family val="2"/>
    </font>
    <font>
      <strike/>
      <sz val="12"/>
      <name val="Arial"/>
      <family val="2"/>
    </font>
    <font>
      <strike/>
      <sz val="11"/>
      <name val="Calibri"/>
      <family val="2"/>
    </font>
    <font>
      <b/>
      <sz val="12"/>
      <color rgb="FF0070C0"/>
      <name val="Arial"/>
      <family val="2"/>
    </font>
    <font>
      <strike/>
      <sz val="12"/>
      <color theme="0" tint="-0.149998474074526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dotted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5" fillId="0" borderId="0" xfId="0" applyFont="1"/>
    <xf numFmtId="3" fontId="2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3" xfId="0" applyFont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3" fontId="10" fillId="0" borderId="0" xfId="0" applyNumberFormat="1" applyFont="1" applyAlignment="1">
      <alignment horizontal="left" vertical="center"/>
    </xf>
    <xf numFmtId="3" fontId="10" fillId="0" borderId="0" xfId="0" applyNumberFormat="1" applyFont="1" applyAlignment="1">
      <alignment horizontal="right" vertical="center"/>
    </xf>
    <xf numFmtId="0" fontId="7" fillId="0" borderId="0" xfId="0" applyFont="1"/>
    <xf numFmtId="0" fontId="10" fillId="0" borderId="0" xfId="0" applyFont="1"/>
    <xf numFmtId="0" fontId="6" fillId="0" borderId="7" xfId="0" applyFont="1" applyBorder="1"/>
    <xf numFmtId="0" fontId="11" fillId="2" borderId="8" xfId="0" applyFont="1" applyFill="1" applyBorder="1"/>
    <xf numFmtId="3" fontId="11" fillId="2" borderId="0" xfId="0" applyNumberFormat="1" applyFont="1" applyFill="1"/>
    <xf numFmtId="3" fontId="2" fillId="0" borderId="9" xfId="0" applyNumberFormat="1" applyFont="1" applyBorder="1"/>
    <xf numFmtId="3" fontId="10" fillId="0" borderId="0" xfId="0" applyNumberFormat="1" applyFont="1"/>
    <xf numFmtId="3" fontId="6" fillId="0" borderId="9" xfId="0" applyNumberFormat="1" applyFont="1" applyBorder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2" borderId="5" xfId="0" applyFont="1" applyFill="1" applyBorder="1"/>
    <xf numFmtId="0" fontId="11" fillId="2" borderId="6" xfId="0" applyFont="1" applyFill="1" applyBorder="1"/>
    <xf numFmtId="3" fontId="6" fillId="0" borderId="0" xfId="0" applyNumberFormat="1" applyFont="1"/>
    <xf numFmtId="3" fontId="10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wrapText="1"/>
    </xf>
    <xf numFmtId="3" fontId="14" fillId="2" borderId="0" xfId="0" applyNumberFormat="1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right" vertical="center"/>
    </xf>
    <xf numFmtId="0" fontId="7" fillId="3" borderId="0" xfId="0" applyFont="1" applyFill="1"/>
    <xf numFmtId="3" fontId="10" fillId="3" borderId="0" xfId="0" applyNumberFormat="1" applyFont="1" applyFill="1"/>
    <xf numFmtId="0" fontId="10" fillId="0" borderId="0" xfId="0" applyFont="1" applyAlignment="1">
      <alignment wrapText="1"/>
    </xf>
    <xf numFmtId="3" fontId="10" fillId="0" borderId="14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10" fillId="4" borderId="17" xfId="0" applyNumberFormat="1" applyFont="1" applyFill="1" applyBorder="1" applyAlignment="1">
      <alignment horizontal="left" vertical="center"/>
    </xf>
    <xf numFmtId="3" fontId="10" fillId="4" borderId="17" xfId="0" applyNumberFormat="1" applyFont="1" applyFill="1" applyBorder="1" applyAlignment="1">
      <alignment horizontal="right" vertical="center"/>
    </xf>
    <xf numFmtId="0" fontId="2" fillId="0" borderId="18" xfId="0" applyFont="1" applyBorder="1"/>
    <xf numFmtId="0" fontId="2" fillId="0" borderId="19" xfId="0" applyFont="1" applyBorder="1"/>
    <xf numFmtId="3" fontId="2" fillId="4" borderId="17" xfId="0" applyNumberFormat="1" applyFont="1" applyFill="1" applyBorder="1"/>
    <xf numFmtId="3" fontId="10" fillId="0" borderId="20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left" vertical="center"/>
    </xf>
    <xf numFmtId="3" fontId="10" fillId="0" borderId="17" xfId="0" applyNumberFormat="1" applyFont="1" applyBorder="1" applyAlignment="1">
      <alignment horizontal="right" vertical="center"/>
    </xf>
    <xf numFmtId="0" fontId="10" fillId="0" borderId="21" xfId="0" applyFont="1" applyBorder="1" applyAlignment="1">
      <alignment vertical="center"/>
    </xf>
    <xf numFmtId="3" fontId="10" fillId="5" borderId="22" xfId="0" applyNumberFormat="1" applyFont="1" applyFill="1" applyBorder="1" applyAlignment="1">
      <alignment horizontal="left" vertical="center"/>
    </xf>
    <xf numFmtId="3" fontId="10" fillId="5" borderId="22" xfId="0" applyNumberFormat="1" applyFont="1" applyFill="1" applyBorder="1" applyAlignment="1">
      <alignment horizontal="right" vertical="center"/>
    </xf>
    <xf numFmtId="0" fontId="16" fillId="0" borderId="0" xfId="0" applyFont="1"/>
    <xf numFmtId="3" fontId="16" fillId="0" borderId="0" xfId="0" applyNumberFormat="1" applyFont="1"/>
    <xf numFmtId="3" fontId="10" fillId="5" borderId="23" xfId="0" applyNumberFormat="1" applyFont="1" applyFill="1" applyBorder="1" applyAlignment="1">
      <alignment horizontal="left" vertical="center"/>
    </xf>
    <xf numFmtId="3" fontId="10" fillId="5" borderId="23" xfId="0" applyNumberFormat="1" applyFont="1" applyFill="1" applyBorder="1" applyAlignment="1">
      <alignment horizontal="right" vertical="center"/>
    </xf>
    <xf numFmtId="3" fontId="8" fillId="2" borderId="0" xfId="0" applyNumberFormat="1" applyFont="1" applyFill="1"/>
    <xf numFmtId="0" fontId="10" fillId="5" borderId="23" xfId="0" applyFont="1" applyFill="1" applyBorder="1"/>
    <xf numFmtId="0" fontId="10" fillId="0" borderId="17" xfId="0" applyFont="1" applyBorder="1"/>
    <xf numFmtId="0" fontId="10" fillId="0" borderId="27" xfId="0" applyFont="1" applyBorder="1" applyAlignment="1">
      <alignment vertical="center"/>
    </xf>
    <xf numFmtId="0" fontId="10" fillId="5" borderId="23" xfId="0" applyFont="1" applyFill="1" applyBorder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17" fillId="0" borderId="0" xfId="0" applyNumberFormat="1" applyFont="1"/>
    <xf numFmtId="0" fontId="7" fillId="0" borderId="27" xfId="0" applyFont="1" applyBorder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18" fillId="0" borderId="0" xfId="0" applyNumberFormat="1" applyFont="1"/>
    <xf numFmtId="3" fontId="8" fillId="0" borderId="0" xfId="0" applyNumberFormat="1" applyFont="1"/>
    <xf numFmtId="3" fontId="15" fillId="0" borderId="28" xfId="0" applyNumberFormat="1" applyFont="1" applyBorder="1" applyAlignment="1">
      <alignment horizontal="left" vertical="center"/>
    </xf>
    <xf numFmtId="3" fontId="15" fillId="0" borderId="29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3" fontId="10" fillId="6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3" fontId="10" fillId="7" borderId="0" xfId="0" applyNumberFormat="1" applyFont="1" applyFill="1" applyAlignment="1">
      <alignment horizontal="right" vertical="center"/>
    </xf>
    <xf numFmtId="0" fontId="7" fillId="0" borderId="32" xfId="0" applyFont="1" applyBorder="1" applyAlignment="1">
      <alignment vertical="center"/>
    </xf>
    <xf numFmtId="0" fontId="2" fillId="0" borderId="33" xfId="0" applyFont="1" applyBorder="1"/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7" fillId="0" borderId="33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32" xfId="0" applyFont="1" applyBorder="1"/>
    <xf numFmtId="0" fontId="19" fillId="0" borderId="32" xfId="0" applyFont="1" applyBorder="1" applyAlignment="1">
      <alignment vertical="center"/>
    </xf>
    <xf numFmtId="3" fontId="10" fillId="0" borderId="33" xfId="0" applyNumberFormat="1" applyFont="1" applyBorder="1" applyAlignment="1">
      <alignment horizontal="right" vertical="center"/>
    </xf>
    <xf numFmtId="0" fontId="10" fillId="0" borderId="34" xfId="0" applyFont="1" applyBorder="1" applyAlignment="1">
      <alignment vertical="center" wrapText="1"/>
    </xf>
    <xf numFmtId="0" fontId="10" fillId="0" borderId="35" xfId="0" applyFont="1" applyBorder="1" applyAlignment="1">
      <alignment horizontal="right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horizontal="right" vertical="center"/>
    </xf>
    <xf numFmtId="0" fontId="7" fillId="0" borderId="35" xfId="0" applyFont="1" applyBorder="1" applyAlignment="1">
      <alignment horizontal="right"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0" fillId="0" borderId="32" xfId="0" applyFont="1" applyBorder="1" applyAlignment="1">
      <alignment vertical="center" wrapText="1"/>
    </xf>
    <xf numFmtId="0" fontId="20" fillId="0" borderId="32" xfId="0" applyFont="1" applyBorder="1" applyAlignment="1">
      <alignment vertical="center"/>
    </xf>
    <xf numFmtId="0" fontId="20" fillId="0" borderId="33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1" fillId="0" borderId="0" xfId="0" applyFont="1"/>
    <xf numFmtId="0" fontId="2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8" borderId="0" xfId="0" applyFont="1" applyFill="1"/>
    <xf numFmtId="0" fontId="10" fillId="4" borderId="0" xfId="0" applyFont="1" applyFill="1"/>
    <xf numFmtId="3" fontId="7" fillId="3" borderId="0" xfId="0" applyNumberFormat="1" applyFont="1" applyFill="1"/>
    <xf numFmtId="0" fontId="10" fillId="9" borderId="3" xfId="0" applyFont="1" applyFill="1" applyBorder="1" applyAlignment="1">
      <alignment vertical="center"/>
    </xf>
    <xf numFmtId="3" fontId="10" fillId="9" borderId="4" xfId="0" applyNumberFormat="1" applyFont="1" applyFill="1" applyBorder="1" applyAlignment="1">
      <alignment horizontal="right" vertical="center"/>
    </xf>
    <xf numFmtId="3" fontId="14" fillId="2" borderId="41" xfId="0" applyNumberFormat="1" applyFont="1" applyFill="1" applyBorder="1" applyAlignment="1">
      <alignment horizontal="center" vertical="center"/>
    </xf>
    <xf numFmtId="9" fontId="10" fillId="2" borderId="42" xfId="1" applyFont="1" applyFill="1" applyBorder="1" applyAlignment="1">
      <alignment horizontal="right" vertical="center"/>
    </xf>
    <xf numFmtId="3" fontId="10" fillId="10" borderId="0" xfId="0" applyNumberFormat="1" applyFont="1" applyFill="1"/>
    <xf numFmtId="3" fontId="7" fillId="0" borderId="43" xfId="0" applyNumberFormat="1" applyFont="1" applyBorder="1"/>
    <xf numFmtId="3" fontId="15" fillId="0" borderId="44" xfId="0" applyNumberFormat="1" applyFont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3" fontId="10" fillId="10" borderId="40" xfId="0" applyNumberFormat="1" applyFont="1" applyFill="1" applyBorder="1" applyAlignment="1">
      <alignment horizontal="right" vertical="center"/>
    </xf>
    <xf numFmtId="3" fontId="22" fillId="4" borderId="17" xfId="0" applyNumberFormat="1" applyFont="1" applyFill="1" applyBorder="1" applyAlignment="1">
      <alignment horizontal="right" vertical="center"/>
    </xf>
    <xf numFmtId="0" fontId="10" fillId="8" borderId="3" xfId="0" applyFont="1" applyFill="1" applyBorder="1" applyAlignment="1">
      <alignment vertical="center"/>
    </xf>
    <xf numFmtId="3" fontId="10" fillId="8" borderId="4" xfId="0" applyNumberFormat="1" applyFont="1" applyFill="1" applyBorder="1" applyAlignment="1">
      <alignment horizontal="right" vertical="center"/>
    </xf>
    <xf numFmtId="0" fontId="10" fillId="8" borderId="10" xfId="0" applyFont="1" applyFill="1" applyBorder="1" applyAlignment="1">
      <alignment vertical="center"/>
    </xf>
    <xf numFmtId="3" fontId="10" fillId="8" borderId="11" xfId="0" applyNumberFormat="1" applyFont="1" applyFill="1" applyBorder="1" applyAlignment="1">
      <alignment horizontal="right" vertical="center"/>
    </xf>
    <xf numFmtId="0" fontId="10" fillId="8" borderId="15" xfId="0" applyFont="1" applyFill="1" applyBorder="1" applyAlignment="1">
      <alignment vertical="center"/>
    </xf>
    <xf numFmtId="3" fontId="10" fillId="8" borderId="16" xfId="0" applyNumberFormat="1" applyFont="1" applyFill="1" applyBorder="1" applyAlignment="1">
      <alignment horizontal="right" vertical="center"/>
    </xf>
    <xf numFmtId="0" fontId="10" fillId="8" borderId="17" xfId="0" applyFont="1" applyFill="1" applyBorder="1"/>
    <xf numFmtId="0" fontId="10" fillId="8" borderId="26" xfId="0" applyFont="1" applyFill="1" applyBorder="1"/>
    <xf numFmtId="0" fontId="10" fillId="5" borderId="3" xfId="0" applyFont="1" applyFill="1" applyBorder="1" applyAlignment="1">
      <alignment vertical="center"/>
    </xf>
    <xf numFmtId="3" fontId="10" fillId="5" borderId="4" xfId="0" applyNumberFormat="1" applyFont="1" applyFill="1" applyBorder="1" applyAlignment="1">
      <alignment horizontal="right" vertical="center"/>
    </xf>
    <xf numFmtId="0" fontId="10" fillId="5" borderId="12" xfId="0" applyFont="1" applyFill="1" applyBorder="1" applyAlignment="1">
      <alignment vertical="center"/>
    </xf>
    <xf numFmtId="3" fontId="10" fillId="5" borderId="13" xfId="0" applyNumberFormat="1" applyFont="1" applyFill="1" applyBorder="1" applyAlignment="1">
      <alignment horizontal="right" vertical="center"/>
    </xf>
    <xf numFmtId="3" fontId="10" fillId="5" borderId="20" xfId="0" applyNumberFormat="1" applyFont="1" applyFill="1" applyBorder="1" applyAlignment="1">
      <alignment horizontal="right" vertical="center"/>
    </xf>
    <xf numFmtId="0" fontId="10" fillId="5" borderId="17" xfId="0" applyFont="1" applyFill="1" applyBorder="1"/>
    <xf numFmtId="3" fontId="10" fillId="5" borderId="26" xfId="0" applyNumberFormat="1" applyFont="1" applyFill="1" applyBorder="1"/>
    <xf numFmtId="3" fontId="7" fillId="5" borderId="0" xfId="0" applyNumberFormat="1" applyFont="1" applyFill="1" applyAlignment="1">
      <alignment horizontal="left" vertical="center"/>
    </xf>
    <xf numFmtId="3" fontId="10" fillId="5" borderId="0" xfId="0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9" fillId="0" borderId="0" xfId="0" applyFont="1" applyAlignment="1">
      <alignment horizontal="center"/>
    </xf>
    <xf numFmtId="0" fontId="6" fillId="0" borderId="0" xfId="0" applyFont="1"/>
    <xf numFmtId="0" fontId="11" fillId="2" borderId="5" xfId="0" applyFont="1" applyFill="1" applyBorder="1" applyAlignment="1">
      <alignment horizontal="left"/>
    </xf>
    <xf numFmtId="0" fontId="2" fillId="0" borderId="6" xfId="0" applyFont="1" applyBorder="1"/>
    <xf numFmtId="3" fontId="10" fillId="4" borderId="17" xfId="0" applyNumberFormat="1" applyFont="1" applyFill="1" applyBorder="1" applyAlignment="1">
      <alignment horizontal="left" vertical="center" wrapText="1"/>
    </xf>
    <xf numFmtId="0" fontId="2" fillId="4" borderId="17" xfId="0" applyFont="1" applyFill="1" applyBorder="1"/>
    <xf numFmtId="0" fontId="10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6" fillId="0" borderId="0" xfId="1" applyFont="1"/>
    <xf numFmtId="0" fontId="11" fillId="2" borderId="45" xfId="0" applyFont="1" applyFill="1" applyBorder="1"/>
    <xf numFmtId="3" fontId="8" fillId="2" borderId="46" xfId="0" applyNumberFormat="1" applyFont="1" applyFill="1" applyBorder="1"/>
    <xf numFmtId="3" fontId="6" fillId="0" borderId="47" xfId="0" applyNumberFormat="1" applyFont="1" applyBorder="1"/>
    <xf numFmtId="3" fontId="11" fillId="2" borderId="46" xfId="0" applyNumberFormat="1" applyFont="1" applyFill="1" applyBorder="1"/>
    <xf numFmtId="0" fontId="10" fillId="0" borderId="24" xfId="0" applyFont="1" applyBorder="1" applyAlignment="1">
      <alignment vertical="center"/>
    </xf>
    <xf numFmtId="3" fontId="10" fillId="0" borderId="25" xfId="0" applyNumberFormat="1" applyFont="1" applyBorder="1" applyAlignment="1">
      <alignment horizontal="right" vertical="center"/>
    </xf>
    <xf numFmtId="0" fontId="23" fillId="11" borderId="12" xfId="0" applyFont="1" applyFill="1" applyBorder="1" applyAlignment="1">
      <alignment vertical="center"/>
    </xf>
    <xf numFmtId="3" fontId="23" fillId="11" borderId="13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295275</xdr:colOff>
      <xdr:row>51</xdr:row>
      <xdr:rowOff>123825</xdr:rowOff>
    </xdr:from>
    <xdr:ext cx="962025" cy="542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623F23F-ECDE-46A5-995E-9B8583215F7E}"/>
            </a:ext>
          </a:extLst>
        </xdr:cNvPr>
        <xdr:cNvSpPr txBox="1"/>
      </xdr:nvSpPr>
      <xdr:spPr>
        <a:xfrm>
          <a:off x="15009495" y="9656445"/>
          <a:ext cx="962025" cy="542925"/>
        </a:xfrm>
        <a:prstGeom prst="rect">
          <a:avLst/>
        </a:prstGeom>
        <a:solidFill>
          <a:schemeClr val="lt1">
            <a:alpha val="13725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Cash flow from</a:t>
          </a:r>
          <a:endParaRPr sz="1400"/>
        </a:p>
      </xdr:txBody>
    </xdr:sp>
    <xdr:clientData fLocksWithSheet="0"/>
  </xdr:oneCellAnchor>
  <xdr:oneCellAnchor>
    <xdr:from>
      <xdr:col>4</xdr:col>
      <xdr:colOff>481965</xdr:colOff>
      <xdr:row>31</xdr:row>
      <xdr:rowOff>30480</xdr:rowOff>
    </xdr:from>
    <xdr:ext cx="2638425" cy="37242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113F4C1D-84C3-4DE6-8849-62E2FE7D55E8}"/>
            </a:ext>
          </a:extLst>
        </xdr:cNvPr>
        <xdr:cNvSpPr/>
      </xdr:nvSpPr>
      <xdr:spPr>
        <a:xfrm>
          <a:off x="7858125" y="6979920"/>
          <a:ext cx="2638425" cy="3724275"/>
        </a:xfrm>
        <a:prstGeom prst="roundRect">
          <a:avLst>
            <a:gd name="adj" fmla="val 16667"/>
          </a:avLst>
        </a:prstGeom>
        <a:gradFill>
          <a:gsLst>
            <a:gs pos="0">
              <a:srgbClr val="00B050">
                <a:alpha val="17647"/>
              </a:srgbClr>
            </a:gs>
            <a:gs pos="58000">
              <a:srgbClr val="00B050">
                <a:alpha val="3921"/>
              </a:srgbClr>
            </a:gs>
            <a:gs pos="83000">
              <a:srgbClr val="00B050">
                <a:alpha val="21960"/>
              </a:srgbClr>
            </a:gs>
            <a:gs pos="100000">
              <a:srgbClr val="00E468">
                <a:alpha val="13725"/>
              </a:srgbClr>
            </a:gs>
          </a:gsLst>
          <a:lin ang="5400000" scaled="0"/>
        </a:gra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REMEMBER THE FOLLOWING</a:t>
          </a:r>
          <a:endParaRPr sz="1300" b="1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Gross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Sales minus Cost of Goods Sold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EBITDA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Gross Profit minus Operating Expenses before Depreciation and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Operating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(or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) = EBITDA minus Depreciation &amp; Amortization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Before Tax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PBT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Operating Profit minus Interest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After Tax (PAT)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Net Profit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PBT minus Income Tax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vi. </a:t>
          </a:r>
          <a:r>
            <a:rPr lang="en-US" sz="1300" b="1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Retained Profit or Retained Earnings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PAT minus Dividend</a:t>
          </a:r>
          <a:endParaRPr sz="1300">
            <a:solidFill>
              <a:srgbClr val="1E4E7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300">
            <a:solidFill>
              <a:srgbClr val="1E4E79"/>
            </a:solidFill>
          </a:endParaRPr>
        </a:p>
      </xdr:txBody>
    </xdr:sp>
    <xdr:clientData fLocksWithSheet="0"/>
  </xdr:oneCellAnchor>
  <xdr:oneCellAnchor>
    <xdr:from>
      <xdr:col>10</xdr:col>
      <xdr:colOff>114300</xdr:colOff>
      <xdr:row>38</xdr:row>
      <xdr:rowOff>19050</xdr:rowOff>
    </xdr:from>
    <xdr:ext cx="7791450" cy="4343400"/>
    <xdr:pic>
      <xdr:nvPicPr>
        <xdr:cNvPr id="4" name="image1.png">
          <a:extLst>
            <a:ext uri="{FF2B5EF4-FFF2-40B4-BE49-F238E27FC236}">
              <a16:creationId xmlns:a16="http://schemas.microsoft.com/office/drawing/2014/main" id="{4DE74533-2EB6-44F4-AD5F-9950821260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11100" y="6838950"/>
          <a:ext cx="7791450" cy="43434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2705100</xdr:colOff>
      <xdr:row>16</xdr:row>
      <xdr:rowOff>121920</xdr:rowOff>
    </xdr:from>
    <xdr:to>
      <xdr:col>5</xdr:col>
      <xdr:colOff>30480</xdr:colOff>
      <xdr:row>26</xdr:row>
      <xdr:rowOff>68580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D998BA-02D1-0F8A-D2CA-B3362EA90A70}"/>
            </a:ext>
          </a:extLst>
        </xdr:cNvPr>
        <xdr:cNvCxnSpPr/>
      </xdr:nvCxnSpPr>
      <xdr:spPr>
        <a:xfrm>
          <a:off x="2705100" y="3261360"/>
          <a:ext cx="4983480" cy="1699260"/>
        </a:xfrm>
        <a:prstGeom prst="straightConnector1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800100</xdr:colOff>
      <xdr:row>4</xdr:row>
      <xdr:rowOff>106680</xdr:rowOff>
    </xdr:from>
    <xdr:to>
      <xdr:col>12</xdr:col>
      <xdr:colOff>167640</xdr:colOff>
      <xdr:row>35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05B9912-19A7-84D5-5EF1-C271A94F9401}"/>
            </a:ext>
          </a:extLst>
        </xdr:cNvPr>
        <xdr:cNvCxnSpPr/>
      </xdr:nvCxnSpPr>
      <xdr:spPr>
        <a:xfrm flipH="1" flipV="1">
          <a:off x="12054840" y="1104900"/>
          <a:ext cx="3467100" cy="5478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DE4A-2A9B-4C79-9D42-CC11E2F6CE87}">
  <dimension ref="A1:P1001"/>
  <sheetViews>
    <sheetView tabSelected="1" workbookViewId="0">
      <selection activeCell="A45" sqref="A45"/>
    </sheetView>
  </sheetViews>
  <sheetFormatPr defaultColWidth="14.44140625" defaultRowHeight="15" customHeight="1" x14ac:dyDescent="0.3"/>
  <cols>
    <col min="1" max="1" width="41.5546875" style="3" customWidth="1"/>
    <col min="2" max="2" width="9.6640625" style="3" customWidth="1"/>
    <col min="3" max="3" width="42.33203125" style="3" customWidth="1"/>
    <col min="4" max="4" width="14" style="3" customWidth="1"/>
    <col min="5" max="5" width="7.44140625" style="3" customWidth="1"/>
    <col min="6" max="6" width="34.88671875" style="3" customWidth="1"/>
    <col min="7" max="7" width="10.21875" style="3" customWidth="1"/>
    <col min="8" max="8" width="9.109375" style="3" customWidth="1"/>
    <col min="9" max="9" width="1.33203125" style="3" customWidth="1"/>
    <col min="10" max="10" width="2.6640625" style="3" customWidth="1"/>
    <col min="11" max="11" width="24.77734375" style="3" customWidth="1"/>
    <col min="12" max="12" width="9.33203125" style="3" hidden="1" customWidth="1"/>
    <col min="13" max="13" width="8.6640625" style="3" customWidth="1"/>
    <col min="14" max="14" width="9.88671875" style="3" customWidth="1"/>
    <col min="15" max="26" width="8.6640625" style="3" customWidth="1"/>
    <col min="27" max="16384" width="14.44140625" style="3"/>
  </cols>
  <sheetData>
    <row r="1" spans="1:15" ht="20.25" customHeight="1" x14ac:dyDescent="0.35">
      <c r="A1" s="1" t="s">
        <v>141</v>
      </c>
      <c r="B1" s="2"/>
      <c r="C1" s="2"/>
      <c r="D1" s="2"/>
      <c r="G1" s="3" t="s">
        <v>144</v>
      </c>
      <c r="K1" s="3" t="s">
        <v>0</v>
      </c>
    </row>
    <row r="2" spans="1:15" ht="31.5" customHeight="1" thickBot="1" x14ac:dyDescent="0.55000000000000004">
      <c r="A2" s="121" t="s">
        <v>1</v>
      </c>
      <c r="B2" s="122"/>
      <c r="C2" s="4" t="s">
        <v>2</v>
      </c>
      <c r="D2" s="4"/>
      <c r="F2" s="5" t="s">
        <v>3</v>
      </c>
      <c r="G2" s="5" t="s">
        <v>139</v>
      </c>
      <c r="H2" s="5" t="s">
        <v>140</v>
      </c>
      <c r="I2" s="3" t="s">
        <v>4</v>
      </c>
      <c r="K2" s="123" t="s">
        <v>5</v>
      </c>
      <c r="L2" s="124"/>
    </row>
    <row r="3" spans="1:15" ht="14.25" customHeight="1" thickTop="1" x14ac:dyDescent="0.35">
      <c r="A3" s="131" t="s">
        <v>146</v>
      </c>
      <c r="B3" s="132"/>
      <c r="C3" s="8" t="s">
        <v>7</v>
      </c>
      <c r="D3" s="9"/>
      <c r="E3" s="3" t="s">
        <v>8</v>
      </c>
      <c r="F3" s="10" t="s">
        <v>9</v>
      </c>
      <c r="G3" s="11"/>
      <c r="H3" s="11"/>
      <c r="K3" s="125" t="s">
        <v>10</v>
      </c>
      <c r="L3" s="126"/>
      <c r="M3" s="12"/>
    </row>
    <row r="4" spans="1:15" ht="20.399999999999999" customHeight="1" x14ac:dyDescent="0.35">
      <c r="A4" s="112" t="s">
        <v>6</v>
      </c>
      <c r="B4" s="113">
        <v>600</v>
      </c>
      <c r="C4" s="8" t="s">
        <v>12</v>
      </c>
      <c r="D4" s="9">
        <f>B24</f>
        <v>31000</v>
      </c>
      <c r="F4" s="10" t="s">
        <v>13</v>
      </c>
      <c r="G4" s="16"/>
      <c r="H4" s="16"/>
      <c r="I4" s="2"/>
      <c r="J4" s="2"/>
      <c r="K4" s="13" t="s">
        <v>14</v>
      </c>
      <c r="L4" s="14"/>
      <c r="M4" s="15">
        <f>D52</f>
        <v>5185.6000000000004</v>
      </c>
      <c r="N4" s="2">
        <f>D52</f>
        <v>5185.6000000000004</v>
      </c>
      <c r="O4" s="2"/>
    </row>
    <row r="5" spans="1:15" ht="18.600000000000001" customHeight="1" x14ac:dyDescent="0.35">
      <c r="A5" s="112" t="s">
        <v>11</v>
      </c>
      <c r="B5" s="113">
        <v>120</v>
      </c>
      <c r="C5" s="8" t="s">
        <v>23</v>
      </c>
      <c r="D5" s="9"/>
      <c r="F5" s="91" t="s">
        <v>16</v>
      </c>
      <c r="G5" s="11">
        <v>450</v>
      </c>
      <c r="H5" s="16">
        <f>N37</f>
        <v>3082.6000000000004</v>
      </c>
      <c r="I5" s="2"/>
      <c r="J5" s="2"/>
      <c r="K5" s="13" t="s">
        <v>155</v>
      </c>
      <c r="L5" s="14"/>
      <c r="M5" s="15">
        <f>D43</f>
        <v>1187</v>
      </c>
      <c r="N5" s="2">
        <f>D43</f>
        <v>1187</v>
      </c>
      <c r="O5" s="2"/>
    </row>
    <row r="6" spans="1:15" ht="14.25" customHeight="1" x14ac:dyDescent="0.35">
      <c r="A6" s="104" t="s">
        <v>15</v>
      </c>
      <c r="B6" s="105">
        <v>400</v>
      </c>
      <c r="C6" s="8" t="s">
        <v>26</v>
      </c>
      <c r="D6" s="9">
        <f>G6</f>
        <v>3000</v>
      </c>
      <c r="F6" s="91" t="s">
        <v>145</v>
      </c>
      <c r="G6" s="16">
        <v>3000</v>
      </c>
      <c r="H6" s="16">
        <f>B8</f>
        <v>5300</v>
      </c>
      <c r="I6" s="2"/>
      <c r="K6" s="13" t="s">
        <v>156</v>
      </c>
      <c r="L6" s="14"/>
      <c r="M6" s="15">
        <f>B16</f>
        <v>1000</v>
      </c>
      <c r="N6" s="22">
        <f>B16</f>
        <v>1000</v>
      </c>
    </row>
    <row r="7" spans="1:15" ht="14.25" customHeight="1" x14ac:dyDescent="0.35">
      <c r="A7" s="112" t="s">
        <v>17</v>
      </c>
      <c r="B7" s="113">
        <v>3500</v>
      </c>
      <c r="C7" s="8" t="s">
        <v>31</v>
      </c>
      <c r="D7" s="9">
        <f>B12</f>
        <v>17000</v>
      </c>
      <c r="F7" s="91" t="s">
        <v>20</v>
      </c>
      <c r="G7" s="16">
        <v>4200</v>
      </c>
      <c r="H7" s="16">
        <f>B18</f>
        <v>5700</v>
      </c>
      <c r="I7" s="2"/>
      <c r="K7" s="13" t="s">
        <v>19</v>
      </c>
      <c r="L7" s="14"/>
      <c r="M7" s="17">
        <f>G6-H6</f>
        <v>-2300</v>
      </c>
      <c r="N7" s="22">
        <f>G6-H6</f>
        <v>-2300</v>
      </c>
    </row>
    <row r="8" spans="1:15" ht="14.25" customHeight="1" x14ac:dyDescent="0.35">
      <c r="A8" s="6" t="s">
        <v>18</v>
      </c>
      <c r="B8" s="7">
        <v>5300</v>
      </c>
      <c r="D8" s="9"/>
      <c r="F8" s="18"/>
      <c r="G8" s="16"/>
      <c r="H8" s="16"/>
      <c r="K8" s="13" t="s">
        <v>21</v>
      </c>
      <c r="L8" s="14"/>
      <c r="M8" s="17">
        <f>G7-H7</f>
        <v>-1500</v>
      </c>
      <c r="N8" s="22">
        <f>G7-H7</f>
        <v>-1500</v>
      </c>
    </row>
    <row r="9" spans="1:15" ht="21.6" customHeight="1" thickBot="1" x14ac:dyDescent="0.4">
      <c r="A9" s="112" t="s">
        <v>22</v>
      </c>
      <c r="B9" s="113">
        <v>430</v>
      </c>
      <c r="C9" s="8" t="s">
        <v>32</v>
      </c>
      <c r="D9" s="9">
        <f>D6+D7</f>
        <v>20000</v>
      </c>
      <c r="F9" s="10" t="s">
        <v>27</v>
      </c>
      <c r="G9" s="16"/>
      <c r="H9" s="11"/>
      <c r="I9" s="2"/>
      <c r="K9" s="13" t="s">
        <v>24</v>
      </c>
      <c r="L9" s="14"/>
      <c r="M9" s="17">
        <f>H23-G23</f>
        <v>1000</v>
      </c>
      <c r="N9" s="22">
        <f>H23-G23</f>
        <v>1000</v>
      </c>
    </row>
    <row r="10" spans="1:15" ht="18.600000000000001" customHeight="1" thickBot="1" x14ac:dyDescent="0.4">
      <c r="A10" s="112" t="s">
        <v>25</v>
      </c>
      <c r="B10" s="113">
        <v>50</v>
      </c>
      <c r="C10" s="8" t="s">
        <v>18</v>
      </c>
      <c r="D10" s="9">
        <f>B8</f>
        <v>5300</v>
      </c>
      <c r="F10" s="92" t="s">
        <v>30</v>
      </c>
      <c r="G10" s="16">
        <v>500</v>
      </c>
      <c r="H10" s="16">
        <f>D19</f>
        <v>3070</v>
      </c>
      <c r="K10" s="134" t="s">
        <v>28</v>
      </c>
      <c r="L10" s="135"/>
      <c r="M10" s="136">
        <f>SUM(M4:M9)</f>
        <v>4572.6000000000004</v>
      </c>
      <c r="N10" s="22">
        <f>SUM(N4:N9)</f>
        <v>4572.6000000000004</v>
      </c>
    </row>
    <row r="11" spans="1:15" ht="28.8" customHeight="1" thickBot="1" x14ac:dyDescent="0.4">
      <c r="A11" s="112" t="s">
        <v>29</v>
      </c>
      <c r="B11" s="113">
        <v>35</v>
      </c>
      <c r="C11" s="23" t="s">
        <v>137</v>
      </c>
      <c r="D11" s="9">
        <f>D9-D10</f>
        <v>14700</v>
      </c>
      <c r="F11" s="92" t="s">
        <v>33</v>
      </c>
      <c r="G11" s="16">
        <v>2000</v>
      </c>
      <c r="H11" s="16">
        <f>D28</f>
        <v>7790</v>
      </c>
      <c r="K11" s="19"/>
      <c r="L11" s="19"/>
      <c r="O11" s="22"/>
    </row>
    <row r="12" spans="1:15" ht="36.6" customHeight="1" thickTop="1" thickBot="1" x14ac:dyDescent="0.4">
      <c r="A12" s="6" t="s">
        <v>31</v>
      </c>
      <c r="B12" s="7">
        <v>17000</v>
      </c>
      <c r="C12" s="25" t="s">
        <v>7</v>
      </c>
      <c r="D12" s="26">
        <f>D4-D11</f>
        <v>16300</v>
      </c>
      <c r="F12" s="92" t="s">
        <v>36</v>
      </c>
      <c r="G12" s="16">
        <v>5400</v>
      </c>
      <c r="H12" s="16">
        <f>D41</f>
        <v>6993</v>
      </c>
      <c r="K12" s="20" t="s">
        <v>34</v>
      </c>
      <c r="L12" s="21"/>
      <c r="M12" s="12"/>
    </row>
    <row r="13" spans="1:15" ht="30.75" customHeight="1" thickTop="1" thickBot="1" x14ac:dyDescent="0.4">
      <c r="A13" s="101" t="s">
        <v>35</v>
      </c>
      <c r="B13" s="102">
        <v>6300</v>
      </c>
      <c r="C13" s="96" t="s">
        <v>150</v>
      </c>
      <c r="D13" s="97">
        <f>D12/D4</f>
        <v>0.52580645161290318</v>
      </c>
      <c r="F13" s="24" t="s">
        <v>38</v>
      </c>
      <c r="G13" s="16">
        <v>5000</v>
      </c>
      <c r="H13" s="16">
        <f>G13-B16</f>
        <v>4000</v>
      </c>
      <c r="I13" s="2"/>
      <c r="K13" s="13" t="s">
        <v>30</v>
      </c>
    </row>
    <row r="14" spans="1:15" ht="20.399999999999999" customHeight="1" thickTop="1" x14ac:dyDescent="0.35">
      <c r="A14" s="106" t="s">
        <v>37</v>
      </c>
      <c r="B14" s="107">
        <v>2500</v>
      </c>
      <c r="C14" s="8" t="s">
        <v>43</v>
      </c>
      <c r="D14" s="2"/>
      <c r="E14" s="26"/>
      <c r="F14" s="27" t="s">
        <v>41</v>
      </c>
      <c r="G14" s="31">
        <f ca="1">SUM(G5:G14)</f>
        <v>20550</v>
      </c>
      <c r="H14" s="31">
        <f>SUM(H5:H13)</f>
        <v>35935.599999999999</v>
      </c>
      <c r="K14" s="13" t="s">
        <v>39</v>
      </c>
      <c r="M14" s="17">
        <f>-B40</f>
        <v>-2570</v>
      </c>
      <c r="N14" s="3">
        <f>-B40</f>
        <v>-2570</v>
      </c>
    </row>
    <row r="15" spans="1:15" ht="14.25" customHeight="1" x14ac:dyDescent="0.35">
      <c r="A15" s="140" t="s">
        <v>40</v>
      </c>
      <c r="B15" s="141">
        <v>250</v>
      </c>
      <c r="C15" s="31" t="s">
        <v>30</v>
      </c>
      <c r="D15" s="30"/>
      <c r="F15" s="29"/>
      <c r="K15" s="13"/>
      <c r="L15" s="14"/>
      <c r="M15" s="17"/>
    </row>
    <row r="16" spans="1:15" ht="14.25" customHeight="1" x14ac:dyDescent="0.35">
      <c r="A16" s="114" t="s">
        <v>42</v>
      </c>
      <c r="B16" s="115">
        <v>1000</v>
      </c>
      <c r="C16" s="98" t="s">
        <v>49</v>
      </c>
      <c r="D16" s="30">
        <f>G10</f>
        <v>500</v>
      </c>
      <c r="F16" s="10" t="s">
        <v>46</v>
      </c>
      <c r="G16" s="31"/>
      <c r="H16" s="10"/>
      <c r="K16" s="13" t="s">
        <v>44</v>
      </c>
      <c r="L16" s="14"/>
      <c r="M16" s="17"/>
      <c r="N16" s="22"/>
    </row>
    <row r="17" spans="1:16" ht="14.25" customHeight="1" x14ac:dyDescent="0.35">
      <c r="A17" s="6" t="s">
        <v>45</v>
      </c>
      <c r="B17" s="7">
        <v>500</v>
      </c>
      <c r="C17" s="98" t="s">
        <v>52</v>
      </c>
      <c r="D17" s="30">
        <f>B40</f>
        <v>2570</v>
      </c>
      <c r="F17" s="11" t="s">
        <v>143</v>
      </c>
      <c r="G17" s="16">
        <v>7000</v>
      </c>
      <c r="H17" s="31">
        <f>G17+B33</f>
        <v>8500</v>
      </c>
      <c r="K17" s="13" t="s">
        <v>47</v>
      </c>
      <c r="L17" s="14"/>
      <c r="M17" s="17">
        <f>-B13</f>
        <v>-6300</v>
      </c>
      <c r="N17" s="22">
        <f>-B13</f>
        <v>-6300</v>
      </c>
    </row>
    <row r="18" spans="1:16" ht="14.25" customHeight="1" x14ac:dyDescent="0.35">
      <c r="A18" s="6" t="s">
        <v>48</v>
      </c>
      <c r="B18" s="7">
        <v>5700</v>
      </c>
      <c r="C18" s="98" t="s">
        <v>151</v>
      </c>
      <c r="D18" s="30">
        <v>0</v>
      </c>
      <c r="F18" s="11" t="s">
        <v>53</v>
      </c>
      <c r="G18" s="16">
        <v>2350</v>
      </c>
      <c r="H18" s="16">
        <f>G18+D54</f>
        <v>5035.6000000000004</v>
      </c>
      <c r="K18" s="13" t="s">
        <v>50</v>
      </c>
      <c r="L18" s="14"/>
      <c r="M18" s="17">
        <f>D25</f>
        <v>100</v>
      </c>
      <c r="N18" s="22">
        <f>B43</f>
        <v>100</v>
      </c>
    </row>
    <row r="19" spans="1:16" ht="14.25" customHeight="1" x14ac:dyDescent="0.35">
      <c r="A19" s="112" t="s">
        <v>51</v>
      </c>
      <c r="B19" s="113">
        <v>45</v>
      </c>
      <c r="C19" s="98" t="s">
        <v>55</v>
      </c>
      <c r="D19" s="30">
        <f>D16+D17</f>
        <v>3070</v>
      </c>
      <c r="F19" s="11" t="s">
        <v>142</v>
      </c>
      <c r="G19" s="16">
        <v>2000</v>
      </c>
      <c r="H19" s="16">
        <f>G19</f>
        <v>2000</v>
      </c>
      <c r="I19" s="3">
        <f>G20/30</f>
        <v>378.33333333333331</v>
      </c>
      <c r="J19" s="3">
        <f t="shared" ref="J19" si="0">H19/30</f>
        <v>66.666666666666671</v>
      </c>
      <c r="K19" s="13" t="s">
        <v>157</v>
      </c>
      <c r="L19" s="14"/>
      <c r="M19" s="17"/>
    </row>
    <row r="20" spans="1:16" ht="14.25" customHeight="1" thickBot="1" x14ac:dyDescent="0.4">
      <c r="A20" s="108" t="s">
        <v>54</v>
      </c>
      <c r="B20" s="109">
        <v>20</v>
      </c>
      <c r="C20" s="99" t="s">
        <v>58</v>
      </c>
      <c r="D20" s="100">
        <v>0</v>
      </c>
      <c r="E20" s="2"/>
      <c r="F20" s="10" t="s">
        <v>56</v>
      </c>
      <c r="G20" s="31">
        <f>SUM(G17:G19)</f>
        <v>11350</v>
      </c>
      <c r="H20" s="16"/>
      <c r="K20" s="13" t="s">
        <v>158</v>
      </c>
      <c r="L20" s="14"/>
      <c r="M20" s="17">
        <f>-B6</f>
        <v>-400</v>
      </c>
      <c r="N20" s="22">
        <f>-B6</f>
        <v>-400</v>
      </c>
    </row>
    <row r="21" spans="1:16" ht="14.25" customHeight="1" thickTop="1" x14ac:dyDescent="0.35">
      <c r="A21" s="112" t="s">
        <v>57</v>
      </c>
      <c r="B21" s="113">
        <v>1900</v>
      </c>
      <c r="C21" s="10" t="s">
        <v>59</v>
      </c>
      <c r="D21" s="30"/>
      <c r="F21" s="10"/>
      <c r="G21" s="16"/>
      <c r="H21" s="16"/>
      <c r="I21" s="2"/>
      <c r="J21" s="2"/>
      <c r="K21" s="13" t="s">
        <v>37</v>
      </c>
      <c r="L21" s="14"/>
      <c r="M21" s="17">
        <f>-B14</f>
        <v>-2500</v>
      </c>
      <c r="N21" s="2">
        <f>-B14</f>
        <v>-2500</v>
      </c>
      <c r="O21" s="2"/>
    </row>
    <row r="22" spans="1:16" ht="14.25" customHeight="1" x14ac:dyDescent="0.35">
      <c r="A22" s="6" t="s">
        <v>161</v>
      </c>
      <c r="B22" s="7">
        <v>1000</v>
      </c>
      <c r="C22" s="32" t="s">
        <v>63</v>
      </c>
      <c r="D22" s="33">
        <f>G11</f>
        <v>2000</v>
      </c>
      <c r="F22" s="10" t="s">
        <v>60</v>
      </c>
      <c r="G22" s="16"/>
      <c r="H22" s="16"/>
      <c r="I22" s="2"/>
      <c r="J22" s="2"/>
      <c r="K22" s="13" t="s">
        <v>61</v>
      </c>
      <c r="L22" s="14"/>
      <c r="M22" s="17">
        <f>-B39</f>
        <v>-450</v>
      </c>
      <c r="N22" s="2">
        <f>-B39</f>
        <v>-450</v>
      </c>
      <c r="O22" s="2"/>
    </row>
    <row r="23" spans="1:16" ht="14.25" customHeight="1" x14ac:dyDescent="0.35">
      <c r="A23" s="6" t="s">
        <v>62</v>
      </c>
      <c r="B23" s="7">
        <v>56</v>
      </c>
      <c r="C23" s="32" t="s">
        <v>64</v>
      </c>
      <c r="D23" s="33">
        <f>B13</f>
        <v>6300</v>
      </c>
      <c r="F23" s="11" t="s">
        <v>147</v>
      </c>
      <c r="G23" s="16">
        <v>4630</v>
      </c>
      <c r="H23" s="31">
        <f>B29</f>
        <v>5630</v>
      </c>
      <c r="K23" s="13" t="s">
        <v>54</v>
      </c>
      <c r="L23" s="14"/>
      <c r="M23" s="17">
        <f>-B20</f>
        <v>-20</v>
      </c>
      <c r="N23" s="22">
        <f>-B20</f>
        <v>-20</v>
      </c>
      <c r="P23" s="34"/>
    </row>
    <row r="24" spans="1:16" ht="14.25" customHeight="1" thickBot="1" x14ac:dyDescent="0.4">
      <c r="A24" s="6" t="s">
        <v>148</v>
      </c>
      <c r="B24" s="7">
        <v>31000</v>
      </c>
      <c r="C24" s="32" t="s">
        <v>68</v>
      </c>
      <c r="D24" s="103">
        <f>D23+D22</f>
        <v>8300</v>
      </c>
      <c r="F24" s="11" t="s">
        <v>65</v>
      </c>
      <c r="G24" s="16">
        <v>2800</v>
      </c>
      <c r="H24" s="16">
        <f>B35</f>
        <v>3500</v>
      </c>
      <c r="K24" s="13" t="s">
        <v>66</v>
      </c>
      <c r="L24" s="14"/>
      <c r="M24" s="17">
        <f>B22</f>
        <v>1000</v>
      </c>
      <c r="N24" s="22">
        <f>B22</f>
        <v>1000</v>
      </c>
    </row>
    <row r="25" spans="1:16" ht="14.25" customHeight="1" thickBot="1" x14ac:dyDescent="0.4">
      <c r="A25" s="94" t="s">
        <v>67</v>
      </c>
      <c r="B25" s="95"/>
      <c r="C25" s="32" t="s">
        <v>71</v>
      </c>
      <c r="D25" s="33">
        <f>B43</f>
        <v>100</v>
      </c>
      <c r="F25" s="10"/>
      <c r="G25" s="16"/>
      <c r="H25" s="16"/>
      <c r="K25" s="134" t="s">
        <v>69</v>
      </c>
      <c r="L25" s="135"/>
      <c r="M25" s="136">
        <f>SUM(M14:M24)</f>
        <v>-11140</v>
      </c>
      <c r="N25" s="22">
        <f>SUM(N14:N24)</f>
        <v>-11140</v>
      </c>
      <c r="P25" s="35"/>
    </row>
    <row r="26" spans="1:16" ht="18.600000000000001" customHeight="1" thickBot="1" x14ac:dyDescent="0.4">
      <c r="A26" s="112" t="s">
        <v>70</v>
      </c>
      <c r="B26" s="113">
        <v>125</v>
      </c>
      <c r="C26" s="32" t="s">
        <v>74</v>
      </c>
      <c r="D26" s="33">
        <f>D24-D25</f>
        <v>8200</v>
      </c>
      <c r="F26" s="10" t="s">
        <v>72</v>
      </c>
      <c r="G26" s="16"/>
      <c r="H26" s="31"/>
      <c r="K26" s="19"/>
      <c r="L26" s="19"/>
    </row>
    <row r="27" spans="1:16" ht="19.8" customHeight="1" thickTop="1" x14ac:dyDescent="0.35">
      <c r="A27" s="112" t="s">
        <v>73</v>
      </c>
      <c r="B27" s="113">
        <v>30</v>
      </c>
      <c r="C27" s="32" t="s">
        <v>78</v>
      </c>
      <c r="D27" s="33">
        <f>D26*0.05</f>
        <v>410</v>
      </c>
      <c r="F27" s="11" t="s">
        <v>75</v>
      </c>
      <c r="G27" s="16">
        <v>1770</v>
      </c>
      <c r="H27" s="16">
        <f>G27-B17+B28</f>
        <v>11270</v>
      </c>
      <c r="K27" s="20" t="s">
        <v>76</v>
      </c>
      <c r="L27" s="21"/>
      <c r="M27" s="12"/>
    </row>
    <row r="28" spans="1:16" ht="14.25" customHeight="1" x14ac:dyDescent="0.35">
      <c r="A28" s="6" t="s">
        <v>77</v>
      </c>
      <c r="B28" s="7">
        <v>10000</v>
      </c>
      <c r="C28" s="127" t="s">
        <v>138</v>
      </c>
      <c r="D28" s="33">
        <f>D26-D27</f>
        <v>7790</v>
      </c>
      <c r="F28" s="11"/>
      <c r="G28" s="16"/>
      <c r="H28" s="28"/>
      <c r="K28" s="13" t="s">
        <v>79</v>
      </c>
      <c r="L28" s="14"/>
      <c r="M28" s="17">
        <f>-B17</f>
        <v>-500</v>
      </c>
      <c r="N28" s="22">
        <f>-B17</f>
        <v>-500</v>
      </c>
    </row>
    <row r="29" spans="1:16" ht="14.25" customHeight="1" x14ac:dyDescent="0.35">
      <c r="A29" s="6" t="s">
        <v>80</v>
      </c>
      <c r="B29" s="7">
        <v>5630</v>
      </c>
      <c r="C29" s="128"/>
      <c r="D29" s="36"/>
      <c r="F29" s="27" t="s">
        <v>81</v>
      </c>
      <c r="G29" s="93">
        <f>G27+G24+G23+G20</f>
        <v>20550</v>
      </c>
      <c r="H29" s="93">
        <f>SUM(H17:H27)</f>
        <v>35935.599999999999</v>
      </c>
      <c r="I29" s="2"/>
      <c r="K29" s="13" t="s">
        <v>82</v>
      </c>
      <c r="L29" s="2"/>
      <c r="M29" s="17">
        <f>B28</f>
        <v>10000</v>
      </c>
      <c r="N29" s="22">
        <f>B28</f>
        <v>10000</v>
      </c>
    </row>
    <row r="30" spans="1:16" ht="14.25" customHeight="1" x14ac:dyDescent="0.35">
      <c r="A30" s="6" t="s">
        <v>83</v>
      </c>
      <c r="B30" s="7">
        <v>350</v>
      </c>
      <c r="C30" s="38" t="s">
        <v>86</v>
      </c>
      <c r="D30" s="39"/>
      <c r="F30" s="11"/>
      <c r="G30" s="11"/>
      <c r="H30" s="2"/>
      <c r="I30" s="2"/>
      <c r="J30" s="2"/>
      <c r="K30" s="13" t="s">
        <v>84</v>
      </c>
      <c r="L30" s="14"/>
      <c r="M30" s="15">
        <f>H24-G24</f>
        <v>700</v>
      </c>
      <c r="N30" s="2">
        <f>H24-G24</f>
        <v>700</v>
      </c>
      <c r="O30" s="2"/>
    </row>
    <row r="31" spans="1:16" ht="14.25" customHeight="1" x14ac:dyDescent="0.35">
      <c r="A31" s="112" t="s">
        <v>85</v>
      </c>
      <c r="B31" s="116">
        <v>20</v>
      </c>
      <c r="C31" s="41" t="s">
        <v>89</v>
      </c>
      <c r="D31" s="42">
        <f>G12</f>
        <v>5400</v>
      </c>
      <c r="F31" s="3" t="s">
        <v>160</v>
      </c>
      <c r="H31" s="44"/>
      <c r="K31" s="13" t="s">
        <v>87</v>
      </c>
      <c r="L31" s="14"/>
      <c r="M31" s="15">
        <f>B33</f>
        <v>1500</v>
      </c>
      <c r="N31" s="22">
        <f>B33</f>
        <v>1500</v>
      </c>
    </row>
    <row r="32" spans="1:16" ht="14.25" customHeight="1" thickBot="1" x14ac:dyDescent="0.4">
      <c r="A32" s="40" t="s">
        <v>88</v>
      </c>
      <c r="B32" s="9">
        <v>2500</v>
      </c>
      <c r="C32" s="45" t="s">
        <v>92</v>
      </c>
      <c r="D32" s="46">
        <f>B6</f>
        <v>400</v>
      </c>
      <c r="E32" s="2"/>
      <c r="F32" s="43"/>
      <c r="G32" s="43"/>
      <c r="H32" s="44"/>
      <c r="I32" s="2"/>
      <c r="K32" s="13" t="s">
        <v>90</v>
      </c>
      <c r="L32" s="14"/>
      <c r="M32" s="17">
        <f>-D53</f>
        <v>-2500</v>
      </c>
      <c r="N32" s="22">
        <f>-B32</f>
        <v>-2500</v>
      </c>
    </row>
    <row r="33" spans="1:14" ht="14.25" customHeight="1" thickBot="1" x14ac:dyDescent="0.4">
      <c r="A33" s="6" t="s">
        <v>91</v>
      </c>
      <c r="B33" s="37">
        <v>1500</v>
      </c>
      <c r="C33" s="45" t="s">
        <v>94</v>
      </c>
      <c r="D33" s="46">
        <f>B14</f>
        <v>2500</v>
      </c>
      <c r="F33" s="43"/>
      <c r="G33" s="43"/>
      <c r="H33" s="22"/>
      <c r="K33" s="134" t="s">
        <v>69</v>
      </c>
      <c r="L33" s="137"/>
      <c r="M33" s="136">
        <f>SUM(M28:M32)</f>
        <v>9200</v>
      </c>
      <c r="N33" s="22">
        <f>SUM(N28:N32)</f>
        <v>9200</v>
      </c>
    </row>
    <row r="34" spans="1:14" ht="14.25" customHeight="1" x14ac:dyDescent="0.35">
      <c r="A34" s="40" t="s">
        <v>93</v>
      </c>
      <c r="B34" s="2"/>
      <c r="C34" s="45" t="s">
        <v>96</v>
      </c>
      <c r="D34" s="48">
        <f>B39</f>
        <v>450</v>
      </c>
      <c r="L34" s="47"/>
    </row>
    <row r="35" spans="1:14" ht="14.25" customHeight="1" x14ac:dyDescent="0.35">
      <c r="A35" s="138" t="s">
        <v>95</v>
      </c>
      <c r="B35" s="139">
        <v>3500</v>
      </c>
      <c r="C35" s="45" t="s">
        <v>98</v>
      </c>
      <c r="D35" s="46">
        <f>B20</f>
        <v>20</v>
      </c>
      <c r="K35" s="19" t="s">
        <v>97</v>
      </c>
      <c r="L35" s="19"/>
      <c r="M35" s="22">
        <f>M33+M25+M10</f>
        <v>2632.6000000000004</v>
      </c>
      <c r="N35" s="22">
        <f>N33+N25+N10</f>
        <v>2632.6000000000004</v>
      </c>
    </row>
    <row r="36" spans="1:14" ht="16.8" customHeight="1" x14ac:dyDescent="0.35">
      <c r="A36" s="117" t="s">
        <v>149</v>
      </c>
      <c r="B36" s="118">
        <v>10</v>
      </c>
      <c r="C36" s="45" t="s">
        <v>154</v>
      </c>
      <c r="D36" s="46">
        <f>D31+D32+D33+D34+D35</f>
        <v>8770</v>
      </c>
      <c r="F36" s="50"/>
      <c r="K36" s="19" t="s">
        <v>99</v>
      </c>
      <c r="L36" s="19"/>
      <c r="M36" s="3">
        <f>G5</f>
        <v>450</v>
      </c>
      <c r="N36" s="3">
        <f>G5</f>
        <v>450</v>
      </c>
    </row>
    <row r="37" spans="1:14" ht="14.25" customHeight="1" x14ac:dyDescent="0.35">
      <c r="A37" s="117" t="s">
        <v>100</v>
      </c>
      <c r="B37" s="118">
        <v>150</v>
      </c>
      <c r="C37" s="45" t="s">
        <v>68</v>
      </c>
      <c r="D37" s="46"/>
      <c r="F37" s="50"/>
      <c r="K37" s="19" t="s">
        <v>101</v>
      </c>
      <c r="L37" s="14"/>
      <c r="M37" s="22">
        <f>M35+M36</f>
        <v>3082.6000000000004</v>
      </c>
      <c r="N37" s="22">
        <f>N35+N36</f>
        <v>3082.6000000000004</v>
      </c>
    </row>
    <row r="38" spans="1:14" ht="14.25" customHeight="1" x14ac:dyDescent="0.3">
      <c r="A38" s="117" t="s">
        <v>102</v>
      </c>
      <c r="B38" s="118">
        <v>210</v>
      </c>
      <c r="C38" s="45" t="s">
        <v>103</v>
      </c>
      <c r="D38" s="46">
        <f>B22</f>
        <v>1000</v>
      </c>
      <c r="F38" s="50"/>
      <c r="K38" s="2"/>
      <c r="L38" s="2"/>
      <c r="M38" s="2"/>
    </row>
    <row r="39" spans="1:14" ht="14.25" customHeight="1" x14ac:dyDescent="0.3">
      <c r="A39" s="110" t="s">
        <v>61</v>
      </c>
      <c r="B39" s="111">
        <v>450</v>
      </c>
      <c r="C39" s="45" t="s">
        <v>104</v>
      </c>
      <c r="D39" s="46">
        <f>D36-D38</f>
        <v>7770</v>
      </c>
      <c r="F39" s="50"/>
    </row>
    <row r="40" spans="1:14" ht="14.25" customHeight="1" x14ac:dyDescent="0.3">
      <c r="A40" s="49" t="s">
        <v>39</v>
      </c>
      <c r="B40" s="49">
        <v>2570</v>
      </c>
      <c r="C40" s="45" t="s">
        <v>105</v>
      </c>
      <c r="D40" s="51">
        <f>D39*0.1</f>
        <v>777</v>
      </c>
      <c r="F40" s="50"/>
    </row>
    <row r="41" spans="1:14" ht="14.25" customHeight="1" x14ac:dyDescent="0.3">
      <c r="A41" s="49" t="s">
        <v>152</v>
      </c>
      <c r="B41" s="2"/>
      <c r="C41" s="45" t="s">
        <v>106</v>
      </c>
      <c r="D41" s="46">
        <f>D39-D40</f>
        <v>6993</v>
      </c>
      <c r="F41" s="50"/>
    </row>
    <row r="42" spans="1:14" ht="14.25" customHeight="1" x14ac:dyDescent="0.3">
      <c r="A42" s="49" t="s">
        <v>153</v>
      </c>
      <c r="B42" s="2"/>
      <c r="C42" s="2"/>
      <c r="D42" s="2"/>
      <c r="F42" s="50"/>
    </row>
    <row r="43" spans="1:14" ht="14.25" customHeight="1" x14ac:dyDescent="0.3">
      <c r="A43" s="49" t="s">
        <v>159</v>
      </c>
      <c r="B43" s="49">
        <v>100</v>
      </c>
      <c r="C43" s="119" t="s">
        <v>107</v>
      </c>
      <c r="D43" s="120">
        <f>D40+D27</f>
        <v>1187</v>
      </c>
      <c r="F43" s="50"/>
    </row>
    <row r="44" spans="1:14" ht="32.25" customHeight="1" x14ac:dyDescent="0.3">
      <c r="A44" s="49"/>
      <c r="B44" s="49"/>
      <c r="C44" s="23" t="s">
        <v>108</v>
      </c>
      <c r="D44" s="9">
        <f>B4+B5+B7+B9+B10+B11+B19+B21+B26+B27+B31+B36+B37+B38+B30</f>
        <v>7575</v>
      </c>
      <c r="F44" s="50"/>
    </row>
    <row r="45" spans="1:14" ht="30" customHeight="1" x14ac:dyDescent="0.3">
      <c r="B45" s="2"/>
      <c r="C45" s="23" t="s">
        <v>109</v>
      </c>
      <c r="D45" s="53">
        <f>D12-D44</f>
        <v>8725</v>
      </c>
      <c r="F45" s="50"/>
    </row>
    <row r="46" spans="1:14" ht="14.25" customHeight="1" x14ac:dyDescent="0.3">
      <c r="B46" s="2"/>
      <c r="C46" s="2"/>
      <c r="D46" s="2"/>
      <c r="F46" s="54"/>
    </row>
    <row r="47" spans="1:14" ht="14.25" customHeight="1" x14ac:dyDescent="0.3">
      <c r="B47" s="2"/>
      <c r="C47" s="8" t="s">
        <v>110</v>
      </c>
      <c r="D47" s="9">
        <f>D44+B16+D43</f>
        <v>9762</v>
      </c>
      <c r="F47" s="50"/>
    </row>
    <row r="48" spans="1:14" ht="14.25" customHeight="1" x14ac:dyDescent="0.3">
      <c r="B48" s="2"/>
      <c r="C48" s="8" t="s">
        <v>111</v>
      </c>
      <c r="D48" s="9">
        <f>D12-D47</f>
        <v>6538</v>
      </c>
      <c r="E48" s="133">
        <f>D48/D4</f>
        <v>0.2109032258064516</v>
      </c>
    </row>
    <row r="49" spans="1:5" ht="23.4" customHeight="1" x14ac:dyDescent="0.3">
      <c r="B49" s="2"/>
      <c r="C49" s="8" t="s">
        <v>112</v>
      </c>
      <c r="D49" s="9">
        <f>B23</f>
        <v>56</v>
      </c>
    </row>
    <row r="50" spans="1:5" ht="28.2" customHeight="1" x14ac:dyDescent="0.3">
      <c r="B50" s="2"/>
      <c r="C50" s="52" t="s">
        <v>113</v>
      </c>
      <c r="D50" s="55">
        <f>D48-D49</f>
        <v>6482</v>
      </c>
    </row>
    <row r="51" spans="1:5" ht="28.8" customHeight="1" x14ac:dyDescent="0.3">
      <c r="B51" s="2"/>
      <c r="C51" s="8" t="s">
        <v>114</v>
      </c>
      <c r="D51" s="56">
        <f>D50*0.2</f>
        <v>1296.4000000000001</v>
      </c>
    </row>
    <row r="52" spans="1:5" ht="19.8" customHeight="1" x14ac:dyDescent="0.35">
      <c r="B52" s="2"/>
      <c r="C52" s="57" t="s">
        <v>115</v>
      </c>
      <c r="D52" s="57">
        <f>D50-D51</f>
        <v>5185.6000000000004</v>
      </c>
      <c r="E52" s="133">
        <f>D52/D4</f>
        <v>0.16727741935483872</v>
      </c>
    </row>
    <row r="53" spans="1:5" ht="19.2" customHeight="1" x14ac:dyDescent="0.3">
      <c r="B53" s="2"/>
      <c r="C53" s="8" t="s">
        <v>90</v>
      </c>
      <c r="D53" s="55">
        <f>B32</f>
        <v>2500</v>
      </c>
    </row>
    <row r="54" spans="1:5" ht="20.399999999999999" customHeight="1" x14ac:dyDescent="0.3">
      <c r="B54" s="2"/>
      <c r="C54" s="58" t="s">
        <v>116</v>
      </c>
      <c r="D54" s="59">
        <f>D52-D53</f>
        <v>2685.6000000000004</v>
      </c>
    </row>
    <row r="55" spans="1:5" ht="14.25" customHeight="1" x14ac:dyDescent="0.3">
      <c r="B55" s="2"/>
      <c r="C55" s="9"/>
      <c r="D55" s="9"/>
    </row>
    <row r="56" spans="1:5" ht="29.25" customHeight="1" x14ac:dyDescent="0.3">
      <c r="B56" s="2"/>
      <c r="C56" s="60" t="s">
        <v>117</v>
      </c>
      <c r="D56" s="55">
        <f>D52+D43+B16</f>
        <v>7372.6</v>
      </c>
    </row>
    <row r="57" spans="1:5" ht="14.25" customHeight="1" x14ac:dyDescent="0.3">
      <c r="B57" s="2"/>
      <c r="C57" s="9"/>
      <c r="D57" s="9"/>
    </row>
    <row r="58" spans="1:5" ht="14.25" customHeight="1" x14ac:dyDescent="0.3">
      <c r="B58" s="2"/>
      <c r="C58" s="9"/>
      <c r="D58" s="9"/>
    </row>
    <row r="59" spans="1:5" ht="14.25" customHeight="1" x14ac:dyDescent="0.3">
      <c r="B59" s="2"/>
      <c r="C59" s="9"/>
      <c r="D59" s="9"/>
    </row>
    <row r="60" spans="1:5" ht="14.25" customHeight="1" x14ac:dyDescent="0.3">
      <c r="B60" s="2"/>
      <c r="C60" s="9"/>
      <c r="D60" s="9"/>
    </row>
    <row r="61" spans="1:5" ht="14.25" customHeight="1" x14ac:dyDescent="0.3">
      <c r="B61" s="2"/>
      <c r="C61" s="9"/>
      <c r="D61" s="9"/>
    </row>
    <row r="62" spans="1:5" ht="14.25" customHeight="1" x14ac:dyDescent="0.3">
      <c r="A62" s="61"/>
      <c r="B62" s="61"/>
      <c r="C62" s="9"/>
      <c r="D62" s="9"/>
    </row>
    <row r="63" spans="1:5" ht="14.25" customHeight="1" x14ac:dyDescent="0.3">
      <c r="A63" s="62"/>
      <c r="B63" s="9"/>
      <c r="C63" s="63"/>
      <c r="D63" s="63"/>
    </row>
    <row r="64" spans="1:5" ht="14.25" customHeight="1" x14ac:dyDescent="0.3">
      <c r="A64" s="62"/>
      <c r="B64" s="9"/>
      <c r="C64" s="9"/>
      <c r="D64" s="9"/>
    </row>
    <row r="65" spans="1:4" ht="14.25" customHeight="1" x14ac:dyDescent="0.3">
      <c r="A65" s="62"/>
      <c r="B65" s="9"/>
      <c r="C65" s="9"/>
      <c r="D65" s="9"/>
    </row>
    <row r="66" spans="1:4" ht="14.25" customHeight="1" x14ac:dyDescent="0.3">
      <c r="A66" s="62"/>
      <c r="B66" s="9"/>
      <c r="C66" s="9"/>
      <c r="D66" s="9"/>
    </row>
    <row r="67" spans="1:4" ht="14.25" customHeight="1" x14ac:dyDescent="0.3">
      <c r="A67" s="62"/>
      <c r="B67" s="9"/>
      <c r="C67" s="9"/>
      <c r="D67" s="9"/>
    </row>
    <row r="68" spans="1:4" ht="14.25" customHeight="1" x14ac:dyDescent="0.3">
      <c r="A68" s="62"/>
      <c r="B68" s="9"/>
      <c r="C68" s="9"/>
      <c r="D68" s="9"/>
    </row>
    <row r="69" spans="1:4" ht="14.25" customHeight="1" x14ac:dyDescent="0.3">
      <c r="A69" s="62"/>
      <c r="B69" s="9"/>
      <c r="C69" s="9"/>
      <c r="D69" s="9"/>
    </row>
    <row r="70" spans="1:4" ht="14.25" customHeight="1" x14ac:dyDescent="0.3">
      <c r="A70" s="62"/>
      <c r="B70" s="9"/>
      <c r="C70" s="9"/>
      <c r="D70" s="9"/>
    </row>
    <row r="71" spans="1:4" ht="14.25" customHeight="1" x14ac:dyDescent="0.3">
      <c r="A71" s="62"/>
      <c r="B71" s="9"/>
      <c r="C71" s="9"/>
      <c r="D71" s="9"/>
    </row>
    <row r="72" spans="1:4" ht="14.25" customHeight="1" x14ac:dyDescent="0.3">
      <c r="A72" s="62"/>
      <c r="B72" s="9"/>
      <c r="C72" s="2"/>
      <c r="D72" s="2"/>
    </row>
    <row r="73" spans="1:4" ht="14.25" customHeight="1" x14ac:dyDescent="0.3">
      <c r="A73" s="62"/>
      <c r="B73" s="9"/>
      <c r="C73" s="9"/>
      <c r="D73" s="9"/>
    </row>
    <row r="74" spans="1:4" ht="14.25" customHeight="1" x14ac:dyDescent="0.3">
      <c r="A74" s="62"/>
      <c r="B74" s="9"/>
      <c r="C74" s="9"/>
      <c r="D74" s="9"/>
    </row>
    <row r="75" spans="1:4" ht="14.25" customHeight="1" x14ac:dyDescent="0.3">
      <c r="A75" s="62"/>
      <c r="B75" s="9"/>
      <c r="C75" s="9"/>
      <c r="D75" s="9"/>
    </row>
    <row r="76" spans="1:4" ht="14.25" customHeight="1" x14ac:dyDescent="0.3">
      <c r="A76" s="62"/>
      <c r="B76" s="9"/>
      <c r="C76" s="9"/>
      <c r="D76" s="9"/>
    </row>
    <row r="77" spans="1:4" ht="14.25" customHeight="1" x14ac:dyDescent="0.3">
      <c r="A77" s="62"/>
      <c r="B77" s="9"/>
      <c r="C77" s="9"/>
      <c r="D77" s="9"/>
    </row>
    <row r="78" spans="1:4" ht="14.25" customHeight="1" x14ac:dyDescent="0.3">
      <c r="A78" s="62"/>
      <c r="B78" s="9"/>
      <c r="C78" s="9"/>
      <c r="D78" s="9"/>
    </row>
    <row r="79" spans="1:4" ht="14.25" customHeight="1" x14ac:dyDescent="0.3">
      <c r="A79" s="62"/>
      <c r="B79" s="9"/>
      <c r="C79" s="9"/>
      <c r="D79" s="9"/>
    </row>
    <row r="80" spans="1:4" ht="14.25" customHeight="1" x14ac:dyDescent="0.3">
      <c r="A80" s="62"/>
      <c r="B80" s="9"/>
      <c r="C80" s="9"/>
      <c r="D80" s="9"/>
    </row>
    <row r="81" spans="1:15" ht="14.25" customHeight="1" x14ac:dyDescent="0.3">
      <c r="A81" s="62"/>
      <c r="B81" s="9"/>
      <c r="C81" s="9"/>
      <c r="D81" s="9"/>
    </row>
    <row r="82" spans="1:15" ht="14.25" customHeight="1" x14ac:dyDescent="0.3">
      <c r="A82" s="62"/>
      <c r="B82" s="9"/>
      <c r="C82" s="9"/>
      <c r="D82" s="9"/>
    </row>
    <row r="83" spans="1:15" ht="14.25" customHeight="1" thickBot="1" x14ac:dyDescent="0.35">
      <c r="A83" s="62"/>
      <c r="B83" s="9"/>
      <c r="C83" s="55"/>
      <c r="D83" s="55"/>
      <c r="H83" s="64"/>
    </row>
    <row r="84" spans="1:15" ht="14.25" customHeight="1" x14ac:dyDescent="0.3">
      <c r="A84" s="62"/>
      <c r="B84" s="9"/>
      <c r="C84" s="9"/>
      <c r="D84" s="9"/>
      <c r="F84" s="129"/>
      <c r="G84" s="130"/>
    </row>
    <row r="85" spans="1:15" ht="14.25" customHeight="1" x14ac:dyDescent="0.3">
      <c r="A85" s="65"/>
      <c r="B85" s="66"/>
      <c r="C85" s="2"/>
      <c r="D85" s="2"/>
      <c r="F85" s="67"/>
      <c r="G85" s="68"/>
      <c r="H85" s="70"/>
      <c r="I85" s="70"/>
      <c r="J85" s="71"/>
      <c r="N85" s="71"/>
      <c r="O85" s="71"/>
    </row>
    <row r="86" spans="1:15" ht="14.25" customHeight="1" x14ac:dyDescent="0.3">
      <c r="A86" s="62"/>
      <c r="B86" s="9"/>
      <c r="C86" s="2"/>
      <c r="D86" s="2"/>
      <c r="F86" s="69"/>
      <c r="G86" s="70"/>
      <c r="H86" s="70"/>
      <c r="I86" s="70"/>
      <c r="J86" s="71"/>
      <c r="N86" s="71"/>
      <c r="O86" s="71"/>
    </row>
    <row r="87" spans="1:15" ht="14.25" customHeight="1" x14ac:dyDescent="0.3">
      <c r="A87" s="62"/>
      <c r="B87" s="9"/>
      <c r="C87" s="64"/>
      <c r="D87" s="64"/>
      <c r="F87" s="69"/>
      <c r="G87" s="70"/>
      <c r="H87" s="70"/>
      <c r="I87" s="70"/>
      <c r="J87" s="71"/>
      <c r="N87" s="71"/>
      <c r="O87" s="71"/>
    </row>
    <row r="88" spans="1:15" ht="14.25" customHeight="1" x14ac:dyDescent="0.3">
      <c r="A88" s="62"/>
      <c r="B88" s="9"/>
      <c r="C88" s="9"/>
      <c r="D88" s="9"/>
      <c r="F88" s="69"/>
      <c r="G88" s="70"/>
      <c r="H88" s="70"/>
      <c r="I88" s="70"/>
      <c r="J88" s="71"/>
      <c r="N88" s="71"/>
      <c r="O88" s="71"/>
    </row>
    <row r="89" spans="1:15" ht="14.25" customHeight="1" x14ac:dyDescent="0.3">
      <c r="A89" s="62"/>
      <c r="B89" s="9"/>
      <c r="C89" s="9"/>
      <c r="D89" s="9"/>
      <c r="F89" s="69"/>
      <c r="G89" s="70"/>
      <c r="H89" s="70"/>
      <c r="I89" s="70"/>
      <c r="J89" s="71"/>
      <c r="N89" s="71"/>
      <c r="O89" s="71"/>
    </row>
    <row r="90" spans="1:15" ht="14.25" customHeight="1" x14ac:dyDescent="0.3">
      <c r="A90" s="62"/>
      <c r="B90" s="9"/>
      <c r="C90" s="9"/>
      <c r="D90" s="9"/>
      <c r="F90" s="69"/>
      <c r="G90" s="70"/>
      <c r="H90" s="72"/>
      <c r="I90" s="72"/>
      <c r="J90" s="73"/>
      <c r="N90" s="73"/>
      <c r="O90" s="73"/>
    </row>
    <row r="91" spans="1:15" ht="14.25" customHeight="1" x14ac:dyDescent="0.3">
      <c r="A91" s="62"/>
      <c r="B91" s="9"/>
      <c r="C91" s="9"/>
      <c r="D91" s="9"/>
      <c r="F91" s="67"/>
      <c r="G91" s="72"/>
    </row>
    <row r="92" spans="1:15" ht="14.25" customHeight="1" x14ac:dyDescent="0.3">
      <c r="A92" s="62"/>
      <c r="B92" s="9"/>
      <c r="C92" s="9"/>
      <c r="D92" s="9"/>
      <c r="F92" s="74"/>
      <c r="G92" s="68"/>
    </row>
    <row r="93" spans="1:15" ht="14.25" customHeight="1" x14ac:dyDescent="0.3">
      <c r="A93" s="62"/>
      <c r="B93" s="9"/>
      <c r="C93" s="9"/>
      <c r="D93" s="9"/>
      <c r="F93" s="69"/>
      <c r="G93" s="68"/>
      <c r="K93" s="71"/>
      <c r="L93" s="71"/>
      <c r="M93" s="71"/>
    </row>
    <row r="94" spans="1:15" ht="14.25" customHeight="1" x14ac:dyDescent="0.3">
      <c r="A94" s="62"/>
      <c r="B94" s="9"/>
      <c r="C94" s="9"/>
      <c r="D94" s="9"/>
      <c r="F94" s="75"/>
      <c r="G94" s="68"/>
      <c r="H94" s="70"/>
      <c r="I94" s="70">
        <v>500</v>
      </c>
      <c r="J94" s="71"/>
      <c r="K94" s="71"/>
      <c r="L94" s="71"/>
      <c r="M94" s="71"/>
      <c r="N94" s="71"/>
      <c r="O94" s="71"/>
    </row>
    <row r="95" spans="1:15" ht="14.25" customHeight="1" x14ac:dyDescent="0.3">
      <c r="B95" s="2"/>
      <c r="C95" s="9"/>
      <c r="D95" s="9"/>
      <c r="F95" s="69"/>
      <c r="G95" s="70"/>
      <c r="H95" s="70"/>
      <c r="I95" s="70">
        <f>G113</f>
        <v>0</v>
      </c>
      <c r="J95" s="71"/>
      <c r="K95" s="71"/>
      <c r="L95" s="71"/>
      <c r="M95" s="71"/>
      <c r="N95" s="71"/>
      <c r="O95" s="71"/>
    </row>
    <row r="96" spans="1:15" ht="14.25" customHeight="1" x14ac:dyDescent="0.3">
      <c r="A96" s="62"/>
      <c r="B96" s="9"/>
      <c r="C96" s="9"/>
      <c r="D96" s="9"/>
      <c r="F96" s="69"/>
      <c r="G96" s="70"/>
      <c r="H96" s="70"/>
      <c r="I96" s="70">
        <f>G125</f>
        <v>0</v>
      </c>
      <c r="J96" s="71"/>
      <c r="K96" s="71"/>
      <c r="L96" s="71"/>
      <c r="M96" s="71"/>
      <c r="N96" s="71"/>
      <c r="O96" s="71"/>
    </row>
    <row r="97" spans="1:16" ht="14.25" customHeight="1" x14ac:dyDescent="0.3">
      <c r="A97" s="62"/>
      <c r="B97" s="9"/>
      <c r="C97" s="9"/>
      <c r="D97" s="9"/>
      <c r="F97" s="69"/>
      <c r="G97" s="70"/>
      <c r="H97" s="68"/>
      <c r="I97" s="70"/>
      <c r="J97" s="71"/>
      <c r="K97" s="71"/>
      <c r="L97" s="71"/>
      <c r="M97" s="71"/>
      <c r="N97" s="71"/>
      <c r="O97" s="71"/>
      <c r="P97" s="3">
        <f>SUM(P94:P96)</f>
        <v>0</v>
      </c>
    </row>
    <row r="98" spans="1:16" ht="14.25" customHeight="1" x14ac:dyDescent="0.3">
      <c r="A98" s="62"/>
      <c r="B98" s="9"/>
      <c r="C98" s="9"/>
      <c r="D98" s="9"/>
      <c r="F98" s="75"/>
      <c r="G98" s="68"/>
      <c r="H98" s="70"/>
      <c r="I98" s="76">
        <f>B115</f>
        <v>0</v>
      </c>
      <c r="J98" s="71"/>
      <c r="K98" s="73"/>
      <c r="L98" s="73"/>
      <c r="M98" s="73"/>
      <c r="N98" s="71"/>
      <c r="O98" s="71"/>
    </row>
    <row r="99" spans="1:16" ht="14.25" customHeight="1" x14ac:dyDescent="0.3">
      <c r="A99" s="62"/>
      <c r="B99" s="9"/>
      <c r="C99" s="9"/>
      <c r="D99" s="9"/>
      <c r="F99" s="69"/>
      <c r="G99" s="70"/>
      <c r="H99" s="70"/>
      <c r="I99" s="76">
        <f>B125</f>
        <v>0</v>
      </c>
      <c r="J99" s="71"/>
      <c r="N99" s="71"/>
      <c r="O99" s="71"/>
    </row>
    <row r="100" spans="1:16" ht="28.5" customHeight="1" x14ac:dyDescent="0.3">
      <c r="A100" s="62"/>
      <c r="B100" s="9"/>
      <c r="C100" s="9"/>
      <c r="D100" s="9"/>
      <c r="F100" s="69"/>
      <c r="G100" s="70"/>
      <c r="H100" s="78"/>
      <c r="I100" s="76">
        <f>G101-B123</f>
        <v>0</v>
      </c>
      <c r="J100" s="71"/>
      <c r="N100" s="71"/>
      <c r="O100" s="71"/>
    </row>
    <row r="101" spans="1:16" ht="14.25" customHeight="1" x14ac:dyDescent="0.3">
      <c r="A101" s="62"/>
      <c r="B101" s="9"/>
      <c r="C101" s="9"/>
      <c r="D101" s="9"/>
      <c r="F101" s="77"/>
      <c r="G101" s="78"/>
      <c r="H101" s="70"/>
      <c r="I101" s="76">
        <f>B132</f>
        <v>0</v>
      </c>
      <c r="J101" s="71"/>
      <c r="N101" s="71"/>
      <c r="O101" s="71"/>
    </row>
    <row r="102" spans="1:16" ht="14.25" customHeight="1" x14ac:dyDescent="0.3">
      <c r="A102" s="62"/>
      <c r="B102" s="9"/>
      <c r="C102" s="9"/>
      <c r="D102" s="9"/>
      <c r="F102" s="69"/>
      <c r="G102" s="70"/>
      <c r="H102" s="81"/>
      <c r="I102" s="70">
        <f>SUM(I94:I101)</f>
        <v>500</v>
      </c>
      <c r="J102" s="71"/>
      <c r="K102" s="71"/>
      <c r="L102" s="71"/>
      <c r="M102" s="71"/>
      <c r="N102" s="71"/>
      <c r="O102" s="71"/>
      <c r="P102" s="3">
        <f>SUM(P98:P101)</f>
        <v>0</v>
      </c>
    </row>
    <row r="103" spans="1:16" ht="14.25" customHeight="1" thickBot="1" x14ac:dyDescent="0.35">
      <c r="A103" s="62"/>
      <c r="B103" s="9"/>
      <c r="C103" s="9"/>
      <c r="D103" s="9"/>
      <c r="F103" s="79"/>
      <c r="G103" s="80"/>
      <c r="K103" s="71"/>
      <c r="L103" s="71"/>
      <c r="M103" s="71"/>
    </row>
    <row r="104" spans="1:16" ht="14.25" customHeight="1" x14ac:dyDescent="0.3">
      <c r="A104" s="62"/>
      <c r="B104" s="9"/>
      <c r="C104" s="9"/>
      <c r="D104" s="9"/>
      <c r="K104" s="71"/>
      <c r="L104" s="71"/>
      <c r="M104" s="71"/>
    </row>
    <row r="105" spans="1:16" ht="14.25" customHeight="1" x14ac:dyDescent="0.35">
      <c r="A105" s="62"/>
      <c r="B105" s="9"/>
      <c r="C105" s="9"/>
      <c r="D105" s="9"/>
      <c r="F105" s="82"/>
      <c r="K105" s="71"/>
      <c r="L105" s="71"/>
      <c r="M105" s="71"/>
    </row>
    <row r="106" spans="1:16" ht="14.25" customHeight="1" x14ac:dyDescent="0.3">
      <c r="A106" s="83"/>
      <c r="B106" s="55"/>
      <c r="C106" s="9"/>
      <c r="D106" s="9"/>
      <c r="F106" s="43"/>
      <c r="K106" s="71"/>
      <c r="L106" s="71"/>
      <c r="M106" s="71"/>
    </row>
    <row r="107" spans="1:16" ht="14.25" customHeight="1" x14ac:dyDescent="0.3">
      <c r="A107" s="62"/>
      <c r="B107" s="9"/>
      <c r="C107" s="9"/>
      <c r="D107" s="9"/>
      <c r="F107" s="69"/>
      <c r="H107" s="71"/>
      <c r="K107" s="71"/>
      <c r="L107" s="71"/>
      <c r="M107" s="71"/>
    </row>
    <row r="108" spans="1:16" ht="14.25" customHeight="1" x14ac:dyDescent="0.3">
      <c r="B108" s="2"/>
      <c r="C108" s="9"/>
      <c r="D108" s="9"/>
      <c r="F108" s="84"/>
      <c r="G108" s="70"/>
      <c r="H108" s="71"/>
      <c r="I108" s="3" t="s">
        <v>118</v>
      </c>
      <c r="K108" s="71"/>
      <c r="L108" s="71"/>
      <c r="M108" s="71"/>
    </row>
    <row r="109" spans="1:16" ht="14.25" customHeight="1" x14ac:dyDescent="0.3">
      <c r="B109" s="2"/>
      <c r="C109" s="9"/>
      <c r="D109" s="9"/>
      <c r="F109" s="69"/>
      <c r="G109" s="70"/>
      <c r="H109" s="71"/>
      <c r="I109" s="3" t="s">
        <v>119</v>
      </c>
      <c r="K109" s="71"/>
      <c r="L109" s="71"/>
      <c r="M109" s="71"/>
    </row>
    <row r="110" spans="1:16" ht="14.25" customHeight="1" x14ac:dyDescent="0.3">
      <c r="A110" s="64"/>
      <c r="B110" s="64"/>
      <c r="C110" s="9"/>
      <c r="D110" s="9"/>
      <c r="F110" s="69"/>
      <c r="G110" s="70"/>
      <c r="H110" s="71"/>
      <c r="I110" s="3" t="s">
        <v>120</v>
      </c>
      <c r="K110" s="71"/>
      <c r="L110" s="71"/>
      <c r="M110" s="71"/>
    </row>
    <row r="111" spans="1:16" ht="14.25" customHeight="1" x14ac:dyDescent="0.3">
      <c r="A111" s="62"/>
      <c r="B111" s="9"/>
      <c r="C111" s="9"/>
      <c r="D111" s="9"/>
      <c r="F111" s="69"/>
      <c r="G111" s="70"/>
      <c r="H111" s="71"/>
    </row>
    <row r="112" spans="1:16" ht="14.25" customHeight="1" x14ac:dyDescent="0.3">
      <c r="A112" s="62"/>
      <c r="B112" s="9"/>
      <c r="C112" s="9"/>
      <c r="D112" s="9"/>
      <c r="F112" s="69"/>
      <c r="G112" s="70"/>
      <c r="H112" s="71"/>
      <c r="I112" s="3" t="s">
        <v>121</v>
      </c>
    </row>
    <row r="113" spans="1:16" ht="14.25" customHeight="1" x14ac:dyDescent="0.3">
      <c r="A113" s="62"/>
      <c r="B113" s="9"/>
      <c r="C113" s="9"/>
      <c r="D113" s="9"/>
      <c r="F113" s="69"/>
      <c r="G113" s="70"/>
      <c r="H113" s="71"/>
    </row>
    <row r="114" spans="1:16" ht="14.25" customHeight="1" x14ac:dyDescent="0.3">
      <c r="A114" s="62"/>
      <c r="B114" s="9"/>
      <c r="C114" s="9"/>
      <c r="D114" s="9"/>
      <c r="F114" s="69"/>
      <c r="G114" s="70"/>
      <c r="H114" s="71"/>
      <c r="I114" s="3" t="s">
        <v>122</v>
      </c>
    </row>
    <row r="115" spans="1:16" ht="14.25" customHeight="1" x14ac:dyDescent="0.3">
      <c r="A115" s="62"/>
      <c r="B115" s="9"/>
      <c r="C115" s="9"/>
      <c r="D115" s="9"/>
      <c r="F115" s="69"/>
      <c r="G115" s="70"/>
      <c r="H115" s="71"/>
    </row>
    <row r="116" spans="1:16" ht="14.25" customHeight="1" x14ac:dyDescent="0.3">
      <c r="A116" s="62"/>
      <c r="B116" s="9"/>
      <c r="C116" s="9"/>
      <c r="D116" s="9"/>
      <c r="F116" s="69"/>
      <c r="G116" s="70"/>
      <c r="H116" s="71"/>
      <c r="I116" s="3" t="s">
        <v>123</v>
      </c>
    </row>
    <row r="117" spans="1:16" ht="14.25" customHeight="1" x14ac:dyDescent="0.3">
      <c r="A117" s="62"/>
      <c r="B117" s="9"/>
      <c r="C117" s="9"/>
      <c r="D117" s="9"/>
      <c r="F117" s="69"/>
      <c r="G117" s="70"/>
      <c r="H117" s="87"/>
      <c r="I117" s="88" t="s">
        <v>118</v>
      </c>
      <c r="J117" s="88"/>
      <c r="N117" s="88"/>
      <c r="O117" s="88"/>
      <c r="P117" s="43" t="s">
        <v>124</v>
      </c>
    </row>
    <row r="118" spans="1:16" ht="14.25" customHeight="1" x14ac:dyDescent="0.3">
      <c r="A118" s="62"/>
      <c r="B118" s="9"/>
      <c r="C118" s="9"/>
      <c r="D118" s="9"/>
      <c r="F118" s="85"/>
      <c r="G118" s="86"/>
      <c r="H118" s="71"/>
      <c r="I118" s="3" t="s">
        <v>125</v>
      </c>
    </row>
    <row r="119" spans="1:16" ht="14.25" customHeight="1" x14ac:dyDescent="0.3">
      <c r="A119" s="62"/>
      <c r="B119" s="9"/>
      <c r="C119" s="2"/>
      <c r="D119" s="2"/>
      <c r="F119" s="69"/>
      <c r="G119" s="70"/>
      <c r="H119" s="71"/>
      <c r="I119" s="3" t="s">
        <v>126</v>
      </c>
    </row>
    <row r="120" spans="1:16" ht="14.25" customHeight="1" x14ac:dyDescent="0.3">
      <c r="A120" s="62"/>
      <c r="B120" s="9"/>
      <c r="C120" s="2"/>
      <c r="D120" s="2"/>
      <c r="F120" s="69"/>
      <c r="G120" s="70"/>
      <c r="H120" s="71"/>
    </row>
    <row r="121" spans="1:16" ht="14.25" customHeight="1" x14ac:dyDescent="0.3">
      <c r="A121" s="62"/>
      <c r="B121" s="9"/>
      <c r="C121" s="2"/>
      <c r="D121" s="2"/>
      <c r="F121" s="69"/>
      <c r="G121" s="70"/>
      <c r="H121" s="71"/>
    </row>
    <row r="122" spans="1:16" ht="14.25" customHeight="1" x14ac:dyDescent="0.3">
      <c r="A122" s="62"/>
      <c r="B122" s="9"/>
      <c r="C122" s="2"/>
      <c r="D122" s="2"/>
      <c r="F122" s="69"/>
      <c r="G122" s="70"/>
      <c r="H122" s="71"/>
    </row>
    <row r="123" spans="1:16" ht="14.25" customHeight="1" x14ac:dyDescent="0.3">
      <c r="A123" s="62"/>
      <c r="B123" s="9"/>
      <c r="C123" s="2"/>
      <c r="D123" s="2"/>
      <c r="F123" s="69"/>
      <c r="G123" s="70"/>
      <c r="H123" s="71"/>
    </row>
    <row r="124" spans="1:16" ht="14.25" customHeight="1" x14ac:dyDescent="0.3">
      <c r="A124" s="62"/>
      <c r="B124" s="9"/>
      <c r="C124" s="2"/>
      <c r="D124" s="2"/>
      <c r="F124" s="69"/>
      <c r="G124" s="70"/>
      <c r="H124" s="71"/>
      <c r="I124" s="3" t="s">
        <v>127</v>
      </c>
    </row>
    <row r="125" spans="1:16" ht="14.25" customHeight="1" x14ac:dyDescent="0.3">
      <c r="A125" s="62"/>
      <c r="B125" s="9"/>
      <c r="C125" s="2"/>
      <c r="D125" s="2"/>
      <c r="F125" s="69"/>
      <c r="G125" s="70"/>
      <c r="H125" s="71"/>
      <c r="K125" s="88"/>
      <c r="L125" s="88"/>
      <c r="M125" s="88"/>
    </row>
    <row r="126" spans="1:16" ht="44.25" customHeight="1" x14ac:dyDescent="0.3">
      <c r="A126" s="62"/>
      <c r="B126" s="9"/>
      <c r="C126" s="2"/>
      <c r="D126" s="2"/>
      <c r="F126" s="69"/>
      <c r="G126" s="70"/>
      <c r="H126" s="71"/>
      <c r="I126" s="3" t="s">
        <v>128</v>
      </c>
    </row>
    <row r="127" spans="1:16" ht="14.25" customHeight="1" x14ac:dyDescent="0.3">
      <c r="A127" s="62"/>
      <c r="B127" s="9"/>
      <c r="C127" s="2"/>
      <c r="D127" s="2"/>
      <c r="F127" s="84"/>
      <c r="G127" s="70"/>
      <c r="H127" s="71"/>
    </row>
    <row r="128" spans="1:16" ht="14.25" customHeight="1" x14ac:dyDescent="0.3">
      <c r="A128" s="62"/>
      <c r="B128" s="9"/>
      <c r="C128" s="2"/>
      <c r="D128" s="2"/>
      <c r="E128" s="89"/>
      <c r="F128" s="69"/>
      <c r="G128" s="70"/>
      <c r="H128" s="71"/>
    </row>
    <row r="129" spans="1:9" ht="14.25" customHeight="1" x14ac:dyDescent="0.3">
      <c r="A129" s="62"/>
      <c r="B129" s="9"/>
      <c r="C129" s="2"/>
      <c r="D129" s="2"/>
      <c r="F129" s="69"/>
      <c r="G129" s="70"/>
      <c r="H129" s="71"/>
    </row>
    <row r="130" spans="1:9" ht="14.25" customHeight="1" x14ac:dyDescent="0.3">
      <c r="A130" s="62"/>
      <c r="B130" s="9"/>
      <c r="C130" s="2"/>
      <c r="D130" s="2"/>
      <c r="F130" s="69"/>
      <c r="G130" s="70"/>
      <c r="H130" s="71"/>
    </row>
    <row r="131" spans="1:9" ht="14.25" customHeight="1" x14ac:dyDescent="0.3">
      <c r="A131" s="62"/>
      <c r="B131" s="9"/>
      <c r="C131" s="2"/>
      <c r="D131" s="2"/>
      <c r="F131" s="69"/>
      <c r="G131" s="70"/>
      <c r="H131" s="71"/>
    </row>
    <row r="132" spans="1:9" ht="14.25" customHeight="1" x14ac:dyDescent="0.3">
      <c r="A132" s="62"/>
      <c r="B132" s="9"/>
      <c r="C132" s="90"/>
      <c r="D132" s="90"/>
      <c r="F132" s="69"/>
      <c r="G132" s="70"/>
      <c r="H132" s="71"/>
    </row>
    <row r="133" spans="1:9" ht="14.25" customHeight="1" x14ac:dyDescent="0.3">
      <c r="A133" s="62"/>
      <c r="B133" s="9"/>
      <c r="C133" s="2"/>
      <c r="D133" s="2"/>
      <c r="F133" s="69"/>
      <c r="G133" s="70"/>
      <c r="H133" s="71"/>
      <c r="I133" s="3" t="s">
        <v>129</v>
      </c>
    </row>
    <row r="134" spans="1:9" ht="14.25" customHeight="1" x14ac:dyDescent="0.3">
      <c r="A134" s="62"/>
      <c r="B134" s="9"/>
      <c r="C134" s="2"/>
      <c r="D134" s="2"/>
      <c r="F134" s="69"/>
      <c r="G134" s="70"/>
      <c r="H134" s="71"/>
      <c r="I134" s="3" t="s">
        <v>130</v>
      </c>
    </row>
    <row r="135" spans="1:9" ht="29.25" customHeight="1" x14ac:dyDescent="0.3">
      <c r="A135" s="62"/>
      <c r="B135" s="9"/>
      <c r="C135" s="2"/>
      <c r="D135" s="2"/>
      <c r="E135" s="89"/>
      <c r="F135" s="69"/>
      <c r="G135" s="70"/>
      <c r="H135" s="71"/>
    </row>
    <row r="136" spans="1:9" ht="14.25" customHeight="1" x14ac:dyDescent="0.3">
      <c r="A136" s="62"/>
      <c r="B136" s="9"/>
      <c r="C136" s="2"/>
      <c r="D136" s="2"/>
      <c r="F136" s="84"/>
      <c r="G136" s="70"/>
      <c r="H136" s="71"/>
      <c r="I136" s="3" t="s">
        <v>131</v>
      </c>
    </row>
    <row r="137" spans="1:9" ht="14.25" customHeight="1" x14ac:dyDescent="0.3">
      <c r="A137" s="62"/>
      <c r="B137" s="9"/>
      <c r="C137" s="2"/>
      <c r="D137" s="2"/>
      <c r="F137" s="84"/>
      <c r="G137" s="70"/>
      <c r="H137" s="71"/>
    </row>
    <row r="138" spans="1:9" ht="14.25" customHeight="1" x14ac:dyDescent="0.3">
      <c r="A138" s="62"/>
      <c r="B138" s="9"/>
      <c r="C138" s="2"/>
      <c r="D138" s="2"/>
      <c r="E138" s="89"/>
      <c r="F138" s="69"/>
      <c r="G138" s="70"/>
      <c r="H138" s="71"/>
    </row>
    <row r="139" spans="1:9" ht="14.25" customHeight="1" x14ac:dyDescent="0.3">
      <c r="A139" s="62"/>
      <c r="B139" s="9"/>
      <c r="C139" s="90"/>
      <c r="D139" s="90"/>
      <c r="F139" s="69"/>
      <c r="G139" s="70"/>
      <c r="H139" s="71"/>
      <c r="I139" s="3" t="s">
        <v>132</v>
      </c>
    </row>
    <row r="140" spans="1:9" ht="14.25" customHeight="1" x14ac:dyDescent="0.3">
      <c r="A140" s="62"/>
      <c r="B140" s="9"/>
      <c r="C140" s="2"/>
      <c r="D140" s="2"/>
      <c r="F140" s="69"/>
      <c r="G140" s="70"/>
      <c r="H140" s="71"/>
    </row>
    <row r="141" spans="1:9" ht="14.25" customHeight="1" x14ac:dyDescent="0.3">
      <c r="A141" s="62"/>
      <c r="B141" s="9"/>
      <c r="C141" s="2"/>
      <c r="D141" s="2"/>
      <c r="F141" s="69"/>
      <c r="G141" s="70"/>
      <c r="H141" s="71"/>
      <c r="I141" s="3" t="s">
        <v>133</v>
      </c>
    </row>
    <row r="142" spans="1:9" ht="14.25" customHeight="1" x14ac:dyDescent="0.3">
      <c r="B142" s="2"/>
      <c r="C142" s="90"/>
      <c r="D142" s="90"/>
      <c r="F142" s="69"/>
      <c r="G142" s="70"/>
      <c r="H142" s="71"/>
    </row>
    <row r="143" spans="1:9" ht="14.25" customHeight="1" x14ac:dyDescent="0.3">
      <c r="B143" s="2"/>
      <c r="C143" s="2"/>
      <c r="D143" s="2"/>
      <c r="F143" s="84"/>
      <c r="G143" s="70"/>
      <c r="H143" s="71"/>
    </row>
    <row r="144" spans="1:9" ht="14.25" customHeight="1" x14ac:dyDescent="0.3">
      <c r="B144" s="2"/>
      <c r="C144" s="2"/>
      <c r="D144" s="2"/>
      <c r="F144" s="69"/>
      <c r="G144" s="70"/>
      <c r="H144" s="71"/>
      <c r="I144" s="3" t="s">
        <v>135</v>
      </c>
    </row>
    <row r="145" spans="2:9" ht="14.25" customHeight="1" x14ac:dyDescent="0.3">
      <c r="B145" s="2"/>
      <c r="C145" s="2"/>
      <c r="D145" s="2"/>
      <c r="F145" s="69" t="s">
        <v>134</v>
      </c>
      <c r="G145" s="70">
        <f>G143-G144</f>
        <v>0</v>
      </c>
      <c r="H145" s="71"/>
    </row>
    <row r="146" spans="2:9" ht="14.25" customHeight="1" x14ac:dyDescent="0.3">
      <c r="B146" s="2"/>
      <c r="C146" s="2"/>
      <c r="D146" s="2"/>
      <c r="F146" s="69" t="s">
        <v>90</v>
      </c>
      <c r="G146" s="76">
        <f>B139</f>
        <v>0</v>
      </c>
      <c r="H146" s="71"/>
      <c r="I146" s="3" t="s">
        <v>136</v>
      </c>
    </row>
    <row r="147" spans="2:9" ht="14.25" customHeight="1" x14ac:dyDescent="0.3">
      <c r="B147" s="2"/>
      <c r="C147" s="2"/>
      <c r="D147" s="2"/>
      <c r="F147" s="69" t="s">
        <v>116</v>
      </c>
      <c r="G147" s="76">
        <f>G145-G146</f>
        <v>0</v>
      </c>
      <c r="H147" s="71"/>
    </row>
    <row r="148" spans="2:9" ht="14.25" customHeight="1" x14ac:dyDescent="0.3">
      <c r="B148" s="2"/>
      <c r="C148" s="2"/>
      <c r="D148" s="2"/>
      <c r="G148" s="70"/>
    </row>
    <row r="149" spans="2:9" ht="14.25" customHeight="1" x14ac:dyDescent="0.3">
      <c r="B149" s="2"/>
      <c r="C149" s="2"/>
      <c r="D149" s="2"/>
    </row>
    <row r="150" spans="2:9" ht="14.25" customHeight="1" x14ac:dyDescent="0.3">
      <c r="B150" s="2"/>
      <c r="C150" s="2"/>
      <c r="D150" s="2"/>
    </row>
    <row r="151" spans="2:9" ht="14.25" customHeight="1" x14ac:dyDescent="0.3">
      <c r="B151" s="2"/>
      <c r="C151" s="2"/>
      <c r="D151" s="2"/>
    </row>
    <row r="152" spans="2:9" ht="14.25" customHeight="1" x14ac:dyDescent="0.3">
      <c r="B152" s="2"/>
      <c r="C152" s="2"/>
      <c r="D152" s="2"/>
    </row>
    <row r="153" spans="2:9" ht="14.25" customHeight="1" x14ac:dyDescent="0.3">
      <c r="B153" s="2"/>
      <c r="C153" s="2"/>
      <c r="D153" s="2"/>
    </row>
    <row r="154" spans="2:9" ht="14.25" customHeight="1" x14ac:dyDescent="0.3">
      <c r="B154" s="2"/>
      <c r="C154" s="2"/>
      <c r="D154" s="2"/>
    </row>
    <row r="155" spans="2:9" ht="14.25" customHeight="1" x14ac:dyDescent="0.3">
      <c r="B155" s="2"/>
      <c r="C155" s="2"/>
      <c r="D155" s="2"/>
    </row>
    <row r="156" spans="2:9" ht="14.25" customHeight="1" x14ac:dyDescent="0.3">
      <c r="B156" s="2"/>
      <c r="C156" s="2"/>
      <c r="D156" s="2"/>
    </row>
    <row r="157" spans="2:9" ht="14.25" customHeight="1" x14ac:dyDescent="0.3">
      <c r="B157" s="2"/>
      <c r="C157" s="2"/>
      <c r="D157" s="2"/>
    </row>
    <row r="158" spans="2:9" ht="14.25" customHeight="1" x14ac:dyDescent="0.3">
      <c r="B158" s="2"/>
      <c r="C158" s="2"/>
      <c r="D158" s="2"/>
    </row>
    <row r="159" spans="2:9" ht="14.25" customHeight="1" x14ac:dyDescent="0.3">
      <c r="B159" s="2"/>
      <c r="C159" s="2"/>
      <c r="D159" s="2"/>
    </row>
    <row r="160" spans="2:9" ht="14.25" customHeight="1" x14ac:dyDescent="0.3">
      <c r="B160" s="2"/>
      <c r="C160" s="2"/>
      <c r="D160" s="2"/>
    </row>
    <row r="161" spans="2:4" ht="14.25" customHeight="1" x14ac:dyDescent="0.3">
      <c r="B161" s="2"/>
      <c r="C161" s="2"/>
      <c r="D161" s="2"/>
    </row>
    <row r="162" spans="2:4" ht="14.25" customHeight="1" x14ac:dyDescent="0.3">
      <c r="B162" s="2"/>
      <c r="C162" s="2"/>
      <c r="D162" s="2"/>
    </row>
    <row r="163" spans="2:4" ht="14.25" customHeight="1" x14ac:dyDescent="0.3">
      <c r="B163" s="2"/>
      <c r="C163" s="2"/>
      <c r="D163" s="2"/>
    </row>
    <row r="164" spans="2:4" ht="14.25" customHeight="1" x14ac:dyDescent="0.3">
      <c r="B164" s="2"/>
      <c r="C164" s="2"/>
      <c r="D164" s="2"/>
    </row>
    <row r="165" spans="2:4" ht="14.25" customHeight="1" x14ac:dyDescent="0.3">
      <c r="B165" s="2"/>
      <c r="C165" s="2"/>
      <c r="D165" s="2"/>
    </row>
    <row r="166" spans="2:4" ht="14.25" customHeight="1" x14ac:dyDescent="0.3">
      <c r="B166" s="2"/>
      <c r="C166" s="2"/>
      <c r="D166" s="2"/>
    </row>
    <row r="167" spans="2:4" ht="14.25" customHeight="1" x14ac:dyDescent="0.3">
      <c r="B167" s="2"/>
      <c r="C167" s="2"/>
      <c r="D167" s="2"/>
    </row>
    <row r="168" spans="2:4" ht="14.25" customHeight="1" x14ac:dyDescent="0.3">
      <c r="B168" s="2"/>
      <c r="C168" s="2"/>
      <c r="D168" s="2"/>
    </row>
    <row r="169" spans="2:4" ht="14.25" customHeight="1" x14ac:dyDescent="0.3">
      <c r="B169" s="2"/>
      <c r="C169" s="2"/>
      <c r="D169" s="2"/>
    </row>
    <row r="170" spans="2:4" ht="14.25" customHeight="1" x14ac:dyDescent="0.3">
      <c r="B170" s="2"/>
      <c r="C170" s="2"/>
      <c r="D170" s="2"/>
    </row>
    <row r="171" spans="2:4" ht="14.25" customHeight="1" x14ac:dyDescent="0.3">
      <c r="B171" s="2"/>
      <c r="C171" s="2"/>
      <c r="D171" s="2"/>
    </row>
    <row r="172" spans="2:4" ht="14.25" customHeight="1" x14ac:dyDescent="0.3">
      <c r="B172" s="2"/>
      <c r="C172" s="2"/>
      <c r="D172" s="2"/>
    </row>
    <row r="173" spans="2:4" ht="14.25" customHeight="1" x14ac:dyDescent="0.3">
      <c r="B173" s="2"/>
      <c r="C173" s="2"/>
      <c r="D173" s="2"/>
    </row>
    <row r="174" spans="2:4" ht="14.25" customHeight="1" x14ac:dyDescent="0.3">
      <c r="B174" s="2"/>
      <c r="C174" s="2"/>
      <c r="D174" s="2"/>
    </row>
    <row r="175" spans="2:4" ht="14.25" customHeight="1" x14ac:dyDescent="0.3">
      <c r="B175" s="2"/>
      <c r="C175" s="2"/>
      <c r="D175" s="2"/>
    </row>
    <row r="176" spans="2:4" ht="14.25" customHeight="1" x14ac:dyDescent="0.3">
      <c r="B176" s="2"/>
      <c r="C176" s="2"/>
      <c r="D176" s="2"/>
    </row>
    <row r="177" spans="2:4" ht="14.25" customHeight="1" x14ac:dyDescent="0.3">
      <c r="B177" s="2"/>
      <c r="C177" s="2"/>
      <c r="D177" s="2"/>
    </row>
    <row r="178" spans="2:4" ht="14.25" customHeight="1" x14ac:dyDescent="0.3">
      <c r="B178" s="2"/>
      <c r="C178" s="2"/>
      <c r="D178" s="2"/>
    </row>
    <row r="179" spans="2:4" ht="14.25" customHeight="1" x14ac:dyDescent="0.3">
      <c r="B179" s="2"/>
      <c r="C179" s="2"/>
      <c r="D179" s="2"/>
    </row>
    <row r="180" spans="2:4" ht="14.25" customHeight="1" x14ac:dyDescent="0.3">
      <c r="B180" s="2"/>
      <c r="C180" s="2"/>
      <c r="D180" s="2"/>
    </row>
    <row r="181" spans="2:4" ht="14.25" customHeight="1" x14ac:dyDescent="0.3">
      <c r="B181" s="2"/>
      <c r="C181" s="2"/>
      <c r="D181" s="2"/>
    </row>
    <row r="182" spans="2:4" ht="14.25" customHeight="1" x14ac:dyDescent="0.3">
      <c r="B182" s="2"/>
      <c r="C182" s="2"/>
      <c r="D182" s="2"/>
    </row>
    <row r="183" spans="2:4" ht="14.25" customHeight="1" x14ac:dyDescent="0.3">
      <c r="B183" s="2"/>
      <c r="C183" s="2"/>
      <c r="D183" s="2"/>
    </row>
    <row r="184" spans="2:4" ht="14.25" customHeight="1" x14ac:dyDescent="0.3">
      <c r="B184" s="2"/>
      <c r="C184" s="2"/>
      <c r="D184" s="2"/>
    </row>
    <row r="185" spans="2:4" ht="14.25" customHeight="1" x14ac:dyDescent="0.3">
      <c r="B185" s="2"/>
      <c r="C185" s="2"/>
      <c r="D185" s="2"/>
    </row>
    <row r="186" spans="2:4" ht="14.25" customHeight="1" x14ac:dyDescent="0.3">
      <c r="B186" s="2"/>
      <c r="C186" s="2"/>
      <c r="D186" s="2"/>
    </row>
    <row r="187" spans="2:4" ht="14.25" customHeight="1" x14ac:dyDescent="0.3">
      <c r="B187" s="2"/>
      <c r="C187" s="2"/>
      <c r="D187" s="2"/>
    </row>
    <row r="188" spans="2:4" ht="14.25" customHeight="1" x14ac:dyDescent="0.3">
      <c r="B188" s="2"/>
      <c r="C188" s="2"/>
      <c r="D188" s="2"/>
    </row>
    <row r="189" spans="2:4" ht="14.25" customHeight="1" x14ac:dyDescent="0.3">
      <c r="B189" s="2"/>
      <c r="C189" s="2"/>
      <c r="D189" s="2"/>
    </row>
    <row r="190" spans="2:4" ht="14.25" customHeight="1" x14ac:dyDescent="0.3">
      <c r="B190" s="2"/>
      <c r="C190" s="2"/>
      <c r="D190" s="2"/>
    </row>
    <row r="191" spans="2:4" ht="14.25" customHeight="1" x14ac:dyDescent="0.3">
      <c r="B191" s="2"/>
      <c r="C191" s="2"/>
      <c r="D191" s="2"/>
    </row>
    <row r="192" spans="2:4" ht="14.25" customHeight="1" x14ac:dyDescent="0.3">
      <c r="B192" s="2"/>
      <c r="C192" s="2"/>
      <c r="D192" s="2"/>
    </row>
    <row r="193" spans="2:4" ht="14.25" customHeight="1" x14ac:dyDescent="0.3">
      <c r="B193" s="2"/>
      <c r="C193" s="2"/>
      <c r="D193" s="2"/>
    </row>
    <row r="194" spans="2:4" ht="14.25" customHeight="1" x14ac:dyDescent="0.3">
      <c r="B194" s="2"/>
      <c r="C194" s="2"/>
      <c r="D194" s="2"/>
    </row>
    <row r="195" spans="2:4" ht="14.25" customHeight="1" x14ac:dyDescent="0.3">
      <c r="B195" s="2"/>
      <c r="C195" s="2"/>
      <c r="D195" s="2"/>
    </row>
    <row r="196" spans="2:4" ht="14.25" customHeight="1" x14ac:dyDescent="0.3">
      <c r="B196" s="2"/>
      <c r="C196" s="2"/>
      <c r="D196" s="2"/>
    </row>
    <row r="197" spans="2:4" ht="14.25" customHeight="1" x14ac:dyDescent="0.3">
      <c r="B197" s="2"/>
      <c r="C197" s="2"/>
      <c r="D197" s="2"/>
    </row>
    <row r="198" spans="2:4" ht="14.25" customHeight="1" x14ac:dyDescent="0.3">
      <c r="B198" s="2"/>
      <c r="C198" s="2"/>
      <c r="D198" s="2"/>
    </row>
    <row r="199" spans="2:4" ht="14.25" customHeight="1" x14ac:dyDescent="0.3">
      <c r="B199" s="2"/>
      <c r="C199" s="2"/>
      <c r="D199" s="2"/>
    </row>
    <row r="200" spans="2:4" ht="14.25" customHeight="1" x14ac:dyDescent="0.3">
      <c r="B200" s="2"/>
      <c r="C200" s="2"/>
      <c r="D200" s="2"/>
    </row>
    <row r="201" spans="2:4" ht="14.25" customHeight="1" x14ac:dyDescent="0.3">
      <c r="B201" s="2"/>
      <c r="C201" s="2"/>
      <c r="D201" s="2"/>
    </row>
    <row r="202" spans="2:4" ht="14.25" customHeight="1" x14ac:dyDescent="0.3">
      <c r="B202" s="2"/>
      <c r="C202" s="2"/>
      <c r="D202" s="2"/>
    </row>
    <row r="203" spans="2:4" ht="14.25" customHeight="1" x14ac:dyDescent="0.3">
      <c r="B203" s="2"/>
      <c r="C203" s="2"/>
      <c r="D203" s="2"/>
    </row>
    <row r="204" spans="2:4" ht="14.25" customHeight="1" x14ac:dyDescent="0.3">
      <c r="B204" s="2"/>
      <c r="C204" s="2"/>
      <c r="D204" s="2"/>
    </row>
    <row r="205" spans="2:4" ht="14.25" customHeight="1" x14ac:dyDescent="0.3">
      <c r="B205" s="2"/>
      <c r="C205" s="2"/>
      <c r="D205" s="2"/>
    </row>
    <row r="206" spans="2:4" ht="14.25" customHeight="1" x14ac:dyDescent="0.3">
      <c r="B206" s="2"/>
      <c r="C206" s="2"/>
      <c r="D206" s="2"/>
    </row>
    <row r="207" spans="2:4" ht="14.25" customHeight="1" x14ac:dyDescent="0.3">
      <c r="B207" s="2"/>
      <c r="C207" s="2"/>
      <c r="D207" s="2"/>
    </row>
    <row r="208" spans="2:4" ht="14.25" customHeight="1" x14ac:dyDescent="0.3">
      <c r="B208" s="2"/>
      <c r="C208" s="2"/>
      <c r="D208" s="2"/>
    </row>
    <row r="209" spans="2:4" ht="14.25" customHeight="1" x14ac:dyDescent="0.3">
      <c r="B209" s="2"/>
      <c r="C209" s="2"/>
      <c r="D209" s="2"/>
    </row>
    <row r="210" spans="2:4" ht="14.25" customHeight="1" x14ac:dyDescent="0.3">
      <c r="B210" s="2"/>
      <c r="C210" s="2"/>
      <c r="D210" s="2"/>
    </row>
    <row r="211" spans="2:4" ht="14.25" customHeight="1" x14ac:dyDescent="0.3">
      <c r="B211" s="2"/>
      <c r="C211" s="2"/>
      <c r="D211" s="2"/>
    </row>
    <row r="212" spans="2:4" ht="14.25" customHeight="1" x14ac:dyDescent="0.3">
      <c r="B212" s="2"/>
      <c r="C212" s="2"/>
      <c r="D212" s="2"/>
    </row>
    <row r="213" spans="2:4" ht="14.25" customHeight="1" x14ac:dyDescent="0.3">
      <c r="B213" s="2"/>
      <c r="C213" s="2"/>
      <c r="D213" s="2"/>
    </row>
    <row r="214" spans="2:4" ht="14.25" customHeight="1" x14ac:dyDescent="0.3">
      <c r="B214" s="2"/>
      <c r="C214" s="2"/>
      <c r="D214" s="2"/>
    </row>
    <row r="215" spans="2:4" ht="14.25" customHeight="1" x14ac:dyDescent="0.3">
      <c r="B215" s="2"/>
      <c r="C215" s="2"/>
      <c r="D215" s="2"/>
    </row>
    <row r="216" spans="2:4" ht="14.25" customHeight="1" x14ac:dyDescent="0.3">
      <c r="B216" s="2"/>
      <c r="C216" s="2"/>
      <c r="D216" s="2"/>
    </row>
    <row r="217" spans="2:4" ht="14.25" customHeight="1" x14ac:dyDescent="0.3">
      <c r="B217" s="2"/>
      <c r="C217" s="2"/>
      <c r="D217" s="2"/>
    </row>
    <row r="218" spans="2:4" ht="14.25" customHeight="1" x14ac:dyDescent="0.3">
      <c r="B218" s="2"/>
      <c r="C218" s="2"/>
      <c r="D218" s="2"/>
    </row>
    <row r="219" spans="2:4" ht="14.25" customHeight="1" x14ac:dyDescent="0.3">
      <c r="B219" s="2"/>
      <c r="C219" s="2"/>
      <c r="D219" s="2"/>
    </row>
    <row r="220" spans="2:4" ht="14.25" customHeight="1" x14ac:dyDescent="0.3">
      <c r="B220" s="2"/>
      <c r="C220" s="2"/>
      <c r="D220" s="2"/>
    </row>
    <row r="221" spans="2:4" ht="14.25" customHeight="1" x14ac:dyDescent="0.3">
      <c r="B221" s="2"/>
      <c r="C221" s="2"/>
      <c r="D221" s="2"/>
    </row>
    <row r="222" spans="2:4" ht="14.25" customHeight="1" x14ac:dyDescent="0.3">
      <c r="B222" s="2"/>
      <c r="C222" s="2"/>
      <c r="D222" s="2"/>
    </row>
    <row r="223" spans="2:4" ht="14.25" customHeight="1" x14ac:dyDescent="0.3">
      <c r="B223" s="2"/>
      <c r="C223" s="2"/>
      <c r="D223" s="2"/>
    </row>
    <row r="224" spans="2:4" ht="14.25" customHeight="1" x14ac:dyDescent="0.3">
      <c r="B224" s="2"/>
      <c r="C224" s="2"/>
      <c r="D224" s="2"/>
    </row>
    <row r="225" spans="2:4" ht="14.25" customHeight="1" x14ac:dyDescent="0.3">
      <c r="B225" s="2"/>
      <c r="C225" s="2"/>
      <c r="D225" s="2"/>
    </row>
    <row r="226" spans="2:4" ht="14.25" customHeight="1" x14ac:dyDescent="0.3">
      <c r="B226" s="2"/>
      <c r="C226" s="2"/>
      <c r="D226" s="2"/>
    </row>
    <row r="227" spans="2:4" ht="14.25" customHeight="1" x14ac:dyDescent="0.3">
      <c r="B227" s="2"/>
      <c r="C227" s="2"/>
      <c r="D227" s="2"/>
    </row>
    <row r="228" spans="2:4" ht="14.25" customHeight="1" x14ac:dyDescent="0.3">
      <c r="B228" s="2"/>
      <c r="C228" s="2"/>
      <c r="D228" s="2"/>
    </row>
    <row r="229" spans="2:4" ht="14.25" customHeight="1" x14ac:dyDescent="0.3">
      <c r="B229" s="2"/>
      <c r="C229" s="2"/>
      <c r="D229" s="2"/>
    </row>
    <row r="230" spans="2:4" ht="14.25" customHeight="1" x14ac:dyDescent="0.3">
      <c r="B230" s="2"/>
      <c r="C230" s="2"/>
      <c r="D230" s="2"/>
    </row>
    <row r="231" spans="2:4" ht="14.25" customHeight="1" x14ac:dyDescent="0.3">
      <c r="B231" s="2"/>
      <c r="C231" s="2"/>
      <c r="D231" s="2"/>
    </row>
    <row r="232" spans="2:4" ht="14.25" customHeight="1" x14ac:dyDescent="0.3">
      <c r="B232" s="2"/>
      <c r="C232" s="2"/>
      <c r="D232" s="2"/>
    </row>
    <row r="233" spans="2:4" ht="14.25" customHeight="1" x14ac:dyDescent="0.3">
      <c r="B233" s="2"/>
      <c r="C233" s="2"/>
      <c r="D233" s="2"/>
    </row>
    <row r="234" spans="2:4" ht="14.25" customHeight="1" x14ac:dyDescent="0.3">
      <c r="B234" s="2"/>
      <c r="C234" s="2"/>
      <c r="D234" s="2"/>
    </row>
    <row r="235" spans="2:4" ht="14.25" customHeight="1" x14ac:dyDescent="0.3">
      <c r="B235" s="2"/>
      <c r="C235" s="2"/>
      <c r="D235" s="2"/>
    </row>
    <row r="236" spans="2:4" ht="14.25" customHeight="1" x14ac:dyDescent="0.3">
      <c r="B236" s="2"/>
      <c r="C236" s="2"/>
      <c r="D236" s="2"/>
    </row>
    <row r="237" spans="2:4" ht="14.25" customHeight="1" x14ac:dyDescent="0.3">
      <c r="B237" s="2"/>
      <c r="C237" s="2"/>
      <c r="D237" s="2"/>
    </row>
    <row r="238" spans="2:4" ht="14.25" customHeight="1" x14ac:dyDescent="0.3">
      <c r="B238" s="2"/>
      <c r="C238" s="2"/>
      <c r="D238" s="2"/>
    </row>
    <row r="239" spans="2:4" ht="14.25" customHeight="1" x14ac:dyDescent="0.3">
      <c r="B239" s="2"/>
      <c r="C239" s="2"/>
      <c r="D239" s="2"/>
    </row>
    <row r="240" spans="2:4" ht="14.25" customHeight="1" x14ac:dyDescent="0.3">
      <c r="B240" s="2"/>
      <c r="C240" s="2"/>
      <c r="D240" s="2"/>
    </row>
    <row r="241" spans="2:4" ht="14.25" customHeight="1" x14ac:dyDescent="0.3">
      <c r="B241" s="2"/>
      <c r="C241" s="2"/>
      <c r="D241" s="2"/>
    </row>
    <row r="242" spans="2:4" ht="14.25" customHeight="1" x14ac:dyDescent="0.3">
      <c r="B242" s="2"/>
      <c r="C242" s="2"/>
      <c r="D242" s="2"/>
    </row>
    <row r="243" spans="2:4" ht="14.25" customHeight="1" x14ac:dyDescent="0.3">
      <c r="B243" s="2"/>
      <c r="C243" s="2"/>
      <c r="D243" s="2"/>
    </row>
    <row r="244" spans="2:4" ht="14.25" customHeight="1" x14ac:dyDescent="0.3">
      <c r="B244" s="2"/>
      <c r="C244" s="2"/>
      <c r="D244" s="2"/>
    </row>
    <row r="245" spans="2:4" ht="14.25" customHeight="1" x14ac:dyDescent="0.3">
      <c r="B245" s="2"/>
      <c r="C245" s="2"/>
      <c r="D245" s="2"/>
    </row>
    <row r="246" spans="2:4" ht="14.25" customHeight="1" x14ac:dyDescent="0.3">
      <c r="B246" s="2"/>
      <c r="C246" s="2"/>
      <c r="D246" s="2"/>
    </row>
    <row r="247" spans="2:4" ht="14.25" customHeight="1" x14ac:dyDescent="0.3">
      <c r="B247" s="2"/>
      <c r="C247" s="2"/>
      <c r="D247" s="2"/>
    </row>
    <row r="248" spans="2:4" ht="14.25" customHeight="1" x14ac:dyDescent="0.3">
      <c r="B248" s="2"/>
      <c r="C248" s="2"/>
      <c r="D248" s="2"/>
    </row>
    <row r="249" spans="2:4" ht="14.25" customHeight="1" x14ac:dyDescent="0.3">
      <c r="B249" s="2"/>
      <c r="C249" s="2"/>
      <c r="D249" s="2"/>
    </row>
    <row r="250" spans="2:4" ht="14.25" customHeight="1" x14ac:dyDescent="0.3">
      <c r="B250" s="2"/>
      <c r="C250" s="2"/>
      <c r="D250" s="2"/>
    </row>
    <row r="251" spans="2:4" ht="14.25" customHeight="1" x14ac:dyDescent="0.3">
      <c r="B251" s="2"/>
      <c r="C251" s="2"/>
      <c r="D251" s="2"/>
    </row>
    <row r="252" spans="2:4" ht="14.25" customHeight="1" x14ac:dyDescent="0.3">
      <c r="B252" s="2"/>
      <c r="C252" s="2"/>
      <c r="D252" s="2"/>
    </row>
    <row r="253" spans="2:4" ht="14.25" customHeight="1" x14ac:dyDescent="0.3">
      <c r="B253" s="2"/>
      <c r="C253" s="2"/>
      <c r="D253" s="2"/>
    </row>
    <row r="254" spans="2:4" ht="14.25" customHeight="1" x14ac:dyDescent="0.3">
      <c r="B254" s="2"/>
      <c r="C254" s="2"/>
      <c r="D254" s="2"/>
    </row>
    <row r="255" spans="2:4" ht="14.25" customHeight="1" x14ac:dyDescent="0.3">
      <c r="B255" s="2"/>
      <c r="C255" s="2"/>
      <c r="D255" s="2"/>
    </row>
    <row r="256" spans="2:4" ht="14.25" customHeight="1" x14ac:dyDescent="0.3">
      <c r="B256" s="2"/>
      <c r="C256" s="2"/>
      <c r="D256" s="2"/>
    </row>
    <row r="257" spans="2:4" ht="14.25" customHeight="1" x14ac:dyDescent="0.3">
      <c r="B257" s="2"/>
      <c r="C257" s="2"/>
      <c r="D257" s="2"/>
    </row>
    <row r="258" spans="2:4" ht="14.25" customHeight="1" x14ac:dyDescent="0.3">
      <c r="B258" s="2"/>
      <c r="C258" s="2"/>
      <c r="D258" s="2"/>
    </row>
    <row r="259" spans="2:4" ht="14.25" customHeight="1" x14ac:dyDescent="0.3">
      <c r="B259" s="2"/>
      <c r="C259" s="2"/>
      <c r="D259" s="2"/>
    </row>
    <row r="260" spans="2:4" ht="14.25" customHeight="1" x14ac:dyDescent="0.3">
      <c r="B260" s="2"/>
      <c r="C260" s="2"/>
      <c r="D260" s="2"/>
    </row>
    <row r="261" spans="2:4" ht="14.25" customHeight="1" x14ac:dyDescent="0.3">
      <c r="B261" s="2"/>
      <c r="C261" s="2"/>
      <c r="D261" s="2"/>
    </row>
    <row r="262" spans="2:4" ht="14.25" customHeight="1" x14ac:dyDescent="0.3">
      <c r="B262" s="2"/>
      <c r="C262" s="2"/>
      <c r="D262" s="2"/>
    </row>
    <row r="263" spans="2:4" ht="14.25" customHeight="1" x14ac:dyDescent="0.3">
      <c r="B263" s="2"/>
      <c r="C263" s="2"/>
      <c r="D263" s="2"/>
    </row>
    <row r="264" spans="2:4" ht="14.25" customHeight="1" x14ac:dyDescent="0.3">
      <c r="B264" s="2"/>
      <c r="C264" s="2"/>
      <c r="D264" s="2"/>
    </row>
    <row r="265" spans="2:4" ht="14.25" customHeight="1" x14ac:dyDescent="0.3">
      <c r="B265" s="2"/>
      <c r="C265" s="2"/>
      <c r="D265" s="2"/>
    </row>
    <row r="266" spans="2:4" ht="14.25" customHeight="1" x14ac:dyDescent="0.3">
      <c r="B266" s="2"/>
      <c r="C266" s="2"/>
      <c r="D266" s="2"/>
    </row>
    <row r="267" spans="2:4" ht="14.25" customHeight="1" x14ac:dyDescent="0.3">
      <c r="B267" s="2"/>
      <c r="C267" s="2"/>
      <c r="D267" s="2"/>
    </row>
    <row r="268" spans="2:4" ht="14.25" customHeight="1" x14ac:dyDescent="0.3">
      <c r="B268" s="2"/>
      <c r="C268" s="2"/>
      <c r="D268" s="2"/>
    </row>
    <row r="269" spans="2:4" ht="14.25" customHeight="1" x14ac:dyDescent="0.3">
      <c r="B269" s="2"/>
      <c r="C269" s="2"/>
      <c r="D269" s="2"/>
    </row>
    <row r="270" spans="2:4" ht="14.25" customHeight="1" x14ac:dyDescent="0.3">
      <c r="B270" s="2"/>
      <c r="C270" s="2"/>
      <c r="D270" s="2"/>
    </row>
    <row r="271" spans="2:4" ht="14.25" customHeight="1" x14ac:dyDescent="0.3">
      <c r="B271" s="2"/>
      <c r="C271" s="2"/>
      <c r="D271" s="2"/>
    </row>
    <row r="272" spans="2:4" ht="14.25" customHeight="1" x14ac:dyDescent="0.3">
      <c r="B272" s="2"/>
      <c r="C272" s="2"/>
      <c r="D272" s="2"/>
    </row>
    <row r="273" spans="2:4" ht="14.25" customHeight="1" x14ac:dyDescent="0.3">
      <c r="B273" s="2"/>
      <c r="C273" s="2"/>
      <c r="D273" s="2"/>
    </row>
    <row r="274" spans="2:4" ht="14.25" customHeight="1" x14ac:dyDescent="0.3">
      <c r="B274" s="2"/>
      <c r="C274" s="2"/>
      <c r="D274" s="2"/>
    </row>
    <row r="275" spans="2:4" ht="14.25" customHeight="1" x14ac:dyDescent="0.3">
      <c r="B275" s="2"/>
      <c r="C275" s="2"/>
      <c r="D275" s="2"/>
    </row>
    <row r="276" spans="2:4" ht="14.25" customHeight="1" x14ac:dyDescent="0.3">
      <c r="B276" s="2"/>
      <c r="C276" s="2"/>
      <c r="D276" s="2"/>
    </row>
    <row r="277" spans="2:4" ht="14.25" customHeight="1" x14ac:dyDescent="0.3">
      <c r="B277" s="2"/>
      <c r="C277" s="2"/>
      <c r="D277" s="2"/>
    </row>
    <row r="278" spans="2:4" ht="14.25" customHeight="1" x14ac:dyDescent="0.3">
      <c r="B278" s="2"/>
      <c r="C278" s="2"/>
      <c r="D278" s="2"/>
    </row>
    <row r="279" spans="2:4" ht="14.25" customHeight="1" x14ac:dyDescent="0.3">
      <c r="B279" s="2"/>
      <c r="C279" s="2"/>
      <c r="D279" s="2"/>
    </row>
    <row r="280" spans="2:4" ht="14.25" customHeight="1" x14ac:dyDescent="0.3">
      <c r="B280" s="2"/>
      <c r="C280" s="2"/>
      <c r="D280" s="2"/>
    </row>
    <row r="281" spans="2:4" ht="14.25" customHeight="1" x14ac:dyDescent="0.3">
      <c r="B281" s="2"/>
      <c r="C281" s="2"/>
      <c r="D281" s="2"/>
    </row>
    <row r="282" spans="2:4" ht="14.25" customHeight="1" x14ac:dyDescent="0.3">
      <c r="B282" s="2"/>
      <c r="C282" s="2"/>
      <c r="D282" s="2"/>
    </row>
    <row r="283" spans="2:4" ht="14.25" customHeight="1" x14ac:dyDescent="0.3">
      <c r="B283" s="2"/>
      <c r="C283" s="2"/>
      <c r="D283" s="2"/>
    </row>
    <row r="284" spans="2:4" ht="14.25" customHeight="1" x14ac:dyDescent="0.3">
      <c r="B284" s="2"/>
      <c r="C284" s="2"/>
      <c r="D284" s="2"/>
    </row>
    <row r="285" spans="2:4" ht="14.25" customHeight="1" x14ac:dyDescent="0.3">
      <c r="B285" s="2"/>
      <c r="C285" s="2"/>
      <c r="D285" s="2"/>
    </row>
    <row r="286" spans="2:4" ht="14.25" customHeight="1" x14ac:dyDescent="0.3">
      <c r="B286" s="2"/>
      <c r="C286" s="2"/>
      <c r="D286" s="2"/>
    </row>
    <row r="287" spans="2:4" ht="14.25" customHeight="1" x14ac:dyDescent="0.3">
      <c r="B287" s="2"/>
      <c r="C287" s="2"/>
      <c r="D287" s="2"/>
    </row>
    <row r="288" spans="2:4" ht="14.25" customHeight="1" x14ac:dyDescent="0.3">
      <c r="B288" s="2"/>
      <c r="C288" s="2"/>
      <c r="D288" s="2"/>
    </row>
    <row r="289" spans="2:4" ht="14.25" customHeight="1" x14ac:dyDescent="0.3">
      <c r="B289" s="2"/>
      <c r="C289" s="2"/>
      <c r="D289" s="2"/>
    </row>
    <row r="290" spans="2:4" ht="14.25" customHeight="1" x14ac:dyDescent="0.3">
      <c r="B290" s="2"/>
      <c r="C290" s="2"/>
      <c r="D290" s="2"/>
    </row>
    <row r="291" spans="2:4" ht="14.25" customHeight="1" x14ac:dyDescent="0.3">
      <c r="B291" s="2"/>
      <c r="C291" s="2"/>
      <c r="D291" s="2"/>
    </row>
    <row r="292" spans="2:4" ht="14.25" customHeight="1" x14ac:dyDescent="0.3">
      <c r="B292" s="2"/>
      <c r="C292" s="2"/>
      <c r="D292" s="2"/>
    </row>
    <row r="293" spans="2:4" ht="14.25" customHeight="1" x14ac:dyDescent="0.3">
      <c r="B293" s="2"/>
      <c r="C293" s="2"/>
      <c r="D293" s="2"/>
    </row>
    <row r="294" spans="2:4" ht="14.25" customHeight="1" x14ac:dyDescent="0.3">
      <c r="B294" s="2"/>
      <c r="C294" s="2"/>
      <c r="D294" s="2"/>
    </row>
    <row r="295" spans="2:4" ht="14.25" customHeight="1" x14ac:dyDescent="0.3">
      <c r="B295" s="2"/>
      <c r="C295" s="2"/>
      <c r="D295" s="2"/>
    </row>
    <row r="296" spans="2:4" ht="14.25" customHeight="1" x14ac:dyDescent="0.3">
      <c r="B296" s="2"/>
      <c r="C296" s="2"/>
      <c r="D296" s="2"/>
    </row>
    <row r="297" spans="2:4" ht="14.25" customHeight="1" x14ac:dyDescent="0.3">
      <c r="B297" s="2"/>
      <c r="C297" s="2"/>
      <c r="D297" s="2"/>
    </row>
    <row r="298" spans="2:4" ht="14.25" customHeight="1" x14ac:dyDescent="0.3">
      <c r="B298" s="2"/>
      <c r="C298" s="2"/>
      <c r="D298" s="2"/>
    </row>
    <row r="299" spans="2:4" ht="14.25" customHeight="1" x14ac:dyDescent="0.3">
      <c r="B299" s="2"/>
      <c r="C299" s="2"/>
      <c r="D299" s="2"/>
    </row>
    <row r="300" spans="2:4" ht="14.25" customHeight="1" x14ac:dyDescent="0.3">
      <c r="B300" s="2"/>
      <c r="C300" s="2"/>
      <c r="D300" s="2"/>
    </row>
    <row r="301" spans="2:4" ht="14.25" customHeight="1" x14ac:dyDescent="0.3">
      <c r="B301" s="2"/>
      <c r="C301" s="2"/>
      <c r="D301" s="2"/>
    </row>
    <row r="302" spans="2:4" ht="14.25" customHeight="1" x14ac:dyDescent="0.3">
      <c r="B302" s="2"/>
      <c r="C302" s="2"/>
      <c r="D302" s="2"/>
    </row>
    <row r="303" spans="2:4" ht="14.25" customHeight="1" x14ac:dyDescent="0.3">
      <c r="B303" s="2"/>
      <c r="C303" s="2"/>
      <c r="D303" s="2"/>
    </row>
    <row r="304" spans="2:4" ht="14.25" customHeight="1" x14ac:dyDescent="0.3">
      <c r="B304" s="2"/>
      <c r="C304" s="2"/>
      <c r="D304" s="2"/>
    </row>
    <row r="305" spans="2:4" ht="14.25" customHeight="1" x14ac:dyDescent="0.3">
      <c r="B305" s="2"/>
      <c r="C305" s="2"/>
      <c r="D305" s="2"/>
    </row>
    <row r="306" spans="2:4" ht="14.25" customHeight="1" x14ac:dyDescent="0.3">
      <c r="B306" s="2"/>
      <c r="C306" s="2"/>
      <c r="D306" s="2"/>
    </row>
    <row r="307" spans="2:4" ht="14.25" customHeight="1" x14ac:dyDescent="0.3">
      <c r="B307" s="2"/>
      <c r="C307" s="2"/>
      <c r="D307" s="2"/>
    </row>
    <row r="308" spans="2:4" ht="14.25" customHeight="1" x14ac:dyDescent="0.3">
      <c r="B308" s="2"/>
      <c r="C308" s="2"/>
      <c r="D308" s="2"/>
    </row>
    <row r="309" spans="2:4" ht="14.25" customHeight="1" x14ac:dyDescent="0.3">
      <c r="B309" s="2"/>
      <c r="C309" s="2"/>
      <c r="D309" s="2"/>
    </row>
    <row r="310" spans="2:4" ht="14.25" customHeight="1" x14ac:dyDescent="0.3">
      <c r="B310" s="2"/>
      <c r="C310" s="2"/>
      <c r="D310" s="2"/>
    </row>
    <row r="311" spans="2:4" ht="14.25" customHeight="1" x14ac:dyDescent="0.3">
      <c r="B311" s="2"/>
      <c r="C311" s="2"/>
      <c r="D311" s="2"/>
    </row>
    <row r="312" spans="2:4" ht="14.25" customHeight="1" x14ac:dyDescent="0.3">
      <c r="B312" s="2"/>
      <c r="C312" s="2"/>
      <c r="D312" s="2"/>
    </row>
    <row r="313" spans="2:4" ht="14.25" customHeight="1" x14ac:dyDescent="0.3">
      <c r="B313" s="2"/>
      <c r="C313" s="2"/>
      <c r="D313" s="2"/>
    </row>
    <row r="314" spans="2:4" ht="14.25" customHeight="1" x14ac:dyDescent="0.3">
      <c r="B314" s="2"/>
      <c r="C314" s="2"/>
      <c r="D314" s="2"/>
    </row>
    <row r="315" spans="2:4" ht="14.25" customHeight="1" x14ac:dyDescent="0.3">
      <c r="B315" s="2"/>
      <c r="C315" s="2"/>
      <c r="D315" s="2"/>
    </row>
    <row r="316" spans="2:4" ht="14.25" customHeight="1" x14ac:dyDescent="0.3">
      <c r="B316" s="2"/>
      <c r="C316" s="2"/>
      <c r="D316" s="2"/>
    </row>
    <row r="317" spans="2:4" ht="14.25" customHeight="1" x14ac:dyDescent="0.3">
      <c r="B317" s="2"/>
      <c r="C317" s="2"/>
      <c r="D317" s="2"/>
    </row>
    <row r="318" spans="2:4" ht="14.25" customHeight="1" x14ac:dyDescent="0.3">
      <c r="B318" s="2"/>
      <c r="C318" s="2"/>
      <c r="D318" s="2"/>
    </row>
    <row r="319" spans="2:4" ht="14.25" customHeight="1" x14ac:dyDescent="0.3">
      <c r="B319" s="2"/>
      <c r="C319" s="2"/>
      <c r="D319" s="2"/>
    </row>
    <row r="320" spans="2:4" ht="14.25" customHeight="1" x14ac:dyDescent="0.3">
      <c r="B320" s="2"/>
      <c r="C320" s="2"/>
      <c r="D320" s="2"/>
    </row>
    <row r="321" spans="2:4" ht="14.25" customHeight="1" x14ac:dyDescent="0.3">
      <c r="B321" s="2"/>
      <c r="C321" s="2"/>
      <c r="D321" s="2"/>
    </row>
    <row r="322" spans="2:4" ht="14.25" customHeight="1" x14ac:dyDescent="0.3">
      <c r="B322" s="2"/>
      <c r="C322" s="2"/>
      <c r="D322" s="2"/>
    </row>
    <row r="323" spans="2:4" ht="14.25" customHeight="1" x14ac:dyDescent="0.3">
      <c r="B323" s="2"/>
      <c r="C323" s="2"/>
      <c r="D323" s="2"/>
    </row>
    <row r="324" spans="2:4" ht="14.25" customHeight="1" x14ac:dyDescent="0.3">
      <c r="B324" s="2"/>
      <c r="C324" s="2"/>
      <c r="D324" s="2"/>
    </row>
    <row r="325" spans="2:4" ht="14.25" customHeight="1" x14ac:dyDescent="0.3">
      <c r="B325" s="2"/>
      <c r="C325" s="2"/>
      <c r="D325" s="2"/>
    </row>
    <row r="326" spans="2:4" ht="14.25" customHeight="1" x14ac:dyDescent="0.3">
      <c r="B326" s="2"/>
      <c r="C326" s="2"/>
      <c r="D326" s="2"/>
    </row>
    <row r="327" spans="2:4" ht="14.25" customHeight="1" x14ac:dyDescent="0.3">
      <c r="B327" s="2"/>
      <c r="C327" s="2"/>
      <c r="D327" s="2"/>
    </row>
    <row r="328" spans="2:4" ht="14.25" customHeight="1" x14ac:dyDescent="0.3">
      <c r="B328" s="2"/>
      <c r="C328" s="2"/>
      <c r="D328" s="2"/>
    </row>
    <row r="329" spans="2:4" ht="14.25" customHeight="1" x14ac:dyDescent="0.3">
      <c r="B329" s="2"/>
      <c r="C329" s="2"/>
      <c r="D329" s="2"/>
    </row>
    <row r="330" spans="2:4" ht="14.25" customHeight="1" x14ac:dyDescent="0.3">
      <c r="B330" s="2"/>
      <c r="C330" s="2"/>
      <c r="D330" s="2"/>
    </row>
    <row r="331" spans="2:4" ht="14.25" customHeight="1" x14ac:dyDescent="0.3">
      <c r="B331" s="2"/>
      <c r="C331" s="2"/>
      <c r="D331" s="2"/>
    </row>
    <row r="332" spans="2:4" ht="14.25" customHeight="1" x14ac:dyDescent="0.3">
      <c r="B332" s="2"/>
      <c r="C332" s="2"/>
      <c r="D332" s="2"/>
    </row>
    <row r="333" spans="2:4" ht="14.25" customHeight="1" x14ac:dyDescent="0.3">
      <c r="B333" s="2"/>
      <c r="C333" s="2"/>
      <c r="D333" s="2"/>
    </row>
    <row r="334" spans="2:4" ht="14.25" customHeight="1" x14ac:dyDescent="0.3">
      <c r="B334" s="2"/>
      <c r="C334" s="2"/>
      <c r="D334" s="2"/>
    </row>
    <row r="335" spans="2:4" ht="14.25" customHeight="1" x14ac:dyDescent="0.3">
      <c r="B335" s="2"/>
      <c r="C335" s="2"/>
      <c r="D335" s="2"/>
    </row>
    <row r="336" spans="2:4" ht="14.25" customHeight="1" x14ac:dyDescent="0.3">
      <c r="B336" s="2"/>
      <c r="C336" s="2"/>
      <c r="D336" s="2"/>
    </row>
    <row r="337" spans="2:4" ht="14.25" customHeight="1" x14ac:dyDescent="0.3">
      <c r="B337" s="2"/>
      <c r="C337" s="2"/>
      <c r="D337" s="2"/>
    </row>
    <row r="338" spans="2:4" ht="14.25" customHeight="1" x14ac:dyDescent="0.3">
      <c r="B338" s="2"/>
      <c r="C338" s="2"/>
      <c r="D338" s="2"/>
    </row>
    <row r="339" spans="2:4" ht="14.25" customHeight="1" x14ac:dyDescent="0.3">
      <c r="B339" s="2"/>
      <c r="C339" s="2"/>
      <c r="D339" s="2"/>
    </row>
    <row r="340" spans="2:4" ht="14.25" customHeight="1" x14ac:dyDescent="0.3">
      <c r="B340" s="2"/>
      <c r="C340" s="2"/>
      <c r="D340" s="2"/>
    </row>
    <row r="341" spans="2:4" ht="14.25" customHeight="1" x14ac:dyDescent="0.3">
      <c r="B341" s="2"/>
      <c r="C341" s="2"/>
      <c r="D341" s="2"/>
    </row>
    <row r="342" spans="2:4" ht="14.25" customHeight="1" x14ac:dyDescent="0.3">
      <c r="B342" s="2"/>
      <c r="C342" s="2"/>
      <c r="D342" s="2"/>
    </row>
    <row r="343" spans="2:4" ht="14.25" customHeight="1" x14ac:dyDescent="0.3">
      <c r="B343" s="2"/>
      <c r="C343" s="2"/>
      <c r="D343" s="2"/>
    </row>
    <row r="344" spans="2:4" ht="14.25" customHeight="1" x14ac:dyDescent="0.3">
      <c r="B344" s="2"/>
      <c r="C344" s="2"/>
      <c r="D344" s="2"/>
    </row>
    <row r="345" spans="2:4" ht="14.25" customHeight="1" x14ac:dyDescent="0.3">
      <c r="B345" s="2"/>
      <c r="C345" s="2"/>
      <c r="D345" s="2"/>
    </row>
    <row r="346" spans="2:4" ht="14.25" customHeight="1" x14ac:dyDescent="0.3">
      <c r="B346" s="2"/>
      <c r="C346" s="2"/>
      <c r="D346" s="2"/>
    </row>
    <row r="347" spans="2:4" ht="14.25" customHeight="1" x14ac:dyDescent="0.3">
      <c r="B347" s="2"/>
      <c r="C347" s="2"/>
      <c r="D347" s="2"/>
    </row>
    <row r="348" spans="2:4" ht="14.25" customHeight="1" x14ac:dyDescent="0.3">
      <c r="B348" s="2"/>
      <c r="C348" s="2"/>
      <c r="D348" s="2"/>
    </row>
    <row r="349" spans="2:4" ht="14.25" customHeight="1" x14ac:dyDescent="0.3">
      <c r="B349" s="2"/>
      <c r="C349" s="2"/>
      <c r="D349" s="2"/>
    </row>
    <row r="350" spans="2:4" ht="14.25" customHeight="1" x14ac:dyDescent="0.3">
      <c r="B350" s="2"/>
      <c r="C350" s="2"/>
      <c r="D350" s="2"/>
    </row>
    <row r="351" spans="2:4" ht="14.25" customHeight="1" x14ac:dyDescent="0.3">
      <c r="B351" s="2"/>
      <c r="C351" s="2"/>
      <c r="D351" s="2"/>
    </row>
    <row r="352" spans="2:4" ht="14.25" customHeight="1" x14ac:dyDescent="0.3">
      <c r="B352" s="2"/>
      <c r="C352" s="2"/>
      <c r="D352" s="2"/>
    </row>
    <row r="353" spans="2:4" ht="14.25" customHeight="1" x14ac:dyDescent="0.3">
      <c r="B353" s="2"/>
      <c r="C353" s="2"/>
      <c r="D353" s="2"/>
    </row>
    <row r="354" spans="2:4" ht="14.25" customHeight="1" x14ac:dyDescent="0.3">
      <c r="B354" s="2"/>
      <c r="C354" s="2"/>
      <c r="D354" s="2"/>
    </row>
    <row r="355" spans="2:4" ht="14.25" customHeight="1" x14ac:dyDescent="0.3">
      <c r="B355" s="2"/>
      <c r="C355" s="2"/>
      <c r="D355" s="2"/>
    </row>
    <row r="356" spans="2:4" ht="14.25" customHeight="1" x14ac:dyDescent="0.3">
      <c r="B356" s="2"/>
      <c r="C356" s="2"/>
      <c r="D356" s="2"/>
    </row>
    <row r="357" spans="2:4" ht="14.25" customHeight="1" x14ac:dyDescent="0.3">
      <c r="B357" s="2"/>
      <c r="C357" s="2"/>
      <c r="D357" s="2"/>
    </row>
    <row r="358" spans="2:4" ht="14.25" customHeight="1" x14ac:dyDescent="0.3">
      <c r="B358" s="2"/>
      <c r="C358" s="2"/>
      <c r="D358" s="2"/>
    </row>
    <row r="359" spans="2:4" ht="14.25" customHeight="1" x14ac:dyDescent="0.3">
      <c r="B359" s="2"/>
      <c r="C359" s="2"/>
      <c r="D359" s="2"/>
    </row>
    <row r="360" spans="2:4" ht="14.25" customHeight="1" x14ac:dyDescent="0.3">
      <c r="B360" s="2"/>
      <c r="C360" s="2"/>
      <c r="D360" s="2"/>
    </row>
    <row r="361" spans="2:4" ht="14.25" customHeight="1" x14ac:dyDescent="0.3">
      <c r="B361" s="2"/>
      <c r="C361" s="2"/>
      <c r="D361" s="2"/>
    </row>
    <row r="362" spans="2:4" ht="14.25" customHeight="1" x14ac:dyDescent="0.3">
      <c r="B362" s="2"/>
      <c r="C362" s="2"/>
      <c r="D362" s="2"/>
    </row>
    <row r="363" spans="2:4" ht="14.25" customHeight="1" x14ac:dyDescent="0.3">
      <c r="B363" s="2"/>
      <c r="C363" s="2"/>
      <c r="D363" s="2"/>
    </row>
    <row r="364" spans="2:4" ht="14.25" customHeight="1" x14ac:dyDescent="0.3">
      <c r="B364" s="2"/>
      <c r="C364" s="2"/>
      <c r="D364" s="2"/>
    </row>
    <row r="365" spans="2:4" ht="14.25" customHeight="1" x14ac:dyDescent="0.3">
      <c r="B365" s="2"/>
      <c r="C365" s="2"/>
      <c r="D365" s="2"/>
    </row>
    <row r="366" spans="2:4" ht="14.25" customHeight="1" x14ac:dyDescent="0.3">
      <c r="B366" s="2"/>
      <c r="C366" s="2"/>
      <c r="D366" s="2"/>
    </row>
    <row r="367" spans="2:4" ht="14.25" customHeight="1" x14ac:dyDescent="0.3">
      <c r="B367" s="2"/>
      <c r="C367" s="2"/>
      <c r="D367" s="2"/>
    </row>
    <row r="368" spans="2:4" ht="14.25" customHeight="1" x14ac:dyDescent="0.3">
      <c r="B368" s="2"/>
      <c r="C368" s="2"/>
      <c r="D368" s="2"/>
    </row>
    <row r="369" spans="2:4" ht="14.25" customHeight="1" x14ac:dyDescent="0.3">
      <c r="B369" s="2"/>
      <c r="C369" s="2"/>
      <c r="D369" s="2"/>
    </row>
    <row r="370" spans="2:4" ht="14.25" customHeight="1" x14ac:dyDescent="0.3">
      <c r="B370" s="2"/>
      <c r="C370" s="2"/>
      <c r="D370" s="2"/>
    </row>
    <row r="371" spans="2:4" ht="14.25" customHeight="1" x14ac:dyDescent="0.3">
      <c r="B371" s="2"/>
      <c r="C371" s="2"/>
      <c r="D371" s="2"/>
    </row>
    <row r="372" spans="2:4" ht="14.25" customHeight="1" x14ac:dyDescent="0.3">
      <c r="B372" s="2"/>
      <c r="C372" s="2"/>
      <c r="D372" s="2"/>
    </row>
    <row r="373" spans="2:4" ht="14.25" customHeight="1" x14ac:dyDescent="0.3">
      <c r="B373" s="2"/>
      <c r="C373" s="2"/>
      <c r="D373" s="2"/>
    </row>
    <row r="374" spans="2:4" ht="14.25" customHeight="1" x14ac:dyDescent="0.3">
      <c r="B374" s="2"/>
      <c r="C374" s="2"/>
      <c r="D374" s="2"/>
    </row>
    <row r="375" spans="2:4" ht="14.25" customHeight="1" x14ac:dyDescent="0.3">
      <c r="B375" s="2"/>
      <c r="C375" s="2"/>
      <c r="D375" s="2"/>
    </row>
    <row r="376" spans="2:4" ht="14.25" customHeight="1" x14ac:dyDescent="0.3">
      <c r="B376" s="2"/>
      <c r="C376" s="2"/>
      <c r="D376" s="2"/>
    </row>
    <row r="377" spans="2:4" ht="14.25" customHeight="1" x14ac:dyDescent="0.3">
      <c r="B377" s="2"/>
      <c r="C377" s="2"/>
      <c r="D377" s="2"/>
    </row>
    <row r="378" spans="2:4" ht="14.25" customHeight="1" x14ac:dyDescent="0.3">
      <c r="B378" s="2"/>
      <c r="C378" s="2"/>
      <c r="D378" s="2"/>
    </row>
    <row r="379" spans="2:4" ht="14.25" customHeight="1" x14ac:dyDescent="0.3">
      <c r="B379" s="2"/>
      <c r="C379" s="2"/>
      <c r="D379" s="2"/>
    </row>
    <row r="380" spans="2:4" ht="14.25" customHeight="1" x14ac:dyDescent="0.3">
      <c r="B380" s="2"/>
      <c r="C380" s="2"/>
      <c r="D380" s="2"/>
    </row>
    <row r="381" spans="2:4" ht="14.25" customHeight="1" x14ac:dyDescent="0.3">
      <c r="B381" s="2"/>
      <c r="C381" s="2"/>
      <c r="D381" s="2"/>
    </row>
    <row r="382" spans="2:4" ht="14.25" customHeight="1" x14ac:dyDescent="0.3">
      <c r="B382" s="2"/>
      <c r="C382" s="2"/>
      <c r="D382" s="2"/>
    </row>
    <row r="383" spans="2:4" ht="14.25" customHeight="1" x14ac:dyDescent="0.3">
      <c r="B383" s="2"/>
      <c r="C383" s="2"/>
      <c r="D383" s="2"/>
    </row>
    <row r="384" spans="2:4" ht="14.25" customHeight="1" x14ac:dyDescent="0.3">
      <c r="B384" s="2"/>
      <c r="C384" s="2"/>
      <c r="D384" s="2"/>
    </row>
    <row r="385" spans="2:4" ht="14.25" customHeight="1" x14ac:dyDescent="0.3">
      <c r="B385" s="2"/>
      <c r="C385" s="2"/>
      <c r="D385" s="2"/>
    </row>
    <row r="386" spans="2:4" ht="14.25" customHeight="1" x14ac:dyDescent="0.3">
      <c r="B386" s="2"/>
      <c r="C386" s="2"/>
      <c r="D386" s="2"/>
    </row>
    <row r="387" spans="2:4" ht="14.25" customHeight="1" x14ac:dyDescent="0.3">
      <c r="B387" s="2"/>
      <c r="C387" s="2"/>
      <c r="D387" s="2"/>
    </row>
    <row r="388" spans="2:4" ht="14.25" customHeight="1" x14ac:dyDescent="0.3">
      <c r="B388" s="2"/>
      <c r="C388" s="2"/>
      <c r="D388" s="2"/>
    </row>
    <row r="389" spans="2:4" ht="14.25" customHeight="1" x14ac:dyDescent="0.3">
      <c r="B389" s="2"/>
      <c r="C389" s="2"/>
      <c r="D389" s="2"/>
    </row>
    <row r="390" spans="2:4" ht="14.25" customHeight="1" x14ac:dyDescent="0.3">
      <c r="B390" s="2"/>
      <c r="C390" s="2"/>
      <c r="D390" s="2"/>
    </row>
    <row r="391" spans="2:4" ht="14.25" customHeight="1" x14ac:dyDescent="0.3">
      <c r="B391" s="2"/>
      <c r="C391" s="2"/>
      <c r="D391" s="2"/>
    </row>
    <row r="392" spans="2:4" ht="14.25" customHeight="1" x14ac:dyDescent="0.3">
      <c r="B392" s="2"/>
      <c r="C392" s="2"/>
      <c r="D392" s="2"/>
    </row>
    <row r="393" spans="2:4" ht="14.25" customHeight="1" x14ac:dyDescent="0.3">
      <c r="B393" s="2"/>
      <c r="C393" s="2"/>
      <c r="D393" s="2"/>
    </row>
    <row r="394" spans="2:4" ht="14.25" customHeight="1" x14ac:dyDescent="0.3">
      <c r="B394" s="2"/>
      <c r="C394" s="2"/>
      <c r="D394" s="2"/>
    </row>
    <row r="395" spans="2:4" ht="14.25" customHeight="1" x14ac:dyDescent="0.3">
      <c r="B395" s="2"/>
      <c r="C395" s="2"/>
      <c r="D395" s="2"/>
    </row>
    <row r="396" spans="2:4" ht="14.25" customHeight="1" x14ac:dyDescent="0.3">
      <c r="B396" s="2"/>
      <c r="C396" s="2"/>
      <c r="D396" s="2"/>
    </row>
    <row r="397" spans="2:4" ht="14.25" customHeight="1" x14ac:dyDescent="0.3">
      <c r="B397" s="2"/>
      <c r="C397" s="2"/>
      <c r="D397" s="2"/>
    </row>
    <row r="398" spans="2:4" ht="14.25" customHeight="1" x14ac:dyDescent="0.3">
      <c r="B398" s="2"/>
      <c r="C398" s="2"/>
      <c r="D398" s="2"/>
    </row>
    <row r="399" spans="2:4" ht="14.25" customHeight="1" x14ac:dyDescent="0.3">
      <c r="B399" s="2"/>
      <c r="C399" s="2"/>
      <c r="D399" s="2"/>
    </row>
    <row r="400" spans="2:4" ht="14.25" customHeight="1" x14ac:dyDescent="0.3">
      <c r="B400" s="2"/>
      <c r="C400" s="2"/>
      <c r="D400" s="2"/>
    </row>
    <row r="401" spans="2:4" ht="14.25" customHeight="1" x14ac:dyDescent="0.3">
      <c r="B401" s="2"/>
      <c r="C401" s="2"/>
      <c r="D401" s="2"/>
    </row>
    <row r="402" spans="2:4" ht="14.25" customHeight="1" x14ac:dyDescent="0.3">
      <c r="B402" s="2"/>
      <c r="C402" s="2"/>
      <c r="D402" s="2"/>
    </row>
    <row r="403" spans="2:4" ht="14.25" customHeight="1" x14ac:dyDescent="0.3">
      <c r="B403" s="2"/>
      <c r="C403" s="2"/>
      <c r="D403" s="2"/>
    </row>
    <row r="404" spans="2:4" ht="14.25" customHeight="1" x14ac:dyDescent="0.3">
      <c r="B404" s="2"/>
      <c r="C404" s="2"/>
      <c r="D404" s="2"/>
    </row>
    <row r="405" spans="2:4" ht="14.25" customHeight="1" x14ac:dyDescent="0.3">
      <c r="B405" s="2"/>
      <c r="C405" s="2"/>
      <c r="D405" s="2"/>
    </row>
    <row r="406" spans="2:4" ht="14.25" customHeight="1" x14ac:dyDescent="0.3">
      <c r="B406" s="2"/>
      <c r="C406" s="2"/>
      <c r="D406" s="2"/>
    </row>
    <row r="407" spans="2:4" ht="14.25" customHeight="1" x14ac:dyDescent="0.3">
      <c r="B407" s="2"/>
      <c r="C407" s="2"/>
      <c r="D407" s="2"/>
    </row>
    <row r="408" spans="2:4" ht="14.25" customHeight="1" x14ac:dyDescent="0.3">
      <c r="B408" s="2"/>
      <c r="C408" s="2"/>
      <c r="D408" s="2"/>
    </row>
    <row r="409" spans="2:4" ht="14.25" customHeight="1" x14ac:dyDescent="0.3">
      <c r="B409" s="2"/>
      <c r="C409" s="2"/>
      <c r="D409" s="2"/>
    </row>
    <row r="410" spans="2:4" ht="14.25" customHeight="1" x14ac:dyDescent="0.3">
      <c r="B410" s="2"/>
      <c r="C410" s="2"/>
      <c r="D410" s="2"/>
    </row>
    <row r="411" spans="2:4" ht="14.25" customHeight="1" x14ac:dyDescent="0.3">
      <c r="B411" s="2"/>
      <c r="C411" s="2"/>
      <c r="D411" s="2"/>
    </row>
    <row r="412" spans="2:4" ht="14.25" customHeight="1" x14ac:dyDescent="0.3">
      <c r="B412" s="2"/>
      <c r="C412" s="2"/>
      <c r="D412" s="2"/>
    </row>
    <row r="413" spans="2:4" ht="14.25" customHeight="1" x14ac:dyDescent="0.3">
      <c r="B413" s="2"/>
      <c r="C413" s="2"/>
      <c r="D413" s="2"/>
    </row>
    <row r="414" spans="2:4" ht="14.25" customHeight="1" x14ac:dyDescent="0.3">
      <c r="B414" s="2"/>
      <c r="C414" s="2"/>
      <c r="D414" s="2"/>
    </row>
    <row r="415" spans="2:4" ht="14.25" customHeight="1" x14ac:dyDescent="0.3">
      <c r="B415" s="2"/>
      <c r="C415" s="2"/>
      <c r="D415" s="2"/>
    </row>
    <row r="416" spans="2:4" ht="14.25" customHeight="1" x14ac:dyDescent="0.3">
      <c r="B416" s="2"/>
      <c r="C416" s="2"/>
      <c r="D416" s="2"/>
    </row>
    <row r="417" spans="2:4" ht="14.25" customHeight="1" x14ac:dyDescent="0.3">
      <c r="B417" s="2"/>
      <c r="C417" s="2"/>
      <c r="D417" s="2"/>
    </row>
    <row r="418" spans="2:4" ht="14.25" customHeight="1" x14ac:dyDescent="0.3">
      <c r="B418" s="2"/>
      <c r="C418" s="2"/>
      <c r="D418" s="2"/>
    </row>
    <row r="419" spans="2:4" ht="14.25" customHeight="1" x14ac:dyDescent="0.3">
      <c r="B419" s="2"/>
      <c r="C419" s="2"/>
      <c r="D419" s="2"/>
    </row>
    <row r="420" spans="2:4" ht="14.25" customHeight="1" x14ac:dyDescent="0.3">
      <c r="B420" s="2"/>
      <c r="C420" s="2"/>
      <c r="D420" s="2"/>
    </row>
    <row r="421" spans="2:4" ht="14.25" customHeight="1" x14ac:dyDescent="0.3">
      <c r="B421" s="2"/>
      <c r="C421" s="2"/>
      <c r="D421" s="2"/>
    </row>
    <row r="422" spans="2:4" ht="14.25" customHeight="1" x14ac:dyDescent="0.3">
      <c r="B422" s="2"/>
      <c r="C422" s="2"/>
      <c r="D422" s="2"/>
    </row>
    <row r="423" spans="2:4" ht="14.25" customHeight="1" x14ac:dyDescent="0.3">
      <c r="B423" s="2"/>
      <c r="C423" s="2"/>
      <c r="D423" s="2"/>
    </row>
    <row r="424" spans="2:4" ht="14.25" customHeight="1" x14ac:dyDescent="0.3">
      <c r="B424" s="2"/>
      <c r="C424" s="2"/>
      <c r="D424" s="2"/>
    </row>
    <row r="425" spans="2:4" ht="14.25" customHeight="1" x14ac:dyDescent="0.3">
      <c r="B425" s="2"/>
      <c r="C425" s="2"/>
      <c r="D425" s="2"/>
    </row>
    <row r="426" spans="2:4" ht="14.25" customHeight="1" x14ac:dyDescent="0.3">
      <c r="B426" s="2"/>
      <c r="C426" s="2"/>
      <c r="D426" s="2"/>
    </row>
    <row r="427" spans="2:4" ht="14.25" customHeight="1" x14ac:dyDescent="0.3">
      <c r="B427" s="2"/>
      <c r="C427" s="2"/>
      <c r="D427" s="2"/>
    </row>
    <row r="428" spans="2:4" ht="14.25" customHeight="1" x14ac:dyDescent="0.3">
      <c r="B428" s="2"/>
      <c r="C428" s="2"/>
      <c r="D428" s="2"/>
    </row>
    <row r="429" spans="2:4" ht="14.25" customHeight="1" x14ac:dyDescent="0.3">
      <c r="B429" s="2"/>
      <c r="C429" s="2"/>
      <c r="D429" s="2"/>
    </row>
    <row r="430" spans="2:4" ht="14.25" customHeight="1" x14ac:dyDescent="0.3">
      <c r="B430" s="2"/>
      <c r="C430" s="2"/>
      <c r="D430" s="2"/>
    </row>
    <row r="431" spans="2:4" ht="14.25" customHeight="1" x14ac:dyDescent="0.3">
      <c r="B431" s="2"/>
      <c r="C431" s="2"/>
      <c r="D431" s="2"/>
    </row>
    <row r="432" spans="2:4" ht="14.25" customHeight="1" x14ac:dyDescent="0.3">
      <c r="B432" s="2"/>
      <c r="C432" s="2"/>
      <c r="D432" s="2"/>
    </row>
    <row r="433" spans="2:4" ht="14.25" customHeight="1" x14ac:dyDescent="0.3">
      <c r="B433" s="2"/>
      <c r="C433" s="2"/>
      <c r="D433" s="2"/>
    </row>
    <row r="434" spans="2:4" ht="14.25" customHeight="1" x14ac:dyDescent="0.3">
      <c r="B434" s="2"/>
      <c r="C434" s="2"/>
      <c r="D434" s="2"/>
    </row>
    <row r="435" spans="2:4" ht="14.25" customHeight="1" x14ac:dyDescent="0.3">
      <c r="B435" s="2"/>
      <c r="C435" s="2"/>
      <c r="D435" s="2"/>
    </row>
    <row r="436" spans="2:4" ht="14.25" customHeight="1" x14ac:dyDescent="0.3">
      <c r="B436" s="2"/>
      <c r="C436" s="2"/>
      <c r="D436" s="2"/>
    </row>
    <row r="437" spans="2:4" ht="14.25" customHeight="1" x14ac:dyDescent="0.3">
      <c r="B437" s="2"/>
      <c r="C437" s="2"/>
      <c r="D437" s="2"/>
    </row>
    <row r="438" spans="2:4" ht="14.25" customHeight="1" x14ac:dyDescent="0.3">
      <c r="B438" s="2"/>
      <c r="C438" s="2"/>
      <c r="D438" s="2"/>
    </row>
    <row r="439" spans="2:4" ht="14.25" customHeight="1" x14ac:dyDescent="0.3">
      <c r="B439" s="2"/>
      <c r="C439" s="2"/>
      <c r="D439" s="2"/>
    </row>
    <row r="440" spans="2:4" ht="14.25" customHeight="1" x14ac:dyDescent="0.3">
      <c r="B440" s="2"/>
      <c r="C440" s="2"/>
      <c r="D440" s="2"/>
    </row>
    <row r="441" spans="2:4" ht="14.25" customHeight="1" x14ac:dyDescent="0.3">
      <c r="B441" s="2"/>
      <c r="C441" s="2"/>
      <c r="D441" s="2"/>
    </row>
    <row r="442" spans="2:4" ht="14.25" customHeight="1" x14ac:dyDescent="0.3">
      <c r="B442" s="2"/>
      <c r="C442" s="2"/>
      <c r="D442" s="2"/>
    </row>
    <row r="443" spans="2:4" ht="14.25" customHeight="1" x14ac:dyDescent="0.3">
      <c r="B443" s="2"/>
      <c r="C443" s="2"/>
      <c r="D443" s="2"/>
    </row>
    <row r="444" spans="2:4" ht="14.25" customHeight="1" x14ac:dyDescent="0.3">
      <c r="B444" s="2"/>
      <c r="C444" s="2"/>
      <c r="D444" s="2"/>
    </row>
    <row r="445" spans="2:4" ht="14.25" customHeight="1" x14ac:dyDescent="0.3">
      <c r="B445" s="2"/>
      <c r="C445" s="2"/>
      <c r="D445" s="2"/>
    </row>
    <row r="446" spans="2:4" ht="14.25" customHeight="1" x14ac:dyDescent="0.3">
      <c r="B446" s="2"/>
      <c r="C446" s="2"/>
      <c r="D446" s="2"/>
    </row>
    <row r="447" spans="2:4" ht="14.25" customHeight="1" x14ac:dyDescent="0.3">
      <c r="B447" s="2"/>
      <c r="C447" s="2"/>
      <c r="D447" s="2"/>
    </row>
    <row r="448" spans="2:4" ht="14.25" customHeight="1" x14ac:dyDescent="0.3">
      <c r="B448" s="2"/>
      <c r="C448" s="2"/>
      <c r="D448" s="2"/>
    </row>
    <row r="449" spans="2:4" ht="14.25" customHeight="1" x14ac:dyDescent="0.3">
      <c r="B449" s="2"/>
      <c r="C449" s="2"/>
      <c r="D449" s="2"/>
    </row>
    <row r="450" spans="2:4" ht="14.25" customHeight="1" x14ac:dyDescent="0.3">
      <c r="B450" s="2"/>
      <c r="C450" s="2"/>
      <c r="D450" s="2"/>
    </row>
    <row r="451" spans="2:4" ht="14.25" customHeight="1" x14ac:dyDescent="0.3">
      <c r="B451" s="2"/>
      <c r="C451" s="2"/>
      <c r="D451" s="2"/>
    </row>
    <row r="452" spans="2:4" ht="14.25" customHeight="1" x14ac:dyDescent="0.3">
      <c r="B452" s="2"/>
      <c r="C452" s="2"/>
      <c r="D452" s="2"/>
    </row>
    <row r="453" spans="2:4" ht="14.25" customHeight="1" x14ac:dyDescent="0.3">
      <c r="B453" s="2"/>
      <c r="C453" s="2"/>
      <c r="D453" s="2"/>
    </row>
    <row r="454" spans="2:4" ht="14.25" customHeight="1" x14ac:dyDescent="0.3">
      <c r="B454" s="2"/>
      <c r="C454" s="2"/>
      <c r="D454" s="2"/>
    </row>
    <row r="455" spans="2:4" ht="14.25" customHeight="1" x14ac:dyDescent="0.3">
      <c r="B455" s="2"/>
      <c r="C455" s="2"/>
      <c r="D455" s="2"/>
    </row>
    <row r="456" spans="2:4" ht="14.25" customHeight="1" x14ac:dyDescent="0.3">
      <c r="B456" s="2"/>
      <c r="C456" s="2"/>
      <c r="D456" s="2"/>
    </row>
    <row r="457" spans="2:4" ht="14.25" customHeight="1" x14ac:dyDescent="0.3">
      <c r="B457" s="2"/>
      <c r="C457" s="2"/>
      <c r="D457" s="2"/>
    </row>
    <row r="458" spans="2:4" ht="14.25" customHeight="1" x14ac:dyDescent="0.3">
      <c r="B458" s="2"/>
      <c r="C458" s="2"/>
      <c r="D458" s="2"/>
    </row>
    <row r="459" spans="2:4" ht="14.25" customHeight="1" x14ac:dyDescent="0.3">
      <c r="B459" s="2"/>
      <c r="C459" s="2"/>
      <c r="D459" s="2"/>
    </row>
    <row r="460" spans="2:4" ht="14.25" customHeight="1" x14ac:dyDescent="0.3">
      <c r="B460" s="2"/>
      <c r="C460" s="2"/>
      <c r="D460" s="2"/>
    </row>
    <row r="461" spans="2:4" ht="14.25" customHeight="1" x14ac:dyDescent="0.3">
      <c r="B461" s="2"/>
      <c r="C461" s="2"/>
      <c r="D461" s="2"/>
    </row>
    <row r="462" spans="2:4" ht="14.25" customHeight="1" x14ac:dyDescent="0.3">
      <c r="B462" s="2"/>
      <c r="C462" s="2"/>
      <c r="D462" s="2"/>
    </row>
    <row r="463" spans="2:4" ht="14.25" customHeight="1" x14ac:dyDescent="0.3">
      <c r="B463" s="2"/>
      <c r="C463" s="2"/>
      <c r="D463" s="2"/>
    </row>
    <row r="464" spans="2:4" ht="14.25" customHeight="1" x14ac:dyDescent="0.3">
      <c r="B464" s="2"/>
      <c r="C464" s="2"/>
      <c r="D464" s="2"/>
    </row>
    <row r="465" spans="2:4" ht="14.25" customHeight="1" x14ac:dyDescent="0.3">
      <c r="B465" s="2"/>
      <c r="C465" s="2"/>
      <c r="D465" s="2"/>
    </row>
    <row r="466" spans="2:4" ht="14.25" customHeight="1" x14ac:dyDescent="0.3">
      <c r="B466" s="2"/>
      <c r="C466" s="2"/>
      <c r="D466" s="2"/>
    </row>
    <row r="467" spans="2:4" ht="14.25" customHeight="1" x14ac:dyDescent="0.3">
      <c r="B467" s="2"/>
      <c r="C467" s="2"/>
      <c r="D467" s="2"/>
    </row>
    <row r="468" spans="2:4" ht="14.25" customHeight="1" x14ac:dyDescent="0.3">
      <c r="B468" s="2"/>
      <c r="C468" s="2"/>
      <c r="D468" s="2"/>
    </row>
    <row r="469" spans="2:4" ht="14.25" customHeight="1" x14ac:dyDescent="0.3">
      <c r="B469" s="2"/>
      <c r="C469" s="2"/>
      <c r="D469" s="2"/>
    </row>
    <row r="470" spans="2:4" ht="14.25" customHeight="1" x14ac:dyDescent="0.3">
      <c r="B470" s="2"/>
      <c r="C470" s="2"/>
      <c r="D470" s="2"/>
    </row>
    <row r="471" spans="2:4" ht="14.25" customHeight="1" x14ac:dyDescent="0.3">
      <c r="B471" s="2"/>
      <c r="C471" s="2"/>
      <c r="D471" s="2"/>
    </row>
    <row r="472" spans="2:4" ht="14.25" customHeight="1" x14ac:dyDescent="0.3">
      <c r="B472" s="2"/>
      <c r="C472" s="2"/>
      <c r="D472" s="2"/>
    </row>
    <row r="473" spans="2:4" ht="14.25" customHeight="1" x14ac:dyDescent="0.3">
      <c r="B473" s="2"/>
      <c r="C473" s="2"/>
      <c r="D473" s="2"/>
    </row>
    <row r="474" spans="2:4" ht="14.25" customHeight="1" x14ac:dyDescent="0.3">
      <c r="B474" s="2"/>
      <c r="C474" s="2"/>
      <c r="D474" s="2"/>
    </row>
    <row r="475" spans="2:4" ht="14.25" customHeight="1" x14ac:dyDescent="0.3">
      <c r="B475" s="2"/>
      <c r="C475" s="2"/>
      <c r="D475" s="2"/>
    </row>
    <row r="476" spans="2:4" ht="14.25" customHeight="1" x14ac:dyDescent="0.3">
      <c r="B476" s="2"/>
      <c r="C476" s="2"/>
      <c r="D476" s="2"/>
    </row>
    <row r="477" spans="2:4" ht="14.25" customHeight="1" x14ac:dyDescent="0.3">
      <c r="B477" s="2"/>
      <c r="C477" s="2"/>
      <c r="D477" s="2"/>
    </row>
    <row r="478" spans="2:4" ht="14.25" customHeight="1" x14ac:dyDescent="0.3">
      <c r="B478" s="2"/>
      <c r="C478" s="2"/>
      <c r="D478" s="2"/>
    </row>
    <row r="479" spans="2:4" ht="14.25" customHeight="1" x14ac:dyDescent="0.3">
      <c r="B479" s="2"/>
      <c r="C479" s="2"/>
      <c r="D479" s="2"/>
    </row>
    <row r="480" spans="2:4" ht="14.25" customHeight="1" x14ac:dyDescent="0.3">
      <c r="B480" s="2"/>
      <c r="C480" s="2"/>
      <c r="D480" s="2"/>
    </row>
    <row r="481" spans="2:4" ht="14.25" customHeight="1" x14ac:dyDescent="0.3">
      <c r="B481" s="2"/>
      <c r="C481" s="2"/>
      <c r="D481" s="2"/>
    </row>
    <row r="482" spans="2:4" ht="14.25" customHeight="1" x14ac:dyDescent="0.3">
      <c r="B482" s="2"/>
      <c r="C482" s="2"/>
      <c r="D482" s="2"/>
    </row>
    <row r="483" spans="2:4" ht="14.25" customHeight="1" x14ac:dyDescent="0.3">
      <c r="B483" s="2"/>
      <c r="C483" s="2"/>
      <c r="D483" s="2"/>
    </row>
    <row r="484" spans="2:4" ht="14.25" customHeight="1" x14ac:dyDescent="0.3">
      <c r="B484" s="2"/>
      <c r="C484" s="2"/>
      <c r="D484" s="2"/>
    </row>
    <row r="485" spans="2:4" ht="14.25" customHeight="1" x14ac:dyDescent="0.3">
      <c r="B485" s="2"/>
      <c r="C485" s="2"/>
      <c r="D485" s="2"/>
    </row>
    <row r="486" spans="2:4" ht="14.25" customHeight="1" x14ac:dyDescent="0.3">
      <c r="B486" s="2"/>
      <c r="C486" s="2"/>
      <c r="D486" s="2"/>
    </row>
    <row r="487" spans="2:4" ht="14.25" customHeight="1" x14ac:dyDescent="0.3">
      <c r="B487" s="2"/>
      <c r="C487" s="2"/>
      <c r="D487" s="2"/>
    </row>
    <row r="488" spans="2:4" ht="14.25" customHeight="1" x14ac:dyDescent="0.3">
      <c r="B488" s="2"/>
      <c r="C488" s="2"/>
      <c r="D488" s="2"/>
    </row>
    <row r="489" spans="2:4" ht="14.25" customHeight="1" x14ac:dyDescent="0.3">
      <c r="B489" s="2"/>
      <c r="C489" s="2"/>
      <c r="D489" s="2"/>
    </row>
    <row r="490" spans="2:4" ht="14.25" customHeight="1" x14ac:dyDescent="0.3">
      <c r="B490" s="2"/>
      <c r="C490" s="2"/>
      <c r="D490" s="2"/>
    </row>
    <row r="491" spans="2:4" ht="14.25" customHeight="1" x14ac:dyDescent="0.3">
      <c r="B491" s="2"/>
      <c r="C491" s="2"/>
      <c r="D491" s="2"/>
    </row>
    <row r="492" spans="2:4" ht="14.25" customHeight="1" x14ac:dyDescent="0.3">
      <c r="B492" s="2"/>
      <c r="C492" s="2"/>
      <c r="D492" s="2"/>
    </row>
    <row r="493" spans="2:4" ht="14.25" customHeight="1" x14ac:dyDescent="0.3">
      <c r="B493" s="2"/>
      <c r="C493" s="2"/>
      <c r="D493" s="2"/>
    </row>
    <row r="494" spans="2:4" ht="14.25" customHeight="1" x14ac:dyDescent="0.3">
      <c r="B494" s="2"/>
      <c r="C494" s="2"/>
      <c r="D494" s="2"/>
    </row>
    <row r="495" spans="2:4" ht="14.25" customHeight="1" x14ac:dyDescent="0.3">
      <c r="B495" s="2"/>
      <c r="C495" s="2"/>
      <c r="D495" s="2"/>
    </row>
    <row r="496" spans="2:4" ht="14.25" customHeight="1" x14ac:dyDescent="0.3">
      <c r="B496" s="2"/>
      <c r="C496" s="2"/>
      <c r="D496" s="2"/>
    </row>
    <row r="497" spans="2:4" ht="14.25" customHeight="1" x14ac:dyDescent="0.3">
      <c r="B497" s="2"/>
      <c r="C497" s="2"/>
      <c r="D497" s="2"/>
    </row>
    <row r="498" spans="2:4" ht="14.25" customHeight="1" x14ac:dyDescent="0.3">
      <c r="B498" s="2"/>
      <c r="C498" s="2"/>
      <c r="D498" s="2"/>
    </row>
    <row r="499" spans="2:4" ht="14.25" customHeight="1" x14ac:dyDescent="0.3">
      <c r="B499" s="2"/>
      <c r="C499" s="2"/>
      <c r="D499" s="2"/>
    </row>
    <row r="500" spans="2:4" ht="14.25" customHeight="1" x14ac:dyDescent="0.3">
      <c r="B500" s="2"/>
      <c r="C500" s="2"/>
      <c r="D500" s="2"/>
    </row>
    <row r="501" spans="2:4" ht="14.25" customHeight="1" x14ac:dyDescent="0.3">
      <c r="B501" s="2"/>
      <c r="C501" s="2"/>
      <c r="D501" s="2"/>
    </row>
    <row r="502" spans="2:4" ht="14.25" customHeight="1" x14ac:dyDescent="0.3">
      <c r="B502" s="2"/>
      <c r="C502" s="2"/>
      <c r="D502" s="2"/>
    </row>
    <row r="503" spans="2:4" ht="14.25" customHeight="1" x14ac:dyDescent="0.3">
      <c r="B503" s="2"/>
      <c r="C503" s="2"/>
      <c r="D503" s="2"/>
    </row>
    <row r="504" spans="2:4" ht="14.25" customHeight="1" x14ac:dyDescent="0.3">
      <c r="B504" s="2"/>
      <c r="C504" s="2"/>
      <c r="D504" s="2"/>
    </row>
    <row r="505" spans="2:4" ht="14.25" customHeight="1" x14ac:dyDescent="0.3">
      <c r="B505" s="2"/>
      <c r="C505" s="2"/>
      <c r="D505" s="2"/>
    </row>
    <row r="506" spans="2:4" ht="14.25" customHeight="1" x14ac:dyDescent="0.3">
      <c r="B506" s="2"/>
      <c r="C506" s="2"/>
      <c r="D506" s="2"/>
    </row>
    <row r="507" spans="2:4" ht="14.25" customHeight="1" x14ac:dyDescent="0.3">
      <c r="B507" s="2"/>
      <c r="C507" s="2"/>
      <c r="D507" s="2"/>
    </row>
    <row r="508" spans="2:4" ht="14.25" customHeight="1" x14ac:dyDescent="0.3">
      <c r="B508" s="2"/>
      <c r="C508" s="2"/>
      <c r="D508" s="2"/>
    </row>
    <row r="509" spans="2:4" ht="14.25" customHeight="1" x14ac:dyDescent="0.3">
      <c r="B509" s="2"/>
      <c r="C509" s="2"/>
      <c r="D509" s="2"/>
    </row>
    <row r="510" spans="2:4" ht="14.25" customHeight="1" x14ac:dyDescent="0.3">
      <c r="B510" s="2"/>
      <c r="C510" s="2"/>
      <c r="D510" s="2"/>
    </row>
    <row r="511" spans="2:4" ht="14.25" customHeight="1" x14ac:dyDescent="0.3">
      <c r="B511" s="2"/>
      <c r="C511" s="2"/>
      <c r="D511" s="2"/>
    </row>
    <row r="512" spans="2:4" ht="14.25" customHeight="1" x14ac:dyDescent="0.3">
      <c r="B512" s="2"/>
      <c r="C512" s="2"/>
      <c r="D512" s="2"/>
    </row>
    <row r="513" spans="2:4" ht="14.25" customHeight="1" x14ac:dyDescent="0.3">
      <c r="B513" s="2"/>
      <c r="C513" s="2"/>
      <c r="D513" s="2"/>
    </row>
    <row r="514" spans="2:4" ht="14.25" customHeight="1" x14ac:dyDescent="0.3">
      <c r="B514" s="2"/>
      <c r="C514" s="2"/>
      <c r="D514" s="2"/>
    </row>
    <row r="515" spans="2:4" ht="14.25" customHeight="1" x14ac:dyDescent="0.3">
      <c r="B515" s="2"/>
      <c r="C515" s="2"/>
      <c r="D515" s="2"/>
    </row>
    <row r="516" spans="2:4" ht="14.25" customHeight="1" x14ac:dyDescent="0.3">
      <c r="B516" s="2"/>
      <c r="C516" s="2"/>
      <c r="D516" s="2"/>
    </row>
    <row r="517" spans="2:4" ht="14.25" customHeight="1" x14ac:dyDescent="0.3">
      <c r="B517" s="2"/>
      <c r="C517" s="2"/>
      <c r="D517" s="2"/>
    </row>
    <row r="518" spans="2:4" ht="14.25" customHeight="1" x14ac:dyDescent="0.3">
      <c r="B518" s="2"/>
      <c r="C518" s="2"/>
      <c r="D518" s="2"/>
    </row>
    <row r="519" spans="2:4" ht="14.25" customHeight="1" x14ac:dyDescent="0.3">
      <c r="B519" s="2"/>
      <c r="C519" s="2"/>
      <c r="D519" s="2"/>
    </row>
    <row r="520" spans="2:4" ht="14.25" customHeight="1" x14ac:dyDescent="0.3">
      <c r="B520" s="2"/>
      <c r="C520" s="2"/>
      <c r="D520" s="2"/>
    </row>
    <row r="521" spans="2:4" ht="14.25" customHeight="1" x14ac:dyDescent="0.3">
      <c r="B521" s="2"/>
      <c r="C521" s="2"/>
      <c r="D521" s="2"/>
    </row>
    <row r="522" spans="2:4" ht="14.25" customHeight="1" x14ac:dyDescent="0.3">
      <c r="B522" s="2"/>
      <c r="C522" s="2"/>
      <c r="D522" s="2"/>
    </row>
    <row r="523" spans="2:4" ht="14.25" customHeight="1" x14ac:dyDescent="0.3">
      <c r="B523" s="2"/>
      <c r="C523" s="2"/>
      <c r="D523" s="2"/>
    </row>
    <row r="524" spans="2:4" ht="14.25" customHeight="1" x14ac:dyDescent="0.3">
      <c r="B524" s="2"/>
      <c r="C524" s="2"/>
      <c r="D524" s="2"/>
    </row>
    <row r="525" spans="2:4" ht="14.25" customHeight="1" x14ac:dyDescent="0.3">
      <c r="B525" s="2"/>
      <c r="C525" s="2"/>
      <c r="D525" s="2"/>
    </row>
    <row r="526" spans="2:4" ht="14.25" customHeight="1" x14ac:dyDescent="0.3">
      <c r="B526" s="2"/>
      <c r="C526" s="2"/>
      <c r="D526" s="2"/>
    </row>
    <row r="527" spans="2:4" ht="14.25" customHeight="1" x14ac:dyDescent="0.3">
      <c r="B527" s="2"/>
      <c r="C527" s="2"/>
      <c r="D527" s="2"/>
    </row>
    <row r="528" spans="2:4" ht="14.25" customHeight="1" x14ac:dyDescent="0.3">
      <c r="B528" s="2"/>
      <c r="C528" s="2"/>
      <c r="D528" s="2"/>
    </row>
    <row r="529" spans="2:4" ht="14.25" customHeight="1" x14ac:dyDescent="0.3">
      <c r="B529" s="2"/>
      <c r="C529" s="2"/>
      <c r="D529" s="2"/>
    </row>
    <row r="530" spans="2:4" ht="14.25" customHeight="1" x14ac:dyDescent="0.3">
      <c r="B530" s="2"/>
      <c r="C530" s="2"/>
      <c r="D530" s="2"/>
    </row>
    <row r="531" spans="2:4" ht="14.25" customHeight="1" x14ac:dyDescent="0.3">
      <c r="B531" s="2"/>
      <c r="C531" s="2"/>
      <c r="D531" s="2"/>
    </row>
    <row r="532" spans="2:4" ht="14.25" customHeight="1" x14ac:dyDescent="0.3">
      <c r="B532" s="2"/>
      <c r="C532" s="2"/>
      <c r="D532" s="2"/>
    </row>
    <row r="533" spans="2:4" ht="14.25" customHeight="1" x14ac:dyDescent="0.3">
      <c r="B533" s="2"/>
      <c r="C533" s="2"/>
      <c r="D533" s="2"/>
    </row>
    <row r="534" spans="2:4" ht="14.25" customHeight="1" x14ac:dyDescent="0.3">
      <c r="B534" s="2"/>
      <c r="C534" s="2"/>
      <c r="D534" s="2"/>
    </row>
    <row r="535" spans="2:4" ht="14.25" customHeight="1" x14ac:dyDescent="0.3">
      <c r="B535" s="2"/>
      <c r="C535" s="2"/>
      <c r="D535" s="2"/>
    </row>
    <row r="536" spans="2:4" ht="14.25" customHeight="1" x14ac:dyDescent="0.3">
      <c r="B536" s="2"/>
      <c r="C536" s="2"/>
      <c r="D536" s="2"/>
    </row>
    <row r="537" spans="2:4" ht="14.25" customHeight="1" x14ac:dyDescent="0.3">
      <c r="B537" s="2"/>
      <c r="C537" s="2"/>
      <c r="D537" s="2"/>
    </row>
    <row r="538" spans="2:4" ht="14.25" customHeight="1" x14ac:dyDescent="0.3">
      <c r="B538" s="2"/>
      <c r="C538" s="2"/>
      <c r="D538" s="2"/>
    </row>
    <row r="539" spans="2:4" ht="14.25" customHeight="1" x14ac:dyDescent="0.3">
      <c r="B539" s="2"/>
      <c r="C539" s="2"/>
      <c r="D539" s="2"/>
    </row>
    <row r="540" spans="2:4" ht="14.25" customHeight="1" x14ac:dyDescent="0.3">
      <c r="B540" s="2"/>
      <c r="C540" s="2"/>
      <c r="D540" s="2"/>
    </row>
    <row r="541" spans="2:4" ht="14.25" customHeight="1" x14ac:dyDescent="0.3">
      <c r="B541" s="2"/>
      <c r="C541" s="2"/>
      <c r="D541" s="2"/>
    </row>
    <row r="542" spans="2:4" ht="14.25" customHeight="1" x14ac:dyDescent="0.3">
      <c r="B542" s="2"/>
      <c r="C542" s="2"/>
      <c r="D542" s="2"/>
    </row>
    <row r="543" spans="2:4" ht="14.25" customHeight="1" x14ac:dyDescent="0.3">
      <c r="B543" s="2"/>
      <c r="C543" s="2"/>
      <c r="D543" s="2"/>
    </row>
    <row r="544" spans="2:4" ht="14.25" customHeight="1" x14ac:dyDescent="0.3">
      <c r="B544" s="2"/>
      <c r="C544" s="2"/>
      <c r="D544" s="2"/>
    </row>
    <row r="545" spans="2:4" ht="14.25" customHeight="1" x14ac:dyDescent="0.3">
      <c r="B545" s="2"/>
      <c r="C545" s="2"/>
      <c r="D545" s="2"/>
    </row>
    <row r="546" spans="2:4" ht="14.25" customHeight="1" x14ac:dyDescent="0.3">
      <c r="B546" s="2"/>
      <c r="C546" s="2"/>
      <c r="D546" s="2"/>
    </row>
    <row r="547" spans="2:4" ht="14.25" customHeight="1" x14ac:dyDescent="0.3">
      <c r="B547" s="2"/>
      <c r="C547" s="2"/>
      <c r="D547" s="2"/>
    </row>
    <row r="548" spans="2:4" ht="14.25" customHeight="1" x14ac:dyDescent="0.3">
      <c r="B548" s="2"/>
      <c r="C548" s="2"/>
      <c r="D548" s="2"/>
    </row>
    <row r="549" spans="2:4" ht="14.25" customHeight="1" x14ac:dyDescent="0.3">
      <c r="B549" s="2"/>
      <c r="C549" s="2"/>
      <c r="D549" s="2"/>
    </row>
    <row r="550" spans="2:4" ht="14.25" customHeight="1" x14ac:dyDescent="0.3">
      <c r="B550" s="2"/>
      <c r="C550" s="2"/>
      <c r="D550" s="2"/>
    </row>
    <row r="551" spans="2:4" ht="14.25" customHeight="1" x14ac:dyDescent="0.3">
      <c r="B551" s="2"/>
      <c r="C551" s="2"/>
      <c r="D551" s="2"/>
    </row>
    <row r="552" spans="2:4" ht="14.25" customHeight="1" x14ac:dyDescent="0.3">
      <c r="B552" s="2"/>
      <c r="C552" s="2"/>
      <c r="D552" s="2"/>
    </row>
    <row r="553" spans="2:4" ht="14.25" customHeight="1" x14ac:dyDescent="0.3">
      <c r="B553" s="2"/>
      <c r="C553" s="2"/>
      <c r="D553" s="2"/>
    </row>
    <row r="554" spans="2:4" ht="14.25" customHeight="1" x14ac:dyDescent="0.3">
      <c r="B554" s="2"/>
      <c r="C554" s="2"/>
      <c r="D554" s="2"/>
    </row>
    <row r="555" spans="2:4" ht="14.25" customHeight="1" x14ac:dyDescent="0.3">
      <c r="B555" s="2"/>
      <c r="C555" s="2"/>
      <c r="D555" s="2"/>
    </row>
    <row r="556" spans="2:4" ht="14.25" customHeight="1" x14ac:dyDescent="0.3">
      <c r="B556" s="2"/>
      <c r="C556" s="2"/>
      <c r="D556" s="2"/>
    </row>
    <row r="557" spans="2:4" ht="14.25" customHeight="1" x14ac:dyDescent="0.3">
      <c r="B557" s="2"/>
      <c r="C557" s="2"/>
      <c r="D557" s="2"/>
    </row>
    <row r="558" spans="2:4" ht="14.25" customHeight="1" x14ac:dyDescent="0.3">
      <c r="B558" s="2"/>
      <c r="C558" s="2"/>
      <c r="D558" s="2"/>
    </row>
    <row r="559" spans="2:4" ht="14.25" customHeight="1" x14ac:dyDescent="0.3">
      <c r="B559" s="2"/>
      <c r="C559" s="2"/>
      <c r="D559" s="2"/>
    </row>
    <row r="560" spans="2:4" ht="14.25" customHeight="1" x14ac:dyDescent="0.3">
      <c r="B560" s="2"/>
      <c r="C560" s="2"/>
      <c r="D560" s="2"/>
    </row>
    <row r="561" spans="2:4" ht="14.25" customHeight="1" x14ac:dyDescent="0.3">
      <c r="B561" s="2"/>
      <c r="C561" s="2"/>
      <c r="D561" s="2"/>
    </row>
    <row r="562" spans="2:4" ht="14.25" customHeight="1" x14ac:dyDescent="0.3">
      <c r="B562" s="2"/>
      <c r="C562" s="2"/>
      <c r="D562" s="2"/>
    </row>
    <row r="563" spans="2:4" ht="14.25" customHeight="1" x14ac:dyDescent="0.3">
      <c r="B563" s="2"/>
      <c r="C563" s="2"/>
      <c r="D563" s="2"/>
    </row>
    <row r="564" spans="2:4" ht="14.25" customHeight="1" x14ac:dyDescent="0.3">
      <c r="B564" s="2"/>
      <c r="C564" s="2"/>
      <c r="D564" s="2"/>
    </row>
    <row r="565" spans="2:4" ht="14.25" customHeight="1" x14ac:dyDescent="0.3">
      <c r="B565" s="2"/>
      <c r="C565" s="2"/>
      <c r="D565" s="2"/>
    </row>
    <row r="566" spans="2:4" ht="14.25" customHeight="1" x14ac:dyDescent="0.3">
      <c r="B566" s="2"/>
      <c r="C566" s="2"/>
      <c r="D566" s="2"/>
    </row>
    <row r="567" spans="2:4" ht="14.25" customHeight="1" x14ac:dyDescent="0.3">
      <c r="B567" s="2"/>
      <c r="C567" s="2"/>
      <c r="D567" s="2"/>
    </row>
    <row r="568" spans="2:4" ht="14.25" customHeight="1" x14ac:dyDescent="0.3">
      <c r="B568" s="2"/>
      <c r="C568" s="2"/>
      <c r="D568" s="2"/>
    </row>
    <row r="569" spans="2:4" ht="14.25" customHeight="1" x14ac:dyDescent="0.3">
      <c r="B569" s="2"/>
      <c r="C569" s="2"/>
      <c r="D569" s="2"/>
    </row>
    <row r="570" spans="2:4" ht="14.25" customHeight="1" x14ac:dyDescent="0.3">
      <c r="B570" s="2"/>
      <c r="C570" s="2"/>
      <c r="D570" s="2"/>
    </row>
    <row r="571" spans="2:4" ht="14.25" customHeight="1" x14ac:dyDescent="0.3">
      <c r="B571" s="2"/>
      <c r="C571" s="2"/>
      <c r="D571" s="2"/>
    </row>
    <row r="572" spans="2:4" ht="14.25" customHeight="1" x14ac:dyDescent="0.3">
      <c r="B572" s="2"/>
      <c r="C572" s="2"/>
      <c r="D572" s="2"/>
    </row>
    <row r="573" spans="2:4" ht="14.25" customHeight="1" x14ac:dyDescent="0.3">
      <c r="B573" s="2"/>
      <c r="C573" s="2"/>
      <c r="D573" s="2"/>
    </row>
    <row r="574" spans="2:4" ht="14.25" customHeight="1" x14ac:dyDescent="0.3">
      <c r="B574" s="2"/>
      <c r="C574" s="2"/>
      <c r="D574" s="2"/>
    </row>
    <row r="575" spans="2:4" ht="14.25" customHeight="1" x14ac:dyDescent="0.3">
      <c r="B575" s="2"/>
      <c r="C575" s="2"/>
      <c r="D575" s="2"/>
    </row>
    <row r="576" spans="2:4" ht="14.25" customHeight="1" x14ac:dyDescent="0.3">
      <c r="B576" s="2"/>
      <c r="C576" s="2"/>
      <c r="D576" s="2"/>
    </row>
    <row r="577" spans="2:4" ht="14.25" customHeight="1" x14ac:dyDescent="0.3">
      <c r="B577" s="2"/>
      <c r="C577" s="2"/>
      <c r="D577" s="2"/>
    </row>
    <row r="578" spans="2:4" ht="14.25" customHeight="1" x14ac:dyDescent="0.3">
      <c r="B578" s="2"/>
      <c r="C578" s="2"/>
      <c r="D578" s="2"/>
    </row>
    <row r="579" spans="2:4" ht="14.25" customHeight="1" x14ac:dyDescent="0.3">
      <c r="B579" s="2"/>
      <c r="C579" s="2"/>
      <c r="D579" s="2"/>
    </row>
    <row r="580" spans="2:4" ht="14.25" customHeight="1" x14ac:dyDescent="0.3">
      <c r="B580" s="2"/>
      <c r="C580" s="2"/>
      <c r="D580" s="2"/>
    </row>
    <row r="581" spans="2:4" ht="14.25" customHeight="1" x14ac:dyDescent="0.3">
      <c r="B581" s="2"/>
      <c r="C581" s="2"/>
      <c r="D581" s="2"/>
    </row>
    <row r="582" spans="2:4" ht="14.25" customHeight="1" x14ac:dyDescent="0.3">
      <c r="B582" s="2"/>
      <c r="C582" s="2"/>
      <c r="D582" s="2"/>
    </row>
    <row r="583" spans="2:4" ht="14.25" customHeight="1" x14ac:dyDescent="0.3">
      <c r="B583" s="2"/>
      <c r="C583" s="2"/>
      <c r="D583" s="2"/>
    </row>
    <row r="584" spans="2:4" ht="14.25" customHeight="1" x14ac:dyDescent="0.3">
      <c r="B584" s="2"/>
      <c r="C584" s="2"/>
      <c r="D584" s="2"/>
    </row>
    <row r="585" spans="2:4" ht="14.25" customHeight="1" x14ac:dyDescent="0.3">
      <c r="B585" s="2"/>
      <c r="C585" s="2"/>
      <c r="D585" s="2"/>
    </row>
    <row r="586" spans="2:4" ht="14.25" customHeight="1" x14ac:dyDescent="0.3">
      <c r="B586" s="2"/>
      <c r="C586" s="2"/>
      <c r="D586" s="2"/>
    </row>
    <row r="587" spans="2:4" ht="14.25" customHeight="1" x14ac:dyDescent="0.3">
      <c r="B587" s="2"/>
      <c r="C587" s="2"/>
      <c r="D587" s="2"/>
    </row>
    <row r="588" spans="2:4" ht="14.25" customHeight="1" x14ac:dyDescent="0.3">
      <c r="B588" s="2"/>
      <c r="C588" s="2"/>
      <c r="D588" s="2"/>
    </row>
    <row r="589" spans="2:4" ht="14.25" customHeight="1" x14ac:dyDescent="0.3">
      <c r="B589" s="2"/>
      <c r="C589" s="2"/>
      <c r="D589" s="2"/>
    </row>
    <row r="590" spans="2:4" ht="14.25" customHeight="1" x14ac:dyDescent="0.3">
      <c r="B590" s="2"/>
      <c r="C590" s="2"/>
      <c r="D590" s="2"/>
    </row>
    <row r="591" spans="2:4" ht="14.25" customHeight="1" x14ac:dyDescent="0.3">
      <c r="B591" s="2"/>
      <c r="C591" s="2"/>
      <c r="D591" s="2"/>
    </row>
    <row r="592" spans="2:4" ht="14.25" customHeight="1" x14ac:dyDescent="0.3">
      <c r="B592" s="2"/>
      <c r="C592" s="2"/>
      <c r="D592" s="2"/>
    </row>
    <row r="593" spans="2:4" ht="14.25" customHeight="1" x14ac:dyDescent="0.3">
      <c r="B593" s="2"/>
      <c r="C593" s="2"/>
      <c r="D593" s="2"/>
    </row>
    <row r="594" spans="2:4" ht="14.25" customHeight="1" x14ac:dyDescent="0.3">
      <c r="B594" s="2"/>
      <c r="C594" s="2"/>
      <c r="D594" s="2"/>
    </row>
    <row r="595" spans="2:4" ht="14.25" customHeight="1" x14ac:dyDescent="0.3">
      <c r="B595" s="2"/>
      <c r="C595" s="2"/>
      <c r="D595" s="2"/>
    </row>
    <row r="596" spans="2:4" ht="14.25" customHeight="1" x14ac:dyDescent="0.3">
      <c r="B596" s="2"/>
      <c r="C596" s="2"/>
      <c r="D596" s="2"/>
    </row>
    <row r="597" spans="2:4" ht="14.25" customHeight="1" x14ac:dyDescent="0.3">
      <c r="B597" s="2"/>
      <c r="C597" s="2"/>
      <c r="D597" s="2"/>
    </row>
    <row r="598" spans="2:4" ht="14.25" customHeight="1" x14ac:dyDescent="0.3">
      <c r="B598" s="2"/>
      <c r="C598" s="2"/>
      <c r="D598" s="2"/>
    </row>
    <row r="599" spans="2:4" ht="14.25" customHeight="1" x14ac:dyDescent="0.3">
      <c r="B599" s="2"/>
      <c r="C599" s="2"/>
      <c r="D599" s="2"/>
    </row>
    <row r="600" spans="2:4" ht="14.25" customHeight="1" x14ac:dyDescent="0.3">
      <c r="B600" s="2"/>
      <c r="C600" s="2"/>
      <c r="D600" s="2"/>
    </row>
    <row r="601" spans="2:4" ht="14.25" customHeight="1" x14ac:dyDescent="0.3">
      <c r="B601" s="2"/>
      <c r="C601" s="2"/>
      <c r="D601" s="2"/>
    </row>
    <row r="602" spans="2:4" ht="14.25" customHeight="1" x14ac:dyDescent="0.3">
      <c r="B602" s="2"/>
      <c r="C602" s="2"/>
      <c r="D602" s="2"/>
    </row>
    <row r="603" spans="2:4" ht="14.25" customHeight="1" x14ac:dyDescent="0.3">
      <c r="B603" s="2"/>
      <c r="C603" s="2"/>
      <c r="D603" s="2"/>
    </row>
    <row r="604" spans="2:4" ht="14.25" customHeight="1" x14ac:dyDescent="0.3">
      <c r="B604" s="2"/>
      <c r="C604" s="2"/>
      <c r="D604" s="2"/>
    </row>
    <row r="605" spans="2:4" ht="14.25" customHeight="1" x14ac:dyDescent="0.3">
      <c r="B605" s="2"/>
      <c r="C605" s="2"/>
      <c r="D605" s="2"/>
    </row>
    <row r="606" spans="2:4" ht="14.25" customHeight="1" x14ac:dyDescent="0.3">
      <c r="B606" s="2"/>
      <c r="C606" s="2"/>
      <c r="D606" s="2"/>
    </row>
    <row r="607" spans="2:4" ht="14.25" customHeight="1" x14ac:dyDescent="0.3">
      <c r="B607" s="2"/>
      <c r="C607" s="2"/>
      <c r="D607" s="2"/>
    </row>
    <row r="608" spans="2:4" ht="14.25" customHeight="1" x14ac:dyDescent="0.3">
      <c r="B608" s="2"/>
      <c r="C608" s="2"/>
      <c r="D608" s="2"/>
    </row>
    <row r="609" spans="2:4" ht="14.25" customHeight="1" x14ac:dyDescent="0.3">
      <c r="B609" s="2"/>
      <c r="C609" s="2"/>
      <c r="D609" s="2"/>
    </row>
    <row r="610" spans="2:4" ht="14.25" customHeight="1" x14ac:dyDescent="0.3">
      <c r="B610" s="2"/>
      <c r="C610" s="2"/>
      <c r="D610" s="2"/>
    </row>
    <row r="611" spans="2:4" ht="14.25" customHeight="1" x14ac:dyDescent="0.3">
      <c r="B611" s="2"/>
      <c r="C611" s="2"/>
      <c r="D611" s="2"/>
    </row>
    <row r="612" spans="2:4" ht="14.25" customHeight="1" x14ac:dyDescent="0.3">
      <c r="B612" s="2"/>
      <c r="C612" s="2"/>
      <c r="D612" s="2"/>
    </row>
    <row r="613" spans="2:4" ht="14.25" customHeight="1" x14ac:dyDescent="0.3">
      <c r="B613" s="2"/>
      <c r="C613" s="2"/>
      <c r="D613" s="2"/>
    </row>
    <row r="614" spans="2:4" ht="14.25" customHeight="1" x14ac:dyDescent="0.3">
      <c r="B614" s="2"/>
      <c r="C614" s="2"/>
      <c r="D614" s="2"/>
    </row>
    <row r="615" spans="2:4" ht="14.25" customHeight="1" x14ac:dyDescent="0.3">
      <c r="B615" s="2"/>
      <c r="C615" s="2"/>
      <c r="D615" s="2"/>
    </row>
    <row r="616" spans="2:4" ht="14.25" customHeight="1" x14ac:dyDescent="0.3">
      <c r="B616" s="2"/>
      <c r="C616" s="2"/>
      <c r="D616" s="2"/>
    </row>
    <row r="617" spans="2:4" ht="14.25" customHeight="1" x14ac:dyDescent="0.3">
      <c r="B617" s="2"/>
      <c r="C617" s="2"/>
      <c r="D617" s="2"/>
    </row>
    <row r="618" spans="2:4" ht="14.25" customHeight="1" x14ac:dyDescent="0.3">
      <c r="B618" s="2"/>
      <c r="C618" s="2"/>
      <c r="D618" s="2"/>
    </row>
    <row r="619" spans="2:4" ht="14.25" customHeight="1" x14ac:dyDescent="0.3">
      <c r="B619" s="2"/>
      <c r="C619" s="2"/>
      <c r="D619" s="2"/>
    </row>
    <row r="620" spans="2:4" ht="14.25" customHeight="1" x14ac:dyDescent="0.3">
      <c r="B620" s="2"/>
      <c r="C620" s="2"/>
      <c r="D620" s="2"/>
    </row>
    <row r="621" spans="2:4" ht="14.25" customHeight="1" x14ac:dyDescent="0.3">
      <c r="B621" s="2"/>
      <c r="C621" s="2"/>
      <c r="D621" s="2"/>
    </row>
    <row r="622" spans="2:4" ht="14.25" customHeight="1" x14ac:dyDescent="0.3">
      <c r="B622" s="2"/>
      <c r="C622" s="2"/>
      <c r="D622" s="2"/>
    </row>
    <row r="623" spans="2:4" ht="14.25" customHeight="1" x14ac:dyDescent="0.3">
      <c r="B623" s="2"/>
      <c r="C623" s="2"/>
      <c r="D623" s="2"/>
    </row>
    <row r="624" spans="2:4" ht="14.25" customHeight="1" x14ac:dyDescent="0.3">
      <c r="B624" s="2"/>
      <c r="C624" s="2"/>
      <c r="D624" s="2"/>
    </row>
    <row r="625" spans="2:4" ht="14.25" customHeight="1" x14ac:dyDescent="0.3">
      <c r="B625" s="2"/>
      <c r="C625" s="2"/>
      <c r="D625" s="2"/>
    </row>
    <row r="626" spans="2:4" ht="14.25" customHeight="1" x14ac:dyDescent="0.3">
      <c r="B626" s="2"/>
      <c r="C626" s="2"/>
      <c r="D626" s="2"/>
    </row>
    <row r="627" spans="2:4" ht="14.25" customHeight="1" x14ac:dyDescent="0.3">
      <c r="B627" s="2"/>
      <c r="C627" s="2"/>
      <c r="D627" s="2"/>
    </row>
    <row r="628" spans="2:4" ht="14.25" customHeight="1" x14ac:dyDescent="0.3">
      <c r="B628" s="2"/>
      <c r="C628" s="2"/>
      <c r="D628" s="2"/>
    </row>
    <row r="629" spans="2:4" ht="14.25" customHeight="1" x14ac:dyDescent="0.3">
      <c r="B629" s="2"/>
      <c r="C629" s="2"/>
      <c r="D629" s="2"/>
    </row>
    <row r="630" spans="2:4" ht="14.25" customHeight="1" x14ac:dyDescent="0.3">
      <c r="B630" s="2"/>
      <c r="C630" s="2"/>
      <c r="D630" s="2"/>
    </row>
    <row r="631" spans="2:4" ht="14.25" customHeight="1" x14ac:dyDescent="0.3">
      <c r="B631" s="2"/>
      <c r="C631" s="2"/>
      <c r="D631" s="2"/>
    </row>
    <row r="632" spans="2:4" ht="14.25" customHeight="1" x14ac:dyDescent="0.3">
      <c r="B632" s="2"/>
      <c r="C632" s="2"/>
      <c r="D632" s="2"/>
    </row>
    <row r="633" spans="2:4" ht="14.25" customHeight="1" x14ac:dyDescent="0.3">
      <c r="B633" s="2"/>
      <c r="C633" s="2"/>
      <c r="D633" s="2"/>
    </row>
    <row r="634" spans="2:4" ht="14.25" customHeight="1" x14ac:dyDescent="0.3">
      <c r="B634" s="2"/>
      <c r="C634" s="2"/>
      <c r="D634" s="2"/>
    </row>
    <row r="635" spans="2:4" ht="14.25" customHeight="1" x14ac:dyDescent="0.3">
      <c r="B635" s="2"/>
      <c r="C635" s="2"/>
      <c r="D635" s="2"/>
    </row>
    <row r="636" spans="2:4" ht="14.25" customHeight="1" x14ac:dyDescent="0.3">
      <c r="B636" s="2"/>
      <c r="C636" s="2"/>
      <c r="D636" s="2"/>
    </row>
    <row r="637" spans="2:4" ht="14.25" customHeight="1" x14ac:dyDescent="0.3">
      <c r="B637" s="2"/>
      <c r="C637" s="2"/>
      <c r="D637" s="2"/>
    </row>
    <row r="638" spans="2:4" ht="14.25" customHeight="1" x14ac:dyDescent="0.3">
      <c r="B638" s="2"/>
      <c r="C638" s="2"/>
      <c r="D638" s="2"/>
    </row>
    <row r="639" spans="2:4" ht="14.25" customHeight="1" x14ac:dyDescent="0.3">
      <c r="B639" s="2"/>
      <c r="C639" s="2"/>
      <c r="D639" s="2"/>
    </row>
    <row r="640" spans="2:4" ht="14.25" customHeight="1" x14ac:dyDescent="0.3">
      <c r="B640" s="2"/>
      <c r="C640" s="2"/>
      <c r="D640" s="2"/>
    </row>
    <row r="641" spans="2:4" ht="14.25" customHeight="1" x14ac:dyDescent="0.3">
      <c r="B641" s="2"/>
      <c r="C641" s="2"/>
      <c r="D641" s="2"/>
    </row>
    <row r="642" spans="2:4" ht="14.25" customHeight="1" x14ac:dyDescent="0.3">
      <c r="B642" s="2"/>
      <c r="C642" s="2"/>
      <c r="D642" s="2"/>
    </row>
    <row r="643" spans="2:4" ht="14.25" customHeight="1" x14ac:dyDescent="0.3">
      <c r="B643" s="2"/>
      <c r="C643" s="2"/>
      <c r="D643" s="2"/>
    </row>
    <row r="644" spans="2:4" ht="14.25" customHeight="1" x14ac:dyDescent="0.3">
      <c r="B644" s="2"/>
      <c r="C644" s="2"/>
      <c r="D644" s="2"/>
    </row>
    <row r="645" spans="2:4" ht="14.25" customHeight="1" x14ac:dyDescent="0.3">
      <c r="B645" s="2"/>
      <c r="C645" s="2"/>
      <c r="D645" s="2"/>
    </row>
    <row r="646" spans="2:4" ht="14.25" customHeight="1" x14ac:dyDescent="0.3">
      <c r="B646" s="2"/>
      <c r="C646" s="2"/>
      <c r="D646" s="2"/>
    </row>
    <row r="647" spans="2:4" ht="14.25" customHeight="1" x14ac:dyDescent="0.3">
      <c r="B647" s="2"/>
      <c r="C647" s="2"/>
      <c r="D647" s="2"/>
    </row>
    <row r="648" spans="2:4" ht="14.25" customHeight="1" x14ac:dyDescent="0.3">
      <c r="B648" s="2"/>
      <c r="C648" s="2"/>
      <c r="D648" s="2"/>
    </row>
    <row r="649" spans="2:4" ht="14.25" customHeight="1" x14ac:dyDescent="0.3">
      <c r="B649" s="2"/>
      <c r="C649" s="2"/>
      <c r="D649" s="2"/>
    </row>
    <row r="650" spans="2:4" ht="14.25" customHeight="1" x14ac:dyDescent="0.3">
      <c r="B650" s="2"/>
      <c r="C650" s="2"/>
      <c r="D650" s="2"/>
    </row>
    <row r="651" spans="2:4" ht="14.25" customHeight="1" x14ac:dyDescent="0.3">
      <c r="B651" s="2"/>
      <c r="C651" s="2"/>
      <c r="D651" s="2"/>
    </row>
    <row r="652" spans="2:4" ht="14.25" customHeight="1" x14ac:dyDescent="0.3">
      <c r="B652" s="2"/>
      <c r="C652" s="2"/>
      <c r="D652" s="2"/>
    </row>
    <row r="653" spans="2:4" ht="14.25" customHeight="1" x14ac:dyDescent="0.3">
      <c r="B653" s="2"/>
      <c r="C653" s="2"/>
      <c r="D653" s="2"/>
    </row>
    <row r="654" spans="2:4" ht="14.25" customHeight="1" x14ac:dyDescent="0.3">
      <c r="B654" s="2"/>
      <c r="C654" s="2"/>
      <c r="D654" s="2"/>
    </row>
    <row r="655" spans="2:4" ht="14.25" customHeight="1" x14ac:dyDescent="0.3">
      <c r="B655" s="2"/>
      <c r="C655" s="2"/>
      <c r="D655" s="2"/>
    </row>
    <row r="656" spans="2:4" ht="14.25" customHeight="1" x14ac:dyDescent="0.3">
      <c r="B656" s="2"/>
      <c r="C656" s="2"/>
      <c r="D656" s="2"/>
    </row>
    <row r="657" spans="2:4" ht="14.25" customHeight="1" x14ac:dyDescent="0.3">
      <c r="B657" s="2"/>
      <c r="C657" s="2"/>
      <c r="D657" s="2"/>
    </row>
    <row r="658" spans="2:4" ht="14.25" customHeight="1" x14ac:dyDescent="0.3">
      <c r="B658" s="2"/>
      <c r="C658" s="2"/>
      <c r="D658" s="2"/>
    </row>
    <row r="659" spans="2:4" ht="14.25" customHeight="1" x14ac:dyDescent="0.3">
      <c r="B659" s="2"/>
      <c r="C659" s="2"/>
      <c r="D659" s="2"/>
    </row>
    <row r="660" spans="2:4" ht="14.25" customHeight="1" x14ac:dyDescent="0.3">
      <c r="B660" s="2"/>
      <c r="C660" s="2"/>
      <c r="D660" s="2"/>
    </row>
    <row r="661" spans="2:4" ht="14.25" customHeight="1" x14ac:dyDescent="0.3">
      <c r="B661" s="2"/>
      <c r="C661" s="2"/>
      <c r="D661" s="2"/>
    </row>
    <row r="662" spans="2:4" ht="14.25" customHeight="1" x14ac:dyDescent="0.3">
      <c r="B662" s="2"/>
      <c r="C662" s="2"/>
      <c r="D662" s="2"/>
    </row>
    <row r="663" spans="2:4" ht="14.25" customHeight="1" x14ac:dyDescent="0.3">
      <c r="B663" s="2"/>
      <c r="C663" s="2"/>
      <c r="D663" s="2"/>
    </row>
    <row r="664" spans="2:4" ht="14.25" customHeight="1" x14ac:dyDescent="0.3">
      <c r="B664" s="2"/>
      <c r="C664" s="2"/>
      <c r="D664" s="2"/>
    </row>
    <row r="665" spans="2:4" ht="14.25" customHeight="1" x14ac:dyDescent="0.3">
      <c r="B665" s="2"/>
      <c r="C665" s="2"/>
      <c r="D665" s="2"/>
    </row>
    <row r="666" spans="2:4" ht="14.25" customHeight="1" x14ac:dyDescent="0.3">
      <c r="B666" s="2"/>
      <c r="C666" s="2"/>
      <c r="D666" s="2"/>
    </row>
    <row r="667" spans="2:4" ht="14.25" customHeight="1" x14ac:dyDescent="0.3">
      <c r="B667" s="2"/>
      <c r="C667" s="2"/>
      <c r="D667" s="2"/>
    </row>
    <row r="668" spans="2:4" ht="14.25" customHeight="1" x14ac:dyDescent="0.3">
      <c r="B668" s="2"/>
      <c r="C668" s="2"/>
      <c r="D668" s="2"/>
    </row>
    <row r="669" spans="2:4" ht="14.25" customHeight="1" x14ac:dyDescent="0.3">
      <c r="B669" s="2"/>
      <c r="C669" s="2"/>
      <c r="D669" s="2"/>
    </row>
    <row r="670" spans="2:4" ht="14.25" customHeight="1" x14ac:dyDescent="0.3">
      <c r="B670" s="2"/>
      <c r="C670" s="2"/>
      <c r="D670" s="2"/>
    </row>
    <row r="671" spans="2:4" ht="14.25" customHeight="1" x14ac:dyDescent="0.3">
      <c r="B671" s="2"/>
      <c r="C671" s="2"/>
      <c r="D671" s="2"/>
    </row>
    <row r="672" spans="2:4" ht="14.25" customHeight="1" x14ac:dyDescent="0.3">
      <c r="B672" s="2"/>
      <c r="C672" s="2"/>
      <c r="D672" s="2"/>
    </row>
    <row r="673" spans="2:4" ht="14.25" customHeight="1" x14ac:dyDescent="0.3">
      <c r="B673" s="2"/>
      <c r="C673" s="2"/>
      <c r="D673" s="2"/>
    </row>
    <row r="674" spans="2:4" ht="14.25" customHeight="1" x14ac:dyDescent="0.3">
      <c r="B674" s="2"/>
      <c r="C674" s="2"/>
      <c r="D674" s="2"/>
    </row>
    <row r="675" spans="2:4" ht="14.25" customHeight="1" x14ac:dyDescent="0.3">
      <c r="B675" s="2"/>
      <c r="C675" s="2"/>
      <c r="D675" s="2"/>
    </row>
    <row r="676" spans="2:4" ht="14.25" customHeight="1" x14ac:dyDescent="0.3">
      <c r="B676" s="2"/>
      <c r="C676" s="2"/>
      <c r="D676" s="2"/>
    </row>
    <row r="677" spans="2:4" ht="14.25" customHeight="1" x14ac:dyDescent="0.3">
      <c r="B677" s="2"/>
      <c r="C677" s="2"/>
      <c r="D677" s="2"/>
    </row>
    <row r="678" spans="2:4" ht="14.25" customHeight="1" x14ac:dyDescent="0.3">
      <c r="B678" s="2"/>
      <c r="C678" s="2"/>
      <c r="D678" s="2"/>
    </row>
    <row r="679" spans="2:4" ht="14.25" customHeight="1" x14ac:dyDescent="0.3">
      <c r="B679" s="2"/>
      <c r="C679" s="2"/>
      <c r="D679" s="2"/>
    </row>
    <row r="680" spans="2:4" ht="14.25" customHeight="1" x14ac:dyDescent="0.3">
      <c r="B680" s="2"/>
      <c r="C680" s="2"/>
      <c r="D680" s="2"/>
    </row>
    <row r="681" spans="2:4" ht="14.25" customHeight="1" x14ac:dyDescent="0.3">
      <c r="B681" s="2"/>
      <c r="C681" s="2"/>
      <c r="D681" s="2"/>
    </row>
    <row r="682" spans="2:4" ht="14.25" customHeight="1" x14ac:dyDescent="0.3">
      <c r="B682" s="2"/>
      <c r="C682" s="2"/>
      <c r="D682" s="2"/>
    </row>
    <row r="683" spans="2:4" ht="14.25" customHeight="1" x14ac:dyDescent="0.3">
      <c r="B683" s="2"/>
      <c r="C683" s="2"/>
      <c r="D683" s="2"/>
    </row>
    <row r="684" spans="2:4" ht="14.25" customHeight="1" x14ac:dyDescent="0.3">
      <c r="B684" s="2"/>
      <c r="C684" s="2"/>
      <c r="D684" s="2"/>
    </row>
    <row r="685" spans="2:4" ht="14.25" customHeight="1" x14ac:dyDescent="0.3">
      <c r="B685" s="2"/>
      <c r="C685" s="2"/>
      <c r="D685" s="2"/>
    </row>
    <row r="686" spans="2:4" ht="14.25" customHeight="1" x14ac:dyDescent="0.3">
      <c r="B686" s="2"/>
      <c r="C686" s="2"/>
      <c r="D686" s="2"/>
    </row>
    <row r="687" spans="2:4" ht="14.25" customHeight="1" x14ac:dyDescent="0.3">
      <c r="B687" s="2"/>
      <c r="C687" s="2"/>
      <c r="D687" s="2"/>
    </row>
    <row r="688" spans="2:4" ht="14.25" customHeight="1" x14ac:dyDescent="0.3">
      <c r="B688" s="2"/>
      <c r="C688" s="2"/>
      <c r="D688" s="2"/>
    </row>
    <row r="689" spans="2:4" ht="14.25" customHeight="1" x14ac:dyDescent="0.3">
      <c r="B689" s="2"/>
      <c r="C689" s="2"/>
      <c r="D689" s="2"/>
    </row>
    <row r="690" spans="2:4" ht="14.25" customHeight="1" x14ac:dyDescent="0.3">
      <c r="B690" s="2"/>
      <c r="C690" s="2"/>
      <c r="D690" s="2"/>
    </row>
    <row r="691" spans="2:4" ht="14.25" customHeight="1" x14ac:dyDescent="0.3">
      <c r="B691" s="2"/>
      <c r="C691" s="2"/>
      <c r="D691" s="2"/>
    </row>
    <row r="692" spans="2:4" ht="14.25" customHeight="1" x14ac:dyDescent="0.3">
      <c r="B692" s="2"/>
      <c r="C692" s="2"/>
      <c r="D692" s="2"/>
    </row>
    <row r="693" spans="2:4" ht="14.25" customHeight="1" x14ac:dyDescent="0.3">
      <c r="B693" s="2"/>
      <c r="C693" s="2"/>
      <c r="D693" s="2"/>
    </row>
    <row r="694" spans="2:4" ht="14.25" customHeight="1" x14ac:dyDescent="0.3">
      <c r="B694" s="2"/>
      <c r="C694" s="2"/>
      <c r="D694" s="2"/>
    </row>
    <row r="695" spans="2:4" ht="14.25" customHeight="1" x14ac:dyDescent="0.3">
      <c r="B695" s="2"/>
      <c r="C695" s="2"/>
      <c r="D695" s="2"/>
    </row>
    <row r="696" spans="2:4" ht="14.25" customHeight="1" x14ac:dyDescent="0.3">
      <c r="B696" s="2"/>
      <c r="C696" s="2"/>
      <c r="D696" s="2"/>
    </row>
    <row r="697" spans="2:4" ht="14.25" customHeight="1" x14ac:dyDescent="0.3">
      <c r="B697" s="2"/>
      <c r="C697" s="2"/>
      <c r="D697" s="2"/>
    </row>
    <row r="698" spans="2:4" ht="14.25" customHeight="1" x14ac:dyDescent="0.3">
      <c r="B698" s="2"/>
      <c r="C698" s="2"/>
      <c r="D698" s="2"/>
    </row>
    <row r="699" spans="2:4" ht="14.25" customHeight="1" x14ac:dyDescent="0.3">
      <c r="B699" s="2"/>
      <c r="C699" s="2"/>
      <c r="D699" s="2"/>
    </row>
    <row r="700" spans="2:4" ht="14.25" customHeight="1" x14ac:dyDescent="0.3">
      <c r="B700" s="2"/>
      <c r="C700" s="2"/>
      <c r="D700" s="2"/>
    </row>
    <row r="701" spans="2:4" ht="14.25" customHeight="1" x14ac:dyDescent="0.3">
      <c r="B701" s="2"/>
      <c r="C701" s="2"/>
      <c r="D701" s="2"/>
    </row>
    <row r="702" spans="2:4" ht="14.25" customHeight="1" x14ac:dyDescent="0.3">
      <c r="B702" s="2"/>
      <c r="C702" s="2"/>
      <c r="D702" s="2"/>
    </row>
    <row r="703" spans="2:4" ht="14.25" customHeight="1" x14ac:dyDescent="0.3">
      <c r="B703" s="2"/>
      <c r="C703" s="2"/>
      <c r="D703" s="2"/>
    </row>
    <row r="704" spans="2:4" ht="14.25" customHeight="1" x14ac:dyDescent="0.3">
      <c r="B704" s="2"/>
      <c r="C704" s="2"/>
      <c r="D704" s="2"/>
    </row>
    <row r="705" spans="2:4" ht="14.25" customHeight="1" x14ac:dyDescent="0.3">
      <c r="B705" s="2"/>
      <c r="C705" s="2"/>
      <c r="D705" s="2"/>
    </row>
    <row r="706" spans="2:4" ht="14.25" customHeight="1" x14ac:dyDescent="0.3">
      <c r="B706" s="2"/>
      <c r="C706" s="2"/>
      <c r="D706" s="2"/>
    </row>
    <row r="707" spans="2:4" ht="14.25" customHeight="1" x14ac:dyDescent="0.3">
      <c r="B707" s="2"/>
      <c r="C707" s="2"/>
      <c r="D707" s="2"/>
    </row>
    <row r="708" spans="2:4" ht="14.25" customHeight="1" x14ac:dyDescent="0.3">
      <c r="B708" s="2"/>
      <c r="C708" s="2"/>
      <c r="D708" s="2"/>
    </row>
    <row r="709" spans="2:4" ht="14.25" customHeight="1" x14ac:dyDescent="0.3">
      <c r="B709" s="2"/>
      <c r="C709" s="2"/>
      <c r="D709" s="2"/>
    </row>
    <row r="710" spans="2:4" ht="14.25" customHeight="1" x14ac:dyDescent="0.3">
      <c r="B710" s="2"/>
      <c r="C710" s="2"/>
      <c r="D710" s="2"/>
    </row>
    <row r="711" spans="2:4" ht="14.25" customHeight="1" x14ac:dyDescent="0.3">
      <c r="B711" s="2"/>
      <c r="C711" s="2"/>
      <c r="D711" s="2"/>
    </row>
    <row r="712" spans="2:4" ht="14.25" customHeight="1" x14ac:dyDescent="0.3">
      <c r="B712" s="2"/>
      <c r="C712" s="2"/>
      <c r="D712" s="2"/>
    </row>
    <row r="713" spans="2:4" ht="14.25" customHeight="1" x14ac:dyDescent="0.3">
      <c r="B713" s="2"/>
      <c r="C713" s="2"/>
      <c r="D713" s="2"/>
    </row>
    <row r="714" spans="2:4" ht="14.25" customHeight="1" x14ac:dyDescent="0.3">
      <c r="B714" s="2"/>
      <c r="C714" s="2"/>
      <c r="D714" s="2"/>
    </row>
    <row r="715" spans="2:4" ht="14.25" customHeight="1" x14ac:dyDescent="0.3">
      <c r="B715" s="2"/>
      <c r="C715" s="2"/>
      <c r="D715" s="2"/>
    </row>
    <row r="716" spans="2:4" ht="14.25" customHeight="1" x14ac:dyDescent="0.3">
      <c r="B716" s="2"/>
      <c r="C716" s="2"/>
      <c r="D716" s="2"/>
    </row>
    <row r="717" spans="2:4" ht="14.25" customHeight="1" x14ac:dyDescent="0.3">
      <c r="B717" s="2"/>
      <c r="C717" s="2"/>
      <c r="D717" s="2"/>
    </row>
    <row r="718" spans="2:4" ht="14.25" customHeight="1" x14ac:dyDescent="0.3">
      <c r="B718" s="2"/>
      <c r="C718" s="2"/>
      <c r="D718" s="2"/>
    </row>
    <row r="719" spans="2:4" ht="14.25" customHeight="1" x14ac:dyDescent="0.3">
      <c r="B719" s="2"/>
      <c r="C719" s="2"/>
      <c r="D719" s="2"/>
    </row>
    <row r="720" spans="2:4" ht="14.25" customHeight="1" x14ac:dyDescent="0.3">
      <c r="B720" s="2"/>
      <c r="C720" s="2"/>
      <c r="D720" s="2"/>
    </row>
    <row r="721" spans="2:4" ht="14.25" customHeight="1" x14ac:dyDescent="0.3">
      <c r="B721" s="2"/>
      <c r="C721" s="2"/>
      <c r="D721" s="2"/>
    </row>
    <row r="722" spans="2:4" ht="14.25" customHeight="1" x14ac:dyDescent="0.3">
      <c r="B722" s="2"/>
      <c r="C722" s="2"/>
      <c r="D722" s="2"/>
    </row>
    <row r="723" spans="2:4" ht="14.25" customHeight="1" x14ac:dyDescent="0.3">
      <c r="B723" s="2"/>
      <c r="C723" s="2"/>
      <c r="D723" s="2"/>
    </row>
    <row r="724" spans="2:4" ht="14.25" customHeight="1" x14ac:dyDescent="0.3">
      <c r="B724" s="2"/>
      <c r="C724" s="2"/>
      <c r="D724" s="2"/>
    </row>
    <row r="725" spans="2:4" ht="14.25" customHeight="1" x14ac:dyDescent="0.3">
      <c r="B725" s="2"/>
      <c r="C725" s="2"/>
      <c r="D725" s="2"/>
    </row>
    <row r="726" spans="2:4" ht="14.25" customHeight="1" x14ac:dyDescent="0.3">
      <c r="B726" s="2"/>
      <c r="C726" s="2"/>
      <c r="D726" s="2"/>
    </row>
    <row r="727" spans="2:4" ht="14.25" customHeight="1" x14ac:dyDescent="0.3">
      <c r="B727" s="2"/>
      <c r="C727" s="2"/>
      <c r="D727" s="2"/>
    </row>
    <row r="728" spans="2:4" ht="14.25" customHeight="1" x14ac:dyDescent="0.3">
      <c r="B728" s="2"/>
      <c r="C728" s="2"/>
      <c r="D728" s="2"/>
    </row>
    <row r="729" spans="2:4" ht="14.25" customHeight="1" x14ac:dyDescent="0.3">
      <c r="B729" s="2"/>
      <c r="C729" s="2"/>
      <c r="D729" s="2"/>
    </row>
    <row r="730" spans="2:4" ht="14.25" customHeight="1" x14ac:dyDescent="0.3">
      <c r="B730" s="2"/>
      <c r="C730" s="2"/>
      <c r="D730" s="2"/>
    </row>
    <row r="731" spans="2:4" ht="14.25" customHeight="1" x14ac:dyDescent="0.3">
      <c r="B731" s="2"/>
      <c r="C731" s="2"/>
      <c r="D731" s="2"/>
    </row>
    <row r="732" spans="2:4" ht="14.25" customHeight="1" x14ac:dyDescent="0.3">
      <c r="B732" s="2"/>
      <c r="C732" s="2"/>
      <c r="D732" s="2"/>
    </row>
    <row r="733" spans="2:4" ht="14.25" customHeight="1" x14ac:dyDescent="0.3">
      <c r="B733" s="2"/>
      <c r="C733" s="2"/>
      <c r="D733" s="2"/>
    </row>
    <row r="734" spans="2:4" ht="14.25" customHeight="1" x14ac:dyDescent="0.3">
      <c r="B734" s="2"/>
      <c r="C734" s="2"/>
      <c r="D734" s="2"/>
    </row>
    <row r="735" spans="2:4" ht="14.25" customHeight="1" x14ac:dyDescent="0.3">
      <c r="B735" s="2"/>
      <c r="C735" s="2"/>
      <c r="D735" s="2"/>
    </row>
    <row r="736" spans="2:4" ht="14.25" customHeight="1" x14ac:dyDescent="0.3">
      <c r="B736" s="2"/>
      <c r="C736" s="2"/>
      <c r="D736" s="2"/>
    </row>
    <row r="737" spans="2:4" ht="14.25" customHeight="1" x14ac:dyDescent="0.3">
      <c r="B737" s="2"/>
      <c r="C737" s="2"/>
      <c r="D737" s="2"/>
    </row>
    <row r="738" spans="2:4" ht="14.25" customHeight="1" x14ac:dyDescent="0.3">
      <c r="B738" s="2"/>
      <c r="C738" s="2"/>
      <c r="D738" s="2"/>
    </row>
    <row r="739" spans="2:4" ht="14.25" customHeight="1" x14ac:dyDescent="0.3">
      <c r="B739" s="2"/>
      <c r="C739" s="2"/>
      <c r="D739" s="2"/>
    </row>
    <row r="740" spans="2:4" ht="14.25" customHeight="1" x14ac:dyDescent="0.3">
      <c r="B740" s="2"/>
      <c r="C740" s="2"/>
      <c r="D740" s="2"/>
    </row>
    <row r="741" spans="2:4" ht="14.25" customHeight="1" x14ac:dyDescent="0.3">
      <c r="B741" s="2"/>
      <c r="C741" s="2"/>
      <c r="D741" s="2"/>
    </row>
    <row r="742" spans="2:4" ht="14.25" customHeight="1" x14ac:dyDescent="0.3">
      <c r="B742" s="2"/>
      <c r="C742" s="2"/>
      <c r="D742" s="2"/>
    </row>
    <row r="743" spans="2:4" ht="14.25" customHeight="1" x14ac:dyDescent="0.3">
      <c r="B743" s="2"/>
      <c r="C743" s="2"/>
      <c r="D743" s="2"/>
    </row>
    <row r="744" spans="2:4" ht="14.25" customHeight="1" x14ac:dyDescent="0.3">
      <c r="B744" s="2"/>
      <c r="C744" s="2"/>
      <c r="D744" s="2"/>
    </row>
    <row r="745" spans="2:4" ht="14.25" customHeight="1" x14ac:dyDescent="0.3">
      <c r="B745" s="2"/>
      <c r="C745" s="2"/>
      <c r="D745" s="2"/>
    </row>
    <row r="746" spans="2:4" ht="14.25" customHeight="1" x14ac:dyDescent="0.3">
      <c r="B746" s="2"/>
      <c r="C746" s="2"/>
      <c r="D746" s="2"/>
    </row>
    <row r="747" spans="2:4" ht="14.25" customHeight="1" x14ac:dyDescent="0.3">
      <c r="B747" s="2"/>
      <c r="C747" s="2"/>
      <c r="D747" s="2"/>
    </row>
    <row r="748" spans="2:4" ht="14.25" customHeight="1" x14ac:dyDescent="0.3">
      <c r="B748" s="2"/>
      <c r="C748" s="2"/>
      <c r="D748" s="2"/>
    </row>
    <row r="749" spans="2:4" ht="14.25" customHeight="1" x14ac:dyDescent="0.3">
      <c r="B749" s="2"/>
      <c r="C749" s="2"/>
      <c r="D749" s="2"/>
    </row>
    <row r="750" spans="2:4" ht="14.25" customHeight="1" x14ac:dyDescent="0.3">
      <c r="B750" s="2"/>
      <c r="C750" s="2"/>
      <c r="D750" s="2"/>
    </row>
    <row r="751" spans="2:4" ht="14.25" customHeight="1" x14ac:dyDescent="0.3">
      <c r="B751" s="2"/>
      <c r="C751" s="2"/>
      <c r="D751" s="2"/>
    </row>
    <row r="752" spans="2:4" ht="14.25" customHeight="1" x14ac:dyDescent="0.3">
      <c r="B752" s="2"/>
      <c r="C752" s="2"/>
      <c r="D752" s="2"/>
    </row>
    <row r="753" spans="2:4" ht="14.25" customHeight="1" x14ac:dyDescent="0.3">
      <c r="B753" s="2"/>
      <c r="C753" s="2"/>
      <c r="D753" s="2"/>
    </row>
    <row r="754" spans="2:4" ht="14.25" customHeight="1" x14ac:dyDescent="0.3">
      <c r="B754" s="2"/>
      <c r="C754" s="2"/>
      <c r="D754" s="2"/>
    </row>
    <row r="755" spans="2:4" ht="14.25" customHeight="1" x14ac:dyDescent="0.3">
      <c r="B755" s="2"/>
      <c r="C755" s="2"/>
      <c r="D755" s="2"/>
    </row>
    <row r="756" spans="2:4" ht="14.25" customHeight="1" x14ac:dyDescent="0.3">
      <c r="B756" s="2"/>
      <c r="C756" s="2"/>
      <c r="D756" s="2"/>
    </row>
    <row r="757" spans="2:4" ht="14.25" customHeight="1" x14ac:dyDescent="0.3">
      <c r="B757" s="2"/>
      <c r="C757" s="2"/>
      <c r="D757" s="2"/>
    </row>
    <row r="758" spans="2:4" ht="14.25" customHeight="1" x14ac:dyDescent="0.3">
      <c r="B758" s="2"/>
      <c r="C758" s="2"/>
      <c r="D758" s="2"/>
    </row>
    <row r="759" spans="2:4" ht="14.25" customHeight="1" x14ac:dyDescent="0.3">
      <c r="B759" s="2"/>
      <c r="C759" s="2"/>
      <c r="D759" s="2"/>
    </row>
    <row r="760" spans="2:4" ht="14.25" customHeight="1" x14ac:dyDescent="0.3">
      <c r="B760" s="2"/>
      <c r="C760" s="2"/>
      <c r="D760" s="2"/>
    </row>
    <row r="761" spans="2:4" ht="14.25" customHeight="1" x14ac:dyDescent="0.3">
      <c r="B761" s="2"/>
      <c r="C761" s="2"/>
      <c r="D761" s="2"/>
    </row>
    <row r="762" spans="2:4" ht="14.25" customHeight="1" x14ac:dyDescent="0.3">
      <c r="B762" s="2"/>
      <c r="C762" s="2"/>
      <c r="D762" s="2"/>
    </row>
    <row r="763" spans="2:4" ht="14.25" customHeight="1" x14ac:dyDescent="0.3">
      <c r="B763" s="2"/>
      <c r="C763" s="2"/>
      <c r="D763" s="2"/>
    </row>
    <row r="764" spans="2:4" ht="14.25" customHeight="1" x14ac:dyDescent="0.3">
      <c r="B764" s="2"/>
      <c r="C764" s="2"/>
      <c r="D764" s="2"/>
    </row>
    <row r="765" spans="2:4" ht="14.25" customHeight="1" x14ac:dyDescent="0.3">
      <c r="B765" s="2"/>
      <c r="C765" s="2"/>
      <c r="D765" s="2"/>
    </row>
    <row r="766" spans="2:4" ht="14.25" customHeight="1" x14ac:dyDescent="0.3">
      <c r="B766" s="2"/>
      <c r="C766" s="2"/>
      <c r="D766" s="2"/>
    </row>
    <row r="767" spans="2:4" ht="14.25" customHeight="1" x14ac:dyDescent="0.3">
      <c r="B767" s="2"/>
      <c r="C767" s="2"/>
      <c r="D767" s="2"/>
    </row>
    <row r="768" spans="2:4" ht="14.25" customHeight="1" x14ac:dyDescent="0.3">
      <c r="B768" s="2"/>
      <c r="C768" s="2"/>
      <c r="D768" s="2"/>
    </row>
    <row r="769" spans="2:4" ht="14.25" customHeight="1" x14ac:dyDescent="0.3">
      <c r="B769" s="2"/>
      <c r="C769" s="2"/>
      <c r="D769" s="2"/>
    </row>
    <row r="770" spans="2:4" ht="14.25" customHeight="1" x14ac:dyDescent="0.3">
      <c r="B770" s="2"/>
      <c r="C770" s="2"/>
      <c r="D770" s="2"/>
    </row>
    <row r="771" spans="2:4" ht="14.25" customHeight="1" x14ac:dyDescent="0.3">
      <c r="B771" s="2"/>
      <c r="C771" s="2"/>
      <c r="D771" s="2"/>
    </row>
    <row r="772" spans="2:4" ht="14.25" customHeight="1" x14ac:dyDescent="0.3">
      <c r="B772" s="2"/>
      <c r="C772" s="2"/>
      <c r="D772" s="2"/>
    </row>
    <row r="773" spans="2:4" ht="14.25" customHeight="1" x14ac:dyDescent="0.3">
      <c r="B773" s="2"/>
      <c r="C773" s="2"/>
      <c r="D773" s="2"/>
    </row>
    <row r="774" spans="2:4" ht="14.25" customHeight="1" x14ac:dyDescent="0.3">
      <c r="B774" s="2"/>
      <c r="C774" s="2"/>
      <c r="D774" s="2"/>
    </row>
    <row r="775" spans="2:4" ht="14.25" customHeight="1" x14ac:dyDescent="0.3">
      <c r="B775" s="2"/>
      <c r="C775" s="2"/>
      <c r="D775" s="2"/>
    </row>
    <row r="776" spans="2:4" ht="14.25" customHeight="1" x14ac:dyDescent="0.3">
      <c r="B776" s="2"/>
      <c r="C776" s="2"/>
      <c r="D776" s="2"/>
    </row>
    <row r="777" spans="2:4" ht="14.25" customHeight="1" x14ac:dyDescent="0.3">
      <c r="B777" s="2"/>
      <c r="C777" s="2"/>
      <c r="D777" s="2"/>
    </row>
    <row r="778" spans="2:4" ht="14.25" customHeight="1" x14ac:dyDescent="0.3">
      <c r="B778" s="2"/>
      <c r="C778" s="2"/>
      <c r="D778" s="2"/>
    </row>
    <row r="779" spans="2:4" ht="14.25" customHeight="1" x14ac:dyDescent="0.3">
      <c r="B779" s="2"/>
      <c r="C779" s="2"/>
      <c r="D779" s="2"/>
    </row>
    <row r="780" spans="2:4" ht="14.25" customHeight="1" x14ac:dyDescent="0.3">
      <c r="B780" s="2"/>
      <c r="C780" s="2"/>
      <c r="D780" s="2"/>
    </row>
    <row r="781" spans="2:4" ht="14.25" customHeight="1" x14ac:dyDescent="0.3">
      <c r="B781" s="2"/>
      <c r="C781" s="2"/>
      <c r="D781" s="2"/>
    </row>
    <row r="782" spans="2:4" ht="14.25" customHeight="1" x14ac:dyDescent="0.3">
      <c r="B782" s="2"/>
      <c r="C782" s="2"/>
      <c r="D782" s="2"/>
    </row>
    <row r="783" spans="2:4" ht="14.25" customHeight="1" x14ac:dyDescent="0.3">
      <c r="B783" s="2"/>
      <c r="C783" s="2"/>
      <c r="D783" s="2"/>
    </row>
    <row r="784" spans="2:4" ht="14.25" customHeight="1" x14ac:dyDescent="0.3">
      <c r="B784" s="2"/>
      <c r="C784" s="2"/>
      <c r="D784" s="2"/>
    </row>
    <row r="785" spans="2:4" ht="14.25" customHeight="1" x14ac:dyDescent="0.3">
      <c r="B785" s="2"/>
      <c r="C785" s="2"/>
      <c r="D785" s="2"/>
    </row>
    <row r="786" spans="2:4" ht="14.25" customHeight="1" x14ac:dyDescent="0.3">
      <c r="B786" s="2"/>
      <c r="C786" s="2"/>
      <c r="D786" s="2"/>
    </row>
    <row r="787" spans="2:4" ht="14.25" customHeight="1" x14ac:dyDescent="0.3">
      <c r="B787" s="2"/>
      <c r="C787" s="2"/>
      <c r="D787" s="2"/>
    </row>
    <row r="788" spans="2:4" ht="14.25" customHeight="1" x14ac:dyDescent="0.3">
      <c r="B788" s="2"/>
      <c r="C788" s="2"/>
      <c r="D788" s="2"/>
    </row>
    <row r="789" spans="2:4" ht="14.25" customHeight="1" x14ac:dyDescent="0.3">
      <c r="B789" s="2"/>
      <c r="C789" s="2"/>
      <c r="D789" s="2"/>
    </row>
    <row r="790" spans="2:4" ht="14.25" customHeight="1" x14ac:dyDescent="0.3">
      <c r="B790" s="2"/>
      <c r="C790" s="2"/>
      <c r="D790" s="2"/>
    </row>
    <row r="791" spans="2:4" ht="14.25" customHeight="1" x14ac:dyDescent="0.3">
      <c r="B791" s="2"/>
      <c r="C791" s="2"/>
      <c r="D791" s="2"/>
    </row>
    <row r="792" spans="2:4" ht="14.25" customHeight="1" x14ac:dyDescent="0.3">
      <c r="B792" s="2"/>
      <c r="C792" s="2"/>
      <c r="D792" s="2"/>
    </row>
    <row r="793" spans="2:4" ht="14.25" customHeight="1" x14ac:dyDescent="0.3">
      <c r="B793" s="2"/>
      <c r="C793" s="2"/>
      <c r="D793" s="2"/>
    </row>
    <row r="794" spans="2:4" ht="14.25" customHeight="1" x14ac:dyDescent="0.3">
      <c r="B794" s="2"/>
      <c r="C794" s="2"/>
      <c r="D794" s="2"/>
    </row>
    <row r="795" spans="2:4" ht="14.25" customHeight="1" x14ac:dyDescent="0.3">
      <c r="B795" s="2"/>
      <c r="C795" s="2"/>
      <c r="D795" s="2"/>
    </row>
    <row r="796" spans="2:4" ht="14.25" customHeight="1" x14ac:dyDescent="0.3">
      <c r="B796" s="2"/>
      <c r="C796" s="2"/>
      <c r="D796" s="2"/>
    </row>
    <row r="797" spans="2:4" ht="14.25" customHeight="1" x14ac:dyDescent="0.3">
      <c r="B797" s="2"/>
      <c r="C797" s="2"/>
      <c r="D797" s="2"/>
    </row>
    <row r="798" spans="2:4" ht="14.25" customHeight="1" x14ac:dyDescent="0.3">
      <c r="B798" s="2"/>
      <c r="C798" s="2"/>
      <c r="D798" s="2"/>
    </row>
    <row r="799" spans="2:4" ht="14.25" customHeight="1" x14ac:dyDescent="0.3">
      <c r="B799" s="2"/>
      <c r="C799" s="2"/>
      <c r="D799" s="2"/>
    </row>
    <row r="800" spans="2:4" ht="14.25" customHeight="1" x14ac:dyDescent="0.3">
      <c r="B800" s="2"/>
      <c r="C800" s="2"/>
      <c r="D800" s="2"/>
    </row>
    <row r="801" spans="2:4" ht="14.25" customHeight="1" x14ac:dyDescent="0.3">
      <c r="B801" s="2"/>
      <c r="C801" s="2"/>
      <c r="D801" s="2"/>
    </row>
    <row r="802" spans="2:4" ht="14.25" customHeight="1" x14ac:dyDescent="0.3">
      <c r="B802" s="2"/>
      <c r="C802" s="2"/>
      <c r="D802" s="2"/>
    </row>
    <row r="803" spans="2:4" ht="14.25" customHeight="1" x14ac:dyDescent="0.3">
      <c r="B803" s="2"/>
      <c r="C803" s="2"/>
      <c r="D803" s="2"/>
    </row>
    <row r="804" spans="2:4" ht="14.25" customHeight="1" x14ac:dyDescent="0.3">
      <c r="B804" s="2"/>
      <c r="C804" s="2"/>
      <c r="D804" s="2"/>
    </row>
    <row r="805" spans="2:4" ht="14.25" customHeight="1" x14ac:dyDescent="0.3">
      <c r="B805" s="2"/>
      <c r="C805" s="2"/>
      <c r="D805" s="2"/>
    </row>
    <row r="806" spans="2:4" ht="14.25" customHeight="1" x14ac:dyDescent="0.3">
      <c r="B806" s="2"/>
      <c r="C806" s="2"/>
      <c r="D806" s="2"/>
    </row>
    <row r="807" spans="2:4" ht="14.25" customHeight="1" x14ac:dyDescent="0.3">
      <c r="B807" s="2"/>
      <c r="C807" s="2"/>
      <c r="D807" s="2"/>
    </row>
    <row r="808" spans="2:4" ht="14.25" customHeight="1" x14ac:dyDescent="0.3">
      <c r="B808" s="2"/>
      <c r="C808" s="2"/>
      <c r="D808" s="2"/>
    </row>
    <row r="809" spans="2:4" ht="14.25" customHeight="1" x14ac:dyDescent="0.3">
      <c r="B809" s="2"/>
      <c r="C809" s="2"/>
      <c r="D809" s="2"/>
    </row>
    <row r="810" spans="2:4" ht="14.25" customHeight="1" x14ac:dyDescent="0.3">
      <c r="B810" s="2"/>
      <c r="C810" s="2"/>
      <c r="D810" s="2"/>
    </row>
    <row r="811" spans="2:4" ht="14.25" customHeight="1" x14ac:dyDescent="0.3">
      <c r="B811" s="2"/>
      <c r="C811" s="2"/>
      <c r="D811" s="2"/>
    </row>
    <row r="812" spans="2:4" ht="14.25" customHeight="1" x14ac:dyDescent="0.3">
      <c r="B812" s="2"/>
      <c r="C812" s="2"/>
      <c r="D812" s="2"/>
    </row>
    <row r="813" spans="2:4" ht="14.25" customHeight="1" x14ac:dyDescent="0.3">
      <c r="B813" s="2"/>
      <c r="C813" s="2"/>
      <c r="D813" s="2"/>
    </row>
    <row r="814" spans="2:4" ht="14.25" customHeight="1" x14ac:dyDescent="0.3">
      <c r="B814" s="2"/>
      <c r="C814" s="2"/>
      <c r="D814" s="2"/>
    </row>
    <row r="815" spans="2:4" ht="14.25" customHeight="1" x14ac:dyDescent="0.3">
      <c r="B815" s="2"/>
      <c r="C815" s="2"/>
      <c r="D815" s="2"/>
    </row>
    <row r="816" spans="2:4" ht="14.25" customHeight="1" x14ac:dyDescent="0.3">
      <c r="B816" s="2"/>
      <c r="C816" s="2"/>
      <c r="D816" s="2"/>
    </row>
    <row r="817" spans="2:4" ht="14.25" customHeight="1" x14ac:dyDescent="0.3">
      <c r="B817" s="2"/>
      <c r="C817" s="2"/>
      <c r="D817" s="2"/>
    </row>
    <row r="818" spans="2:4" ht="14.25" customHeight="1" x14ac:dyDescent="0.3">
      <c r="B818" s="2"/>
      <c r="C818" s="2"/>
      <c r="D818" s="2"/>
    </row>
    <row r="819" spans="2:4" ht="14.25" customHeight="1" x14ac:dyDescent="0.3">
      <c r="B819" s="2"/>
      <c r="C819" s="2"/>
      <c r="D819" s="2"/>
    </row>
    <row r="820" spans="2:4" ht="14.25" customHeight="1" x14ac:dyDescent="0.3">
      <c r="B820" s="2"/>
      <c r="C820" s="2"/>
      <c r="D820" s="2"/>
    </row>
    <row r="821" spans="2:4" ht="14.25" customHeight="1" x14ac:dyDescent="0.3">
      <c r="B821" s="2"/>
      <c r="C821" s="2"/>
      <c r="D821" s="2"/>
    </row>
    <row r="822" spans="2:4" ht="14.25" customHeight="1" x14ac:dyDescent="0.3">
      <c r="B822" s="2"/>
      <c r="C822" s="2"/>
      <c r="D822" s="2"/>
    </row>
    <row r="823" spans="2:4" ht="14.25" customHeight="1" x14ac:dyDescent="0.3">
      <c r="B823" s="2"/>
      <c r="C823" s="2"/>
      <c r="D823" s="2"/>
    </row>
    <row r="824" spans="2:4" ht="14.25" customHeight="1" x14ac:dyDescent="0.3">
      <c r="B824" s="2"/>
      <c r="C824" s="2"/>
      <c r="D824" s="2"/>
    </row>
    <row r="825" spans="2:4" ht="14.25" customHeight="1" x14ac:dyDescent="0.3">
      <c r="B825" s="2"/>
      <c r="C825" s="2"/>
      <c r="D825" s="2"/>
    </row>
    <row r="826" spans="2:4" ht="14.25" customHeight="1" x14ac:dyDescent="0.3">
      <c r="B826" s="2"/>
      <c r="C826" s="2"/>
      <c r="D826" s="2"/>
    </row>
    <row r="827" spans="2:4" ht="14.25" customHeight="1" x14ac:dyDescent="0.3">
      <c r="B827" s="2"/>
      <c r="C827" s="2"/>
      <c r="D827" s="2"/>
    </row>
    <row r="828" spans="2:4" ht="14.25" customHeight="1" x14ac:dyDescent="0.3">
      <c r="B828" s="2"/>
      <c r="C828" s="2"/>
      <c r="D828" s="2"/>
    </row>
    <row r="829" spans="2:4" ht="14.25" customHeight="1" x14ac:dyDescent="0.3">
      <c r="B829" s="2"/>
      <c r="C829" s="2"/>
      <c r="D829" s="2"/>
    </row>
    <row r="830" spans="2:4" ht="14.25" customHeight="1" x14ac:dyDescent="0.3">
      <c r="B830" s="2"/>
      <c r="C830" s="2"/>
      <c r="D830" s="2"/>
    </row>
    <row r="831" spans="2:4" ht="14.25" customHeight="1" x14ac:dyDescent="0.3">
      <c r="B831" s="2"/>
      <c r="C831" s="2"/>
      <c r="D831" s="2"/>
    </row>
    <row r="832" spans="2:4" ht="14.25" customHeight="1" x14ac:dyDescent="0.3">
      <c r="B832" s="2"/>
      <c r="C832" s="2"/>
      <c r="D832" s="2"/>
    </row>
    <row r="833" spans="2:4" ht="14.25" customHeight="1" x14ac:dyDescent="0.3">
      <c r="B833" s="2"/>
      <c r="C833" s="2"/>
      <c r="D833" s="2"/>
    </row>
    <row r="834" spans="2:4" ht="14.25" customHeight="1" x14ac:dyDescent="0.3">
      <c r="B834" s="2"/>
      <c r="C834" s="2"/>
      <c r="D834" s="2"/>
    </row>
    <row r="835" spans="2:4" ht="14.25" customHeight="1" x14ac:dyDescent="0.3">
      <c r="B835" s="2"/>
      <c r="C835" s="2"/>
      <c r="D835" s="2"/>
    </row>
    <row r="836" spans="2:4" ht="14.25" customHeight="1" x14ac:dyDescent="0.3">
      <c r="B836" s="2"/>
      <c r="C836" s="2"/>
      <c r="D836" s="2"/>
    </row>
    <row r="837" spans="2:4" ht="14.25" customHeight="1" x14ac:dyDescent="0.3">
      <c r="B837" s="2"/>
      <c r="C837" s="2"/>
      <c r="D837" s="2"/>
    </row>
    <row r="838" spans="2:4" ht="14.25" customHeight="1" x14ac:dyDescent="0.3">
      <c r="B838" s="2"/>
      <c r="C838" s="2"/>
      <c r="D838" s="2"/>
    </row>
    <row r="839" spans="2:4" ht="14.25" customHeight="1" x14ac:dyDescent="0.3">
      <c r="B839" s="2"/>
      <c r="C839" s="2"/>
      <c r="D839" s="2"/>
    </row>
    <row r="840" spans="2:4" ht="14.25" customHeight="1" x14ac:dyDescent="0.3">
      <c r="B840" s="2"/>
      <c r="C840" s="2"/>
      <c r="D840" s="2"/>
    </row>
    <row r="841" spans="2:4" ht="14.25" customHeight="1" x14ac:dyDescent="0.3">
      <c r="B841" s="2"/>
      <c r="C841" s="2"/>
      <c r="D841" s="2"/>
    </row>
    <row r="842" spans="2:4" ht="14.25" customHeight="1" x14ac:dyDescent="0.3">
      <c r="B842" s="2"/>
      <c r="C842" s="2"/>
      <c r="D842" s="2"/>
    </row>
    <row r="843" spans="2:4" ht="14.25" customHeight="1" x14ac:dyDescent="0.3">
      <c r="B843" s="2"/>
      <c r="C843" s="2"/>
      <c r="D843" s="2"/>
    </row>
    <row r="844" spans="2:4" ht="14.25" customHeight="1" x14ac:dyDescent="0.3">
      <c r="B844" s="2"/>
      <c r="C844" s="2"/>
      <c r="D844" s="2"/>
    </row>
    <row r="845" spans="2:4" ht="14.25" customHeight="1" x14ac:dyDescent="0.3">
      <c r="B845" s="2"/>
      <c r="C845" s="2"/>
      <c r="D845" s="2"/>
    </row>
    <row r="846" spans="2:4" ht="14.25" customHeight="1" x14ac:dyDescent="0.3">
      <c r="B846" s="2"/>
      <c r="C846" s="2"/>
      <c r="D846" s="2"/>
    </row>
    <row r="847" spans="2:4" ht="14.25" customHeight="1" x14ac:dyDescent="0.3">
      <c r="B847" s="2"/>
      <c r="C847" s="2"/>
      <c r="D847" s="2"/>
    </row>
    <row r="848" spans="2:4" ht="14.25" customHeight="1" x14ac:dyDescent="0.3">
      <c r="B848" s="2"/>
      <c r="C848" s="2"/>
      <c r="D848" s="2"/>
    </row>
    <row r="849" spans="2:4" ht="14.25" customHeight="1" x14ac:dyDescent="0.3">
      <c r="B849" s="2"/>
      <c r="C849" s="2"/>
      <c r="D849" s="2"/>
    </row>
    <row r="850" spans="2:4" ht="14.25" customHeight="1" x14ac:dyDescent="0.3">
      <c r="B850" s="2"/>
      <c r="C850" s="2"/>
      <c r="D850" s="2"/>
    </row>
    <row r="851" spans="2:4" ht="14.25" customHeight="1" x14ac:dyDescent="0.3">
      <c r="B851" s="2"/>
      <c r="C851" s="2"/>
      <c r="D851" s="2"/>
    </row>
    <row r="852" spans="2:4" ht="14.25" customHeight="1" x14ac:dyDescent="0.3">
      <c r="B852" s="2"/>
      <c r="C852" s="2"/>
      <c r="D852" s="2"/>
    </row>
    <row r="853" spans="2:4" ht="14.25" customHeight="1" x14ac:dyDescent="0.3">
      <c r="B853" s="2"/>
      <c r="C853" s="2"/>
      <c r="D853" s="2"/>
    </row>
    <row r="854" spans="2:4" ht="14.25" customHeight="1" x14ac:dyDescent="0.3">
      <c r="B854" s="2"/>
      <c r="C854" s="2"/>
      <c r="D854" s="2"/>
    </row>
    <row r="855" spans="2:4" ht="14.25" customHeight="1" x14ac:dyDescent="0.3">
      <c r="B855" s="2"/>
      <c r="C855" s="2"/>
      <c r="D855" s="2"/>
    </row>
    <row r="856" spans="2:4" ht="14.25" customHeight="1" x14ac:dyDescent="0.3">
      <c r="B856" s="2"/>
      <c r="C856" s="2"/>
      <c r="D856" s="2"/>
    </row>
    <row r="857" spans="2:4" ht="14.25" customHeight="1" x14ac:dyDescent="0.3">
      <c r="B857" s="2"/>
      <c r="C857" s="2"/>
      <c r="D857" s="2"/>
    </row>
    <row r="858" spans="2:4" ht="14.25" customHeight="1" x14ac:dyDescent="0.3">
      <c r="B858" s="2"/>
      <c r="C858" s="2"/>
      <c r="D858" s="2"/>
    </row>
    <row r="859" spans="2:4" ht="14.25" customHeight="1" x14ac:dyDescent="0.3">
      <c r="B859" s="2"/>
      <c r="C859" s="2"/>
      <c r="D859" s="2"/>
    </row>
    <row r="860" spans="2:4" ht="14.25" customHeight="1" x14ac:dyDescent="0.3">
      <c r="B860" s="2"/>
      <c r="C860" s="2"/>
      <c r="D860" s="2"/>
    </row>
    <row r="861" spans="2:4" ht="14.25" customHeight="1" x14ac:dyDescent="0.3">
      <c r="B861" s="2"/>
      <c r="C861" s="2"/>
      <c r="D861" s="2"/>
    </row>
    <row r="862" spans="2:4" ht="14.25" customHeight="1" x14ac:dyDescent="0.3">
      <c r="B862" s="2"/>
      <c r="C862" s="2"/>
      <c r="D862" s="2"/>
    </row>
    <row r="863" spans="2:4" ht="14.25" customHeight="1" x14ac:dyDescent="0.3">
      <c r="B863" s="2"/>
      <c r="C863" s="2"/>
      <c r="D863" s="2"/>
    </row>
    <row r="864" spans="2:4" ht="14.25" customHeight="1" x14ac:dyDescent="0.3">
      <c r="B864" s="2"/>
      <c r="C864" s="2"/>
      <c r="D864" s="2"/>
    </row>
    <row r="865" spans="2:4" ht="14.25" customHeight="1" x14ac:dyDescent="0.3">
      <c r="B865" s="2"/>
      <c r="C865" s="2"/>
      <c r="D865" s="2"/>
    </row>
    <row r="866" spans="2:4" ht="14.25" customHeight="1" x14ac:dyDescent="0.3">
      <c r="B866" s="2"/>
      <c r="C866" s="2"/>
      <c r="D866" s="2"/>
    </row>
    <row r="867" spans="2:4" ht="14.25" customHeight="1" x14ac:dyDescent="0.3">
      <c r="B867" s="2"/>
      <c r="C867" s="2"/>
      <c r="D867" s="2"/>
    </row>
    <row r="868" spans="2:4" ht="14.25" customHeight="1" x14ac:dyDescent="0.3">
      <c r="B868" s="2"/>
      <c r="C868" s="2"/>
      <c r="D868" s="2"/>
    </row>
    <row r="869" spans="2:4" ht="14.25" customHeight="1" x14ac:dyDescent="0.3">
      <c r="B869" s="2"/>
      <c r="C869" s="2"/>
      <c r="D869" s="2"/>
    </row>
    <row r="870" spans="2:4" ht="14.25" customHeight="1" x14ac:dyDescent="0.3">
      <c r="B870" s="2"/>
      <c r="C870" s="2"/>
      <c r="D870" s="2"/>
    </row>
    <row r="871" spans="2:4" ht="14.25" customHeight="1" x14ac:dyDescent="0.3">
      <c r="B871" s="2"/>
      <c r="C871" s="2"/>
      <c r="D871" s="2"/>
    </row>
    <row r="872" spans="2:4" ht="14.25" customHeight="1" x14ac:dyDescent="0.3">
      <c r="B872" s="2"/>
      <c r="C872" s="2"/>
      <c r="D872" s="2"/>
    </row>
    <row r="873" spans="2:4" ht="14.25" customHeight="1" x14ac:dyDescent="0.3">
      <c r="B873" s="2"/>
      <c r="C873" s="2"/>
      <c r="D873" s="2"/>
    </row>
    <row r="874" spans="2:4" ht="14.25" customHeight="1" x14ac:dyDescent="0.3">
      <c r="B874" s="2"/>
      <c r="C874" s="2"/>
      <c r="D874" s="2"/>
    </row>
    <row r="875" spans="2:4" ht="14.25" customHeight="1" x14ac:dyDescent="0.3">
      <c r="B875" s="2"/>
      <c r="C875" s="2"/>
      <c r="D875" s="2"/>
    </row>
    <row r="876" spans="2:4" ht="14.25" customHeight="1" x14ac:dyDescent="0.3">
      <c r="B876" s="2"/>
      <c r="C876" s="2"/>
      <c r="D876" s="2"/>
    </row>
    <row r="877" spans="2:4" ht="14.25" customHeight="1" x14ac:dyDescent="0.3">
      <c r="B877" s="2"/>
      <c r="C877" s="2"/>
      <c r="D877" s="2"/>
    </row>
    <row r="878" spans="2:4" ht="14.25" customHeight="1" x14ac:dyDescent="0.3">
      <c r="B878" s="2"/>
      <c r="C878" s="2"/>
      <c r="D878" s="2"/>
    </row>
    <row r="879" spans="2:4" ht="14.25" customHeight="1" x14ac:dyDescent="0.3">
      <c r="B879" s="2"/>
      <c r="C879" s="2"/>
      <c r="D879" s="2"/>
    </row>
    <row r="880" spans="2:4" ht="14.25" customHeight="1" x14ac:dyDescent="0.3">
      <c r="B880" s="2"/>
      <c r="C880" s="2"/>
      <c r="D880" s="2"/>
    </row>
    <row r="881" spans="2:4" ht="14.25" customHeight="1" x14ac:dyDescent="0.3">
      <c r="B881" s="2"/>
      <c r="C881" s="2"/>
      <c r="D881" s="2"/>
    </row>
    <row r="882" spans="2:4" ht="14.25" customHeight="1" x14ac:dyDescent="0.3">
      <c r="B882" s="2"/>
      <c r="C882" s="2"/>
      <c r="D882" s="2"/>
    </row>
    <row r="883" spans="2:4" ht="14.25" customHeight="1" x14ac:dyDescent="0.3">
      <c r="B883" s="2"/>
      <c r="C883" s="2"/>
      <c r="D883" s="2"/>
    </row>
    <row r="884" spans="2:4" ht="14.25" customHeight="1" x14ac:dyDescent="0.3">
      <c r="B884" s="2"/>
      <c r="C884" s="2"/>
      <c r="D884" s="2"/>
    </row>
    <row r="885" spans="2:4" ht="14.25" customHeight="1" x14ac:dyDescent="0.3">
      <c r="B885" s="2"/>
      <c r="C885" s="2"/>
      <c r="D885" s="2"/>
    </row>
    <row r="886" spans="2:4" ht="14.25" customHeight="1" x14ac:dyDescent="0.3">
      <c r="B886" s="2"/>
      <c r="C886" s="2"/>
      <c r="D886" s="2"/>
    </row>
    <row r="887" spans="2:4" ht="14.25" customHeight="1" x14ac:dyDescent="0.3">
      <c r="B887" s="2"/>
      <c r="C887" s="2"/>
      <c r="D887" s="2"/>
    </row>
    <row r="888" spans="2:4" ht="14.25" customHeight="1" x14ac:dyDescent="0.3">
      <c r="B888" s="2"/>
      <c r="C888" s="2"/>
      <c r="D888" s="2"/>
    </row>
    <row r="889" spans="2:4" ht="14.25" customHeight="1" x14ac:dyDescent="0.3">
      <c r="B889" s="2"/>
      <c r="C889" s="2"/>
      <c r="D889" s="2"/>
    </row>
    <row r="890" spans="2:4" ht="14.25" customHeight="1" x14ac:dyDescent="0.3">
      <c r="B890" s="2"/>
      <c r="C890" s="2"/>
      <c r="D890" s="2"/>
    </row>
    <row r="891" spans="2:4" ht="14.25" customHeight="1" x14ac:dyDescent="0.3">
      <c r="B891" s="2"/>
      <c r="C891" s="2"/>
      <c r="D891" s="2"/>
    </row>
    <row r="892" spans="2:4" ht="14.25" customHeight="1" x14ac:dyDescent="0.3">
      <c r="B892" s="2"/>
      <c r="C892" s="2"/>
      <c r="D892" s="2"/>
    </row>
    <row r="893" spans="2:4" ht="14.25" customHeight="1" x14ac:dyDescent="0.3">
      <c r="B893" s="2"/>
      <c r="C893" s="2"/>
      <c r="D893" s="2"/>
    </row>
    <row r="894" spans="2:4" ht="14.25" customHeight="1" x14ac:dyDescent="0.3">
      <c r="B894" s="2"/>
      <c r="C894" s="2"/>
      <c r="D894" s="2"/>
    </row>
    <row r="895" spans="2:4" ht="14.25" customHeight="1" x14ac:dyDescent="0.3">
      <c r="B895" s="2"/>
      <c r="C895" s="2"/>
      <c r="D895" s="2"/>
    </row>
    <row r="896" spans="2:4" ht="14.25" customHeight="1" x14ac:dyDescent="0.3">
      <c r="B896" s="2"/>
      <c r="C896" s="2"/>
      <c r="D896" s="2"/>
    </row>
    <row r="897" spans="2:4" ht="14.25" customHeight="1" x14ac:dyDescent="0.3">
      <c r="B897" s="2"/>
      <c r="C897" s="2"/>
      <c r="D897" s="2"/>
    </row>
    <row r="898" spans="2:4" ht="14.25" customHeight="1" x14ac:dyDescent="0.3">
      <c r="B898" s="2"/>
      <c r="C898" s="2"/>
      <c r="D898" s="2"/>
    </row>
    <row r="899" spans="2:4" ht="14.25" customHeight="1" x14ac:dyDescent="0.3">
      <c r="B899" s="2"/>
      <c r="C899" s="2"/>
      <c r="D899" s="2"/>
    </row>
    <row r="900" spans="2:4" ht="14.25" customHeight="1" x14ac:dyDescent="0.3">
      <c r="B900" s="2"/>
      <c r="C900" s="2"/>
      <c r="D900" s="2"/>
    </row>
    <row r="901" spans="2:4" ht="14.25" customHeight="1" x14ac:dyDescent="0.3">
      <c r="B901" s="2"/>
      <c r="C901" s="2"/>
      <c r="D901" s="2"/>
    </row>
    <row r="902" spans="2:4" ht="14.25" customHeight="1" x14ac:dyDescent="0.3">
      <c r="B902" s="2"/>
      <c r="C902" s="2"/>
      <c r="D902" s="2"/>
    </row>
    <row r="903" spans="2:4" ht="14.25" customHeight="1" x14ac:dyDescent="0.3">
      <c r="B903" s="2"/>
      <c r="C903" s="2"/>
      <c r="D903" s="2"/>
    </row>
    <row r="904" spans="2:4" ht="14.25" customHeight="1" x14ac:dyDescent="0.3">
      <c r="B904" s="2"/>
      <c r="C904" s="2"/>
      <c r="D904" s="2"/>
    </row>
    <row r="905" spans="2:4" ht="14.25" customHeight="1" x14ac:dyDescent="0.3">
      <c r="B905" s="2"/>
      <c r="C905" s="2"/>
      <c r="D905" s="2"/>
    </row>
    <row r="906" spans="2:4" ht="14.25" customHeight="1" x14ac:dyDescent="0.3">
      <c r="B906" s="2"/>
      <c r="C906" s="2"/>
      <c r="D906" s="2"/>
    </row>
    <row r="907" spans="2:4" ht="14.25" customHeight="1" x14ac:dyDescent="0.3">
      <c r="B907" s="2"/>
      <c r="C907" s="2"/>
      <c r="D907" s="2"/>
    </row>
    <row r="908" spans="2:4" ht="14.25" customHeight="1" x14ac:dyDescent="0.3">
      <c r="B908" s="2"/>
      <c r="C908" s="2"/>
      <c r="D908" s="2"/>
    </row>
    <row r="909" spans="2:4" ht="14.25" customHeight="1" x14ac:dyDescent="0.3">
      <c r="B909" s="2"/>
      <c r="C909" s="2"/>
      <c r="D909" s="2"/>
    </row>
    <row r="910" spans="2:4" ht="14.25" customHeight="1" x14ac:dyDescent="0.3">
      <c r="B910" s="2"/>
      <c r="C910" s="2"/>
      <c r="D910" s="2"/>
    </row>
    <row r="911" spans="2:4" ht="14.25" customHeight="1" x14ac:dyDescent="0.3">
      <c r="B911" s="2"/>
      <c r="C911" s="2"/>
      <c r="D911" s="2"/>
    </row>
    <row r="912" spans="2:4" ht="14.25" customHeight="1" x14ac:dyDescent="0.3">
      <c r="B912" s="2"/>
      <c r="C912" s="2"/>
      <c r="D912" s="2"/>
    </row>
    <row r="913" spans="2:4" ht="14.25" customHeight="1" x14ac:dyDescent="0.3">
      <c r="B913" s="2"/>
      <c r="C913" s="2"/>
      <c r="D913" s="2"/>
    </row>
    <row r="914" spans="2:4" ht="14.25" customHeight="1" x14ac:dyDescent="0.3">
      <c r="B914" s="2"/>
      <c r="C914" s="2"/>
      <c r="D914" s="2"/>
    </row>
    <row r="915" spans="2:4" ht="14.25" customHeight="1" x14ac:dyDescent="0.3">
      <c r="B915" s="2"/>
      <c r="C915" s="2"/>
      <c r="D915" s="2"/>
    </row>
    <row r="916" spans="2:4" ht="14.25" customHeight="1" x14ac:dyDescent="0.3">
      <c r="B916" s="2"/>
      <c r="C916" s="2"/>
      <c r="D916" s="2"/>
    </row>
    <row r="917" spans="2:4" ht="14.25" customHeight="1" x14ac:dyDescent="0.3">
      <c r="B917" s="2"/>
      <c r="C917" s="2"/>
      <c r="D917" s="2"/>
    </row>
    <row r="918" spans="2:4" ht="14.25" customHeight="1" x14ac:dyDescent="0.3">
      <c r="B918" s="2"/>
      <c r="C918" s="2"/>
      <c r="D918" s="2"/>
    </row>
    <row r="919" spans="2:4" ht="14.25" customHeight="1" x14ac:dyDescent="0.3">
      <c r="B919" s="2"/>
      <c r="C919" s="2"/>
      <c r="D919" s="2"/>
    </row>
    <row r="920" spans="2:4" ht="14.25" customHeight="1" x14ac:dyDescent="0.3">
      <c r="B920" s="2"/>
      <c r="C920" s="2"/>
      <c r="D920" s="2"/>
    </row>
    <row r="921" spans="2:4" ht="14.25" customHeight="1" x14ac:dyDescent="0.3">
      <c r="B921" s="2"/>
      <c r="C921" s="2"/>
      <c r="D921" s="2"/>
    </row>
    <row r="922" spans="2:4" ht="14.25" customHeight="1" x14ac:dyDescent="0.3">
      <c r="B922" s="2"/>
      <c r="C922" s="2"/>
      <c r="D922" s="2"/>
    </row>
    <row r="923" spans="2:4" ht="14.25" customHeight="1" x14ac:dyDescent="0.3">
      <c r="B923" s="2"/>
      <c r="C923" s="2"/>
      <c r="D923" s="2"/>
    </row>
    <row r="924" spans="2:4" ht="14.25" customHeight="1" x14ac:dyDescent="0.3">
      <c r="B924" s="2"/>
      <c r="C924" s="2"/>
      <c r="D924" s="2"/>
    </row>
    <row r="925" spans="2:4" ht="14.25" customHeight="1" x14ac:dyDescent="0.3">
      <c r="B925" s="2"/>
      <c r="C925" s="2"/>
      <c r="D925" s="2"/>
    </row>
    <row r="926" spans="2:4" ht="14.25" customHeight="1" x14ac:dyDescent="0.3">
      <c r="B926" s="2"/>
      <c r="C926" s="2"/>
      <c r="D926" s="2"/>
    </row>
    <row r="927" spans="2:4" ht="14.25" customHeight="1" x14ac:dyDescent="0.3">
      <c r="B927" s="2"/>
      <c r="C927" s="2"/>
      <c r="D927" s="2"/>
    </row>
    <row r="928" spans="2:4" ht="14.25" customHeight="1" x14ac:dyDescent="0.3">
      <c r="B928" s="2"/>
      <c r="C928" s="2"/>
      <c r="D928" s="2"/>
    </row>
    <row r="929" spans="2:4" ht="14.25" customHeight="1" x14ac:dyDescent="0.3">
      <c r="B929" s="2"/>
      <c r="C929" s="2"/>
      <c r="D929" s="2"/>
    </row>
    <row r="930" spans="2:4" ht="14.25" customHeight="1" x14ac:dyDescent="0.3">
      <c r="B930" s="2"/>
      <c r="C930" s="2"/>
      <c r="D930" s="2"/>
    </row>
    <row r="931" spans="2:4" ht="14.25" customHeight="1" x14ac:dyDescent="0.3">
      <c r="B931" s="2"/>
      <c r="C931" s="2"/>
      <c r="D931" s="2"/>
    </row>
    <row r="932" spans="2:4" ht="14.25" customHeight="1" x14ac:dyDescent="0.3">
      <c r="B932" s="2"/>
      <c r="C932" s="2"/>
      <c r="D932" s="2"/>
    </row>
    <row r="933" spans="2:4" ht="14.25" customHeight="1" x14ac:dyDescent="0.3">
      <c r="B933" s="2"/>
      <c r="C933" s="2"/>
      <c r="D933" s="2"/>
    </row>
    <row r="934" spans="2:4" ht="14.25" customHeight="1" x14ac:dyDescent="0.3">
      <c r="B934" s="2"/>
      <c r="C934" s="2"/>
      <c r="D934" s="2"/>
    </row>
    <row r="935" spans="2:4" ht="14.25" customHeight="1" x14ac:dyDescent="0.3">
      <c r="B935" s="2"/>
      <c r="C935" s="2"/>
      <c r="D935" s="2"/>
    </row>
    <row r="936" spans="2:4" ht="14.25" customHeight="1" x14ac:dyDescent="0.3">
      <c r="B936" s="2"/>
      <c r="C936" s="2"/>
      <c r="D936" s="2"/>
    </row>
    <row r="937" spans="2:4" ht="14.25" customHeight="1" x14ac:dyDescent="0.3">
      <c r="B937" s="2"/>
      <c r="C937" s="2"/>
      <c r="D937" s="2"/>
    </row>
    <row r="938" spans="2:4" ht="14.25" customHeight="1" x14ac:dyDescent="0.3">
      <c r="B938" s="2"/>
      <c r="C938" s="2"/>
      <c r="D938" s="2"/>
    </row>
    <row r="939" spans="2:4" ht="14.25" customHeight="1" x14ac:dyDescent="0.3">
      <c r="B939" s="2"/>
      <c r="C939" s="2"/>
      <c r="D939" s="2"/>
    </row>
    <row r="940" spans="2:4" ht="14.25" customHeight="1" x14ac:dyDescent="0.3">
      <c r="B940" s="2"/>
      <c r="C940" s="2"/>
      <c r="D940" s="2"/>
    </row>
    <row r="941" spans="2:4" ht="14.25" customHeight="1" x14ac:dyDescent="0.3">
      <c r="B941" s="2"/>
      <c r="C941" s="2"/>
      <c r="D941" s="2"/>
    </row>
    <row r="942" spans="2:4" ht="14.25" customHeight="1" x14ac:dyDescent="0.3">
      <c r="B942" s="2"/>
      <c r="C942" s="2"/>
      <c r="D942" s="2"/>
    </row>
    <row r="943" spans="2:4" ht="14.25" customHeight="1" x14ac:dyDescent="0.3">
      <c r="B943" s="2"/>
      <c r="C943" s="2"/>
      <c r="D943" s="2"/>
    </row>
    <row r="944" spans="2:4" ht="14.25" customHeight="1" x14ac:dyDescent="0.3">
      <c r="B944" s="2"/>
      <c r="C944" s="2"/>
      <c r="D944" s="2"/>
    </row>
    <row r="945" spans="2:4" ht="14.25" customHeight="1" x14ac:dyDescent="0.3">
      <c r="B945" s="2"/>
      <c r="C945" s="2"/>
      <c r="D945" s="2"/>
    </row>
    <row r="946" spans="2:4" ht="14.25" customHeight="1" x14ac:dyDescent="0.3">
      <c r="B946" s="2"/>
      <c r="C946" s="2"/>
      <c r="D946" s="2"/>
    </row>
    <row r="947" spans="2:4" ht="14.25" customHeight="1" x14ac:dyDescent="0.3">
      <c r="B947" s="2"/>
      <c r="C947" s="2"/>
      <c r="D947" s="2"/>
    </row>
    <row r="948" spans="2:4" ht="14.25" customHeight="1" x14ac:dyDescent="0.3">
      <c r="B948" s="2"/>
      <c r="C948" s="2"/>
      <c r="D948" s="2"/>
    </row>
    <row r="949" spans="2:4" ht="14.25" customHeight="1" x14ac:dyDescent="0.3">
      <c r="B949" s="2"/>
      <c r="C949" s="2"/>
      <c r="D949" s="2"/>
    </row>
    <row r="950" spans="2:4" ht="14.25" customHeight="1" x14ac:dyDescent="0.3">
      <c r="B950" s="2"/>
      <c r="C950" s="2"/>
      <c r="D950" s="2"/>
    </row>
    <row r="951" spans="2:4" ht="14.25" customHeight="1" x14ac:dyDescent="0.3">
      <c r="B951" s="2"/>
      <c r="C951" s="2"/>
      <c r="D951" s="2"/>
    </row>
    <row r="952" spans="2:4" ht="14.25" customHeight="1" x14ac:dyDescent="0.3">
      <c r="B952" s="2"/>
      <c r="C952" s="2"/>
      <c r="D952" s="2"/>
    </row>
    <row r="953" spans="2:4" ht="14.25" customHeight="1" x14ac:dyDescent="0.3">
      <c r="B953" s="2"/>
      <c r="C953" s="2"/>
      <c r="D953" s="2"/>
    </row>
    <row r="954" spans="2:4" ht="14.25" customHeight="1" x14ac:dyDescent="0.3">
      <c r="B954" s="2"/>
      <c r="C954" s="2"/>
      <c r="D954" s="2"/>
    </row>
    <row r="955" spans="2:4" ht="14.25" customHeight="1" x14ac:dyDescent="0.3">
      <c r="B955" s="2"/>
      <c r="C955" s="2"/>
      <c r="D955" s="2"/>
    </row>
    <row r="956" spans="2:4" ht="14.25" customHeight="1" x14ac:dyDescent="0.3">
      <c r="B956" s="2"/>
      <c r="C956" s="2"/>
      <c r="D956" s="2"/>
    </row>
    <row r="957" spans="2:4" ht="14.25" customHeight="1" x14ac:dyDescent="0.3">
      <c r="B957" s="2"/>
      <c r="C957" s="2"/>
      <c r="D957" s="2"/>
    </row>
    <row r="958" spans="2:4" ht="14.25" customHeight="1" x14ac:dyDescent="0.3">
      <c r="B958" s="2"/>
      <c r="C958" s="2"/>
      <c r="D958" s="2"/>
    </row>
    <row r="959" spans="2:4" ht="14.25" customHeight="1" x14ac:dyDescent="0.3">
      <c r="B959" s="2"/>
      <c r="C959" s="2"/>
      <c r="D959" s="2"/>
    </row>
    <row r="960" spans="2:4" ht="14.25" customHeight="1" x14ac:dyDescent="0.3">
      <c r="B960" s="2"/>
      <c r="C960" s="2"/>
      <c r="D960" s="2"/>
    </row>
    <row r="961" spans="2:4" ht="14.25" customHeight="1" x14ac:dyDescent="0.3">
      <c r="B961" s="2"/>
      <c r="C961" s="2"/>
      <c r="D961" s="2"/>
    </row>
    <row r="962" spans="2:4" ht="14.25" customHeight="1" x14ac:dyDescent="0.3">
      <c r="B962" s="2"/>
      <c r="C962" s="2"/>
      <c r="D962" s="2"/>
    </row>
    <row r="963" spans="2:4" ht="14.25" customHeight="1" x14ac:dyDescent="0.3">
      <c r="B963" s="2"/>
      <c r="C963" s="2"/>
      <c r="D963" s="2"/>
    </row>
    <row r="964" spans="2:4" ht="14.25" customHeight="1" x14ac:dyDescent="0.3">
      <c r="B964" s="2"/>
      <c r="C964" s="2"/>
      <c r="D964" s="2"/>
    </row>
    <row r="965" spans="2:4" ht="14.25" customHeight="1" x14ac:dyDescent="0.3">
      <c r="B965" s="2"/>
      <c r="C965" s="2"/>
      <c r="D965" s="2"/>
    </row>
    <row r="966" spans="2:4" ht="14.25" customHeight="1" x14ac:dyDescent="0.3">
      <c r="B966" s="2"/>
      <c r="C966" s="2"/>
      <c r="D966" s="2"/>
    </row>
    <row r="967" spans="2:4" ht="14.25" customHeight="1" x14ac:dyDescent="0.3">
      <c r="B967" s="2"/>
      <c r="C967" s="2"/>
      <c r="D967" s="2"/>
    </row>
    <row r="968" spans="2:4" ht="14.25" customHeight="1" x14ac:dyDescent="0.3">
      <c r="B968" s="2"/>
      <c r="C968" s="2"/>
      <c r="D968" s="2"/>
    </row>
    <row r="969" spans="2:4" ht="14.25" customHeight="1" x14ac:dyDescent="0.3">
      <c r="B969" s="2"/>
      <c r="C969" s="2"/>
      <c r="D969" s="2"/>
    </row>
    <row r="970" spans="2:4" ht="14.25" customHeight="1" x14ac:dyDescent="0.3">
      <c r="B970" s="2"/>
      <c r="C970" s="2"/>
      <c r="D970" s="2"/>
    </row>
    <row r="971" spans="2:4" ht="14.25" customHeight="1" x14ac:dyDescent="0.3">
      <c r="B971" s="2"/>
      <c r="C971" s="2"/>
      <c r="D971" s="2"/>
    </row>
    <row r="972" spans="2:4" ht="14.25" customHeight="1" x14ac:dyDescent="0.3">
      <c r="B972" s="2"/>
      <c r="C972" s="2"/>
      <c r="D972" s="2"/>
    </row>
    <row r="973" spans="2:4" ht="14.25" customHeight="1" x14ac:dyDescent="0.3">
      <c r="B973" s="2"/>
      <c r="C973" s="2"/>
      <c r="D973" s="2"/>
    </row>
    <row r="974" spans="2:4" ht="14.25" customHeight="1" x14ac:dyDescent="0.3">
      <c r="B974" s="2"/>
      <c r="C974" s="2"/>
      <c r="D974" s="2"/>
    </row>
    <row r="975" spans="2:4" ht="14.25" customHeight="1" x14ac:dyDescent="0.3">
      <c r="B975" s="2"/>
      <c r="C975" s="2"/>
      <c r="D975" s="2"/>
    </row>
    <row r="976" spans="2:4" ht="14.25" customHeight="1" x14ac:dyDescent="0.3">
      <c r="B976" s="2"/>
      <c r="C976" s="2"/>
      <c r="D976" s="2"/>
    </row>
    <row r="977" spans="2:4" ht="14.25" customHeight="1" x14ac:dyDescent="0.3">
      <c r="B977" s="2"/>
      <c r="C977" s="2"/>
      <c r="D977" s="2"/>
    </row>
    <row r="978" spans="2:4" ht="14.25" customHeight="1" x14ac:dyDescent="0.3">
      <c r="B978" s="2"/>
      <c r="C978" s="2"/>
      <c r="D978" s="2"/>
    </row>
    <row r="979" spans="2:4" ht="14.25" customHeight="1" x14ac:dyDescent="0.3">
      <c r="B979" s="2"/>
      <c r="C979" s="2"/>
      <c r="D979" s="2"/>
    </row>
    <row r="980" spans="2:4" ht="14.25" customHeight="1" x14ac:dyDescent="0.3">
      <c r="B980" s="2"/>
      <c r="C980" s="2"/>
      <c r="D980" s="2"/>
    </row>
    <row r="981" spans="2:4" ht="14.25" customHeight="1" x14ac:dyDescent="0.3">
      <c r="B981" s="2"/>
      <c r="C981" s="2"/>
      <c r="D981" s="2"/>
    </row>
    <row r="982" spans="2:4" ht="14.25" customHeight="1" x14ac:dyDescent="0.3">
      <c r="B982" s="2"/>
      <c r="C982" s="2"/>
      <c r="D982" s="2"/>
    </row>
    <row r="983" spans="2:4" ht="14.25" customHeight="1" x14ac:dyDescent="0.3">
      <c r="B983" s="2"/>
      <c r="C983" s="2"/>
      <c r="D983" s="2"/>
    </row>
    <row r="984" spans="2:4" ht="14.25" customHeight="1" x14ac:dyDescent="0.3">
      <c r="B984" s="2"/>
      <c r="C984" s="2"/>
      <c r="D984" s="2"/>
    </row>
    <row r="985" spans="2:4" ht="14.25" customHeight="1" x14ac:dyDescent="0.3">
      <c r="B985" s="2"/>
      <c r="C985" s="2"/>
      <c r="D985" s="2"/>
    </row>
    <row r="986" spans="2:4" ht="14.25" customHeight="1" x14ac:dyDescent="0.3">
      <c r="B986" s="2"/>
      <c r="C986" s="2"/>
      <c r="D986" s="2"/>
    </row>
    <row r="987" spans="2:4" ht="14.25" customHeight="1" x14ac:dyDescent="0.3">
      <c r="B987" s="2"/>
      <c r="C987" s="2"/>
      <c r="D987" s="2"/>
    </row>
    <row r="988" spans="2:4" ht="14.25" customHeight="1" x14ac:dyDescent="0.3">
      <c r="B988" s="2"/>
      <c r="C988" s="2"/>
      <c r="D988" s="2"/>
    </row>
    <row r="989" spans="2:4" ht="14.25" customHeight="1" x14ac:dyDescent="0.3">
      <c r="B989" s="2"/>
      <c r="C989" s="2"/>
      <c r="D989" s="2"/>
    </row>
    <row r="990" spans="2:4" ht="14.25" customHeight="1" x14ac:dyDescent="0.3">
      <c r="B990" s="2"/>
      <c r="C990" s="2"/>
      <c r="D990" s="2"/>
    </row>
    <row r="991" spans="2:4" ht="14.25" customHeight="1" x14ac:dyDescent="0.3">
      <c r="B991" s="2"/>
      <c r="C991" s="2"/>
      <c r="D991" s="2"/>
    </row>
    <row r="992" spans="2:4" ht="14.25" customHeight="1" x14ac:dyDescent="0.3">
      <c r="B992" s="2"/>
      <c r="C992" s="2"/>
      <c r="D992" s="2"/>
    </row>
    <row r="993" spans="2:4" ht="14.25" customHeight="1" x14ac:dyDescent="0.3">
      <c r="B993" s="2"/>
      <c r="C993" s="2"/>
      <c r="D993" s="2"/>
    </row>
    <row r="994" spans="2:4" ht="14.25" customHeight="1" x14ac:dyDescent="0.3">
      <c r="B994" s="2"/>
      <c r="C994" s="2"/>
      <c r="D994" s="2"/>
    </row>
    <row r="995" spans="2:4" ht="14.25" customHeight="1" x14ac:dyDescent="0.3">
      <c r="B995" s="2"/>
      <c r="C995" s="2"/>
      <c r="D995" s="2"/>
    </row>
    <row r="996" spans="2:4" ht="14.25" customHeight="1" x14ac:dyDescent="0.3">
      <c r="B996" s="2"/>
      <c r="C996" s="2"/>
      <c r="D996" s="2"/>
    </row>
    <row r="997" spans="2:4" ht="14.25" customHeight="1" x14ac:dyDescent="0.3">
      <c r="B997" s="2"/>
      <c r="C997" s="2"/>
      <c r="D997" s="2"/>
    </row>
    <row r="998" spans="2:4" ht="14.25" customHeight="1" x14ac:dyDescent="0.3">
      <c r="B998" s="2"/>
      <c r="C998" s="2"/>
      <c r="D998" s="2"/>
    </row>
    <row r="999" spans="2:4" ht="14.25" customHeight="1" x14ac:dyDescent="0.3">
      <c r="B999" s="2"/>
      <c r="C999" s="2"/>
      <c r="D999" s="2"/>
    </row>
    <row r="1000" spans="2:4" ht="14.25" customHeight="1" x14ac:dyDescent="0.3">
      <c r="B1000" s="2"/>
      <c r="C1000" s="2"/>
      <c r="D1000" s="2"/>
    </row>
    <row r="1001" spans="2:4" ht="15" customHeight="1" x14ac:dyDescent="0.3">
      <c r="B1001" s="2"/>
      <c r="C1001" s="2"/>
      <c r="D1001" s="2"/>
    </row>
  </sheetData>
  <mergeCells count="6">
    <mergeCell ref="A2:B2"/>
    <mergeCell ref="K2:L2"/>
    <mergeCell ref="K3:L3"/>
    <mergeCell ref="C28:C29"/>
    <mergeCell ref="F84:G84"/>
    <mergeCell ref="A3:B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2025-01-23T14:58:29Z</dcterms:created>
  <dcterms:modified xsi:type="dcterms:W3CDTF">2025-02-19T01:05:49Z</dcterms:modified>
</cp:coreProperties>
</file>