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Purvi\Downloads\Excel project\"/>
    </mc:Choice>
  </mc:AlternateContent>
  <xr:revisionPtr revIDLastSave="0" documentId="13_ncr:1_{883A79BC-F361-47CD-9691-04524443F383}" xr6:coauthVersionLast="36" xr6:coauthVersionMax="36" xr10:uidLastSave="{00000000-0000-0000-0000-000000000000}"/>
  <bookViews>
    <workbookView xWindow="0" yWindow="0" windowWidth="19200" windowHeight="6810" tabRatio="869" activeTab="3" xr2:uid="{00000000-000D-0000-FFFF-FFFF00000000}"/>
  </bookViews>
  <sheets>
    <sheet name="Data" sheetId="1" r:id="rId1"/>
    <sheet name="KPI YOY" sheetId="11" r:id="rId2"/>
    <sheet name="Kpi" sheetId="10" r:id="rId3"/>
    <sheet name="layout" sheetId="2" r:id="rId4"/>
    <sheet name="combo chart" sheetId="3" state="hidden" r:id="rId5"/>
    <sheet name="Waterfall chart" sheetId="5" state="hidden" r:id="rId6"/>
    <sheet name="Pie chart" sheetId="7" state="hidden" r:id="rId7"/>
    <sheet name="Map chart" sheetId="8" state="hidden" r:id="rId8"/>
    <sheet name="Top 5" sheetId="9" state="hidden"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8" l="1"/>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4" i="8"/>
  <c r="D7" i="5"/>
  <c r="D5" i="5"/>
  <c r="D6"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C10" i="11"/>
  <c r="B10" i="11"/>
  <c r="E10" i="11"/>
  <c r="F10" i="11"/>
  <c r="D10" i="11"/>
  <c r="E29" i="8"/>
  <c r="E44" i="8"/>
  <c r="E18" i="10"/>
  <c r="E8" i="8"/>
  <c r="E4" i="8"/>
  <c r="E23" i="8"/>
  <c r="E18" i="8"/>
  <c r="E9" i="8"/>
  <c r="E40" i="8"/>
  <c r="E5" i="8"/>
  <c r="E6" i="8"/>
  <c r="E25" i="8"/>
  <c r="E51" i="8"/>
  <c r="E28" i="8"/>
  <c r="E6" i="5"/>
  <c r="E39" i="8"/>
  <c r="E4" i="5"/>
  <c r="H18" i="10"/>
  <c r="E41" i="8"/>
  <c r="E26" i="8"/>
  <c r="E50" i="8"/>
  <c r="E45" i="8"/>
  <c r="E43" i="8"/>
  <c r="E14" i="8"/>
  <c r="E48" i="8"/>
  <c r="E35" i="8"/>
  <c r="N18" i="10"/>
  <c r="E37" i="8"/>
  <c r="E7" i="8"/>
  <c r="E52" i="8"/>
  <c r="E20" i="8"/>
  <c r="E22" i="8"/>
  <c r="E36" i="8"/>
  <c r="E31" i="8"/>
  <c r="K18" i="10"/>
  <c r="E13" i="8"/>
  <c r="E10" i="8"/>
  <c r="E5" i="5"/>
  <c r="E19" i="8"/>
  <c r="E49" i="8"/>
  <c r="B18" i="10"/>
  <c r="E11" i="8"/>
  <c r="E34" i="8"/>
  <c r="E17" i="8"/>
  <c r="E16" i="8"/>
  <c r="E12" i="8"/>
  <c r="E30" i="8"/>
  <c r="E38" i="8"/>
  <c r="E15" i="8"/>
  <c r="E47" i="8"/>
  <c r="E21" i="8"/>
  <c r="E46" i="8"/>
  <c r="E27" i="8"/>
  <c r="E33" i="8"/>
  <c r="E42" i="8"/>
  <c r="E24" i="8"/>
  <c r="E32" i="8"/>
  <c r="E7" i="5" l="1"/>
</calcChain>
</file>

<file path=xl/sharedStrings.xml><?xml version="1.0" encoding="utf-8"?>
<sst xmlns="http://schemas.openxmlformats.org/spreadsheetml/2006/main" count="130135" uniqueCount="10957">
  <si>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</si>
  <si>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</si>
  <si>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</si>
  <si>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</si>
  <si>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</si>
  <si>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</si>
  <si>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</si>
  <si>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</si>
  <si>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</si>
  <si>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</si>
  <si>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</si>
  <si>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</si>
  <si>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</si>
  <si>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</si>
  <si>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</si>
  <si>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</si>
  <si>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</si>
  <si>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</si>
  <si>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</si>
  <si>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</si>
  <si>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</si>
  <si>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</si>
  <si>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</si>
  <si>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</si>
  <si>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</si>
  <si>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</si>
  <si>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</si>
  <si>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</si>
  <si>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</si>
  <si>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</si>
  <si>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</si>
  <si>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</si>
  <si>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</si>
  <si>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</si>
  <si>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</si>
  <si>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</si>
  <si>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</si>
  <si>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</si>
  <si>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</si>
  <si>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</si>
  <si>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</si>
  <si>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</si>
  <si>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</si>
  <si>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</si>
  <si>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</si>
  <si>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</si>
  <si>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</si>
  <si>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</si>
  <si>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</si>
  <si>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</si>
  <si>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</si>
  <si>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</si>
  <si>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</si>
  <si>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</si>
  <si>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</si>
  <si>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</si>
  <si>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</si>
  <si>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</si>
  <si>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</si>
  <si>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</si>
  <si>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</si>
  <si>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</si>
  <si>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</si>
  <si>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</si>
  <si>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</si>
  <si>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</si>
  <si>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</si>
  <si>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</si>
  <si>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</si>
  <si>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</si>
  <si>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</si>
  <si>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</si>
  <si>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</si>
  <si>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</si>
  <si>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</si>
  <si>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</si>
  <si>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</si>
  <si>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</si>
  <si>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</si>
  <si>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</si>
  <si>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</si>
  <si>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</si>
  <si>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</si>
  <si>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</si>
  <si>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</si>
  <si>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</si>
  <si>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</si>
  <si>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</si>
  <si>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</si>
  <si>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</si>
  <si>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</si>
  <si>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</si>
  <si>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</si>
  <si>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</si>
  <si>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</si>
  <si>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</si>
  <si>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</si>
  <si>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</si>
  <si>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</si>
  <si>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</si>
  <si>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</si>
  <si>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</si>
  <si>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</si>
  <si>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</si>
  <si>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</si>
  <si>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</si>
  <si>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</si>
  <si>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</si>
  <si>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</si>
  <si>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</si>
  <si>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</si>
  <si>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</si>
  <si>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</si>
  <si>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</si>
  <si>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</si>
  <si>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</si>
  <si>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</si>
  <si>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</si>
  <si>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</si>
  <si>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</si>
  <si>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</si>
  <si>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</si>
  <si>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</si>
  <si>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</si>
  <si>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</si>
  <si>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</si>
  <si>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</si>
  <si>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</si>
  <si>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</si>
  <si>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</si>
  <si>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</si>
  <si>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</si>
  <si>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</si>
  <si>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</si>
  <si>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</si>
  <si>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</si>
  <si>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</si>
  <si>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</si>
  <si>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</si>
  <si>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</si>
  <si>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</si>
  <si>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</si>
  <si>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</si>
  <si>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</si>
  <si>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</si>
  <si>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</si>
  <si>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</si>
  <si>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</si>
  <si>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</si>
  <si>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</si>
  <si>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</si>
  <si>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</si>
  <si>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</si>
  <si>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</si>
  <si>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</si>
  <si>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</si>
  <si>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</si>
  <si>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</si>
  <si>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</si>
  <si>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</si>
  <si>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</si>
  <si>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</si>
  <si>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</si>
  <si>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</si>
  <si>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</si>
  <si>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</si>
  <si>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</si>
  <si>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</si>
  <si>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</si>
  <si>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</si>
  <si>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</si>
  <si>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</si>
  <si>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</si>
  <si>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</si>
  <si>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</si>
  <si>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</si>
  <si>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</si>
  <si>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</si>
  <si>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</si>
  <si>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</si>
  <si>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</si>
  <si>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</si>
  <si>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</si>
  <si>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</si>
  <si>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</si>
  <si>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</si>
  <si>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</si>
  <si>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</si>
  <si>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</si>
  <si>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</si>
  <si>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</si>
  <si>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</si>
  <si>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</si>
  <si>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</si>
  <si>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</si>
  <si>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</si>
  <si>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</si>
  <si>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</si>
  <si>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</si>
  <si>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</si>
  <si>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</si>
  <si>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</si>
  <si>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</si>
  <si>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</si>
  <si>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</si>
  <si>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</si>
  <si>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</si>
  <si>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</si>
  <si>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</si>
  <si>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</si>
  <si>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</si>
  <si>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</si>
  <si>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</si>
  <si>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</si>
  <si>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</si>
  <si>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</si>
  <si>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</si>
  <si>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</si>
  <si>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</si>
  <si>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</si>
  <si>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</si>
  <si>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</si>
  <si>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</si>
  <si>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</si>
  <si>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</si>
  <si>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</si>
  <si>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</si>
  <si>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</si>
  <si>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</si>
  <si>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</si>
  <si>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</si>
  <si>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</si>
  <si>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</si>
  <si>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</si>
  <si>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</si>
  <si>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</si>
  <si>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</si>
  <si>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</si>
  <si>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</si>
  <si>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</si>
  <si>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</si>
  <si>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</si>
  <si>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</si>
  <si>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</si>
  <si>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</si>
  <si>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</si>
  <si>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</si>
  <si>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</si>
  <si>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</si>
  <si>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</si>
  <si>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</si>
  <si>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</si>
  <si>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</si>
  <si>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</si>
  <si>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</si>
  <si>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</si>
  <si>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</si>
  <si>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</si>
  <si>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</si>
  <si>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</si>
  <si>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</si>
  <si>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</si>
  <si>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</si>
  <si>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</si>
  <si>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</si>
  <si>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</si>
  <si>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</si>
  <si>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</si>
  <si>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</si>
  <si>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</si>
  <si>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</si>
  <si>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</si>
  <si>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</si>
  <si>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</si>
  <si>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</si>
  <si>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</si>
  <si>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</si>
  <si>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</si>
  <si>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</si>
  <si>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</si>
  <si>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</si>
  <si>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</si>
  <si>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</si>
  <si>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</si>
  <si>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</si>
  <si>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</si>
  <si>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</si>
  <si>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</si>
  <si>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</si>
  <si>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</si>
  <si>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</si>
  <si>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</si>
  <si>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</si>
  <si>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</si>
  <si>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</si>
  <si>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</si>
  <si>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</si>
  <si>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</si>
  <si>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</si>
  <si>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</si>
  <si>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</si>
  <si>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</si>
  <si>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</si>
  <si>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</si>
  <si>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</si>
  <si>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</si>
  <si>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</si>
  <si>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</si>
  <si>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</si>
  <si>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</si>
  <si>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</si>
  <si>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</si>
  <si>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</si>
  <si>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</si>
  <si>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</si>
  <si>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</si>
  <si>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</si>
  <si>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</si>
  <si>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</si>
  <si>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</si>
  <si>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</si>
  <si>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</si>
  <si>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</si>
  <si>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</si>
  <si>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</si>
  <si>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</si>
  <si>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</si>
  <si>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</si>
  <si>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</si>
  <si>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</si>
  <si>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</si>
  <si>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</si>
  <si>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</si>
  <si>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</si>
  <si>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</si>
  <si>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</si>
  <si>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</si>
  <si>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</si>
  <si>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</si>
  <si>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</si>
  <si>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</si>
  <si>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</si>
  <si>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</si>
  <si>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</si>
  <si>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</si>
  <si>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</si>
  <si>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</si>
  <si>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</si>
  <si>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</si>
  <si>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</si>
  <si>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</si>
  <si>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</si>
  <si>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</si>
  <si>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</si>
  <si>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</si>
  <si>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</si>
  <si>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</si>
  <si>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</si>
  <si>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</si>
  <si>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</si>
  <si>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</si>
  <si>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</si>
  <si>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</si>
  <si>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</si>
  <si>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</si>
  <si>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</si>
  <si>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</si>
  <si>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</si>
  <si>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</si>
  <si>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</si>
  <si>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</si>
  <si>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</si>
  <si>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</si>
  <si>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</si>
  <si>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</si>
  <si>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</si>
  <si>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</si>
  <si>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</si>
  <si>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</si>
  <si>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</si>
  <si>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</si>
  <si>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</si>
  <si>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</si>
  <si>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</si>
  <si>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</si>
  <si>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</si>
  <si>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</si>
  <si>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</si>
  <si>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</si>
  <si>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</si>
  <si>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</si>
  <si>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</si>
  <si>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</si>
  <si>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</si>
  <si>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</si>
  <si>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</si>
  <si>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</si>
  <si>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</si>
  <si>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</si>
  <si>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</si>
  <si>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</si>
  <si>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</si>
  <si>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</si>
  <si>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</si>
  <si>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</si>
  <si>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</si>
  <si>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</si>
  <si>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</si>
  <si>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</si>
  <si>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</si>
  <si>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</si>
  <si>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</si>
  <si>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</si>
  <si>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</si>
  <si>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</si>
  <si>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</si>
  <si>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</si>
  <si>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</si>
  <si>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</si>
  <si>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</si>
  <si>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</si>
  <si>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</si>
  <si>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</si>
  <si>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</si>
  <si>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</si>
  <si>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</si>
  <si>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</si>
  <si>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</si>
  <si>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</si>
  <si>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</si>
  <si>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</si>
  <si>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</si>
  <si>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</si>
  <si>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</si>
  <si>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</si>
  <si>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</si>
  <si>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</si>
  <si>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</si>
  <si>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</si>
  <si>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</si>
  <si>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</si>
  <si>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</si>
  <si>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</si>
  <si>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</si>
  <si>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</si>
  <si>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</si>
  <si>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</si>
  <si>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</si>
  <si>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</si>
  <si>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</si>
  <si>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</si>
  <si>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</si>
  <si>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</si>
  <si>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</si>
  <si>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</si>
  <si>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</si>
  <si>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</si>
  <si>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</si>
  <si>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</si>
  <si>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</si>
  <si>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</si>
  <si>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</si>
  <si>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</si>
  <si>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</si>
  <si>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</si>
  <si>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</si>
  <si>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</si>
  <si>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</si>
  <si>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</si>
  <si>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</si>
  <si>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</si>
  <si>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</si>
  <si>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</si>
  <si>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</si>
  <si>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</si>
  <si>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</si>
  <si>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</si>
  <si>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</si>
  <si>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</si>
  <si>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</si>
  <si>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</si>
  <si>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</si>
  <si>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</si>
  <si>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</si>
  <si>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</si>
  <si>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</si>
  <si>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</si>
  <si>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</si>
  <si>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</si>
  <si>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</si>
  <si>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</si>
  <si>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</si>
  <si>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</si>
  <si>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</si>
  <si>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</si>
  <si>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</si>
  <si>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</si>
  <si>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</si>
  <si>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</si>
  <si>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</si>
  <si>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</si>
  <si>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</si>
  <si>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</si>
  <si>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</si>
  <si>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</si>
  <si>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</si>
  <si>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</si>
  <si>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</si>
  <si>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</si>
  <si>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</si>
  <si>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</si>
  <si>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</si>
  <si>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</si>
  <si>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</si>
  <si>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</si>
  <si>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</si>
  <si>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</si>
  <si>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</si>
  <si>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</si>
  <si>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</si>
  <si>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</si>
  <si>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</si>
  <si>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</si>
  <si>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</si>
  <si>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</si>
  <si>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</si>
  <si>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</si>
  <si>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</si>
  <si>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</si>
  <si>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</si>
  <si>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</si>
  <si>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</si>
  <si>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</si>
  <si>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</si>
  <si>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</si>
  <si>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</si>
  <si>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</si>
  <si>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</si>
  <si>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</si>
  <si>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</si>
  <si>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</si>
  <si>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</si>
  <si>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</si>
  <si>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</si>
  <si>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</si>
  <si>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</si>
  <si>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</si>
  <si>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</si>
  <si>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</si>
  <si>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</si>
  <si>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</si>
  <si>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</si>
  <si>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</si>
  <si>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</si>
  <si>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</si>
  <si>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</si>
  <si>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</si>
  <si>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</si>
  <si>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</si>
  <si>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</si>
  <si>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</si>
  <si>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</si>
  <si>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</si>
  <si>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</si>
  <si>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</si>
  <si>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</si>
  <si>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</si>
  <si>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</si>
  <si>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</si>
  <si>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</si>
  <si>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</si>
  <si>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</si>
  <si>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</si>
  <si>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</si>
  <si>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</si>
  <si>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</si>
  <si>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</si>
  <si>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</si>
  <si>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</si>
  <si>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</si>
  <si>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</si>
  <si>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</si>
  <si>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</si>
  <si>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</si>
  <si>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</si>
  <si>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</si>
  <si>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</si>
  <si>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</si>
  <si>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</si>
  <si>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</si>
  <si>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</si>
  <si>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</si>
  <si>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</si>
  <si>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</si>
  <si>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</si>
  <si>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</si>
  <si>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</si>
  <si>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</si>
  <si>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</si>
  <si>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</si>
  <si>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</si>
  <si>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</si>
  <si>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</si>
  <si>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</si>
  <si>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</si>
  <si>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</si>
  <si>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</si>
  <si>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</si>
  <si>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</si>
  <si>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</si>
  <si>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</si>
  <si>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</si>
  <si>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</si>
  <si>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</si>
  <si>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</si>
  <si>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</si>
  <si>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</si>
  <si>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</si>
  <si>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</si>
  <si>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</si>
  <si>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</si>
  <si>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</si>
  <si>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</si>
  <si>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</si>
  <si>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</si>
  <si>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</si>
  <si>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</si>
  <si>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</si>
  <si>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</si>
  <si>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</si>
  <si>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</si>
  <si>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</si>
  <si>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</si>
  <si>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</si>
  <si>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</si>
  <si>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</si>
  <si>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</si>
  <si>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</si>
  <si>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</si>
  <si>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</si>
  <si>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</si>
  <si>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</si>
  <si>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</si>
  <si>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</si>
  <si>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</si>
  <si>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</si>
  <si>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</si>
  <si>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</si>
  <si>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</si>
  <si>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</si>
  <si>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</si>
  <si>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</si>
  <si>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</si>
  <si>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</si>
  <si>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</si>
  <si>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</si>
  <si>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</si>
  <si>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</si>
  <si>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</si>
  <si>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</si>
  <si>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</si>
  <si>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</si>
  <si>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</si>
  <si>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</si>
  <si>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</si>
  <si>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</si>
  <si>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</si>
  <si>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</si>
  <si>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</si>
  <si>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</si>
  <si>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</si>
  <si>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</si>
  <si>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</si>
  <si>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</si>
  <si>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</si>
  <si>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</si>
  <si>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</si>
  <si>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</si>
  <si>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</si>
  <si>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</si>
  <si>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</si>
  <si>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</si>
  <si>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</si>
  <si>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</si>
  <si>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</si>
  <si>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</si>
  <si>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</si>
  <si>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</si>
  <si>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</si>
  <si>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</si>
  <si>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</si>
  <si>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</si>
  <si>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</si>
  <si>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</si>
  <si>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</si>
  <si>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</si>
  <si>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</si>
  <si>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</si>
  <si>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</si>
  <si>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</si>
  <si>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</si>
  <si>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</si>
  <si>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</si>
  <si>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</si>
  <si>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</si>
  <si>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</si>
  <si>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</si>
  <si>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</si>
  <si>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</si>
  <si>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</si>
  <si>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</si>
  <si>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</si>
  <si>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</si>
  <si>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</si>
  <si>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</si>
  <si>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</si>
  <si>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</si>
  <si>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</si>
  <si>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</si>
  <si>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</si>
  <si>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</si>
  <si>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</si>
  <si>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</si>
  <si>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</si>
  <si>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</si>
  <si>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</si>
  <si>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</si>
  <si>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</si>
  <si>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</si>
  <si>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</si>
  <si>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</si>
  <si>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</si>
  <si>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</si>
  <si>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</si>
  <si>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</si>
  <si>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</si>
  <si>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</si>
  <si>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</si>
  <si>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</si>
  <si>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</si>
  <si>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</si>
  <si>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</si>
  <si>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</si>
  <si>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</si>
  <si>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</si>
  <si>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</si>
  <si>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</si>
  <si>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</si>
  <si>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</si>
  <si>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</si>
  <si>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</si>
  <si>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</si>
  <si>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</si>
  <si>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</si>
  <si>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</si>
  <si>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</si>
  <si>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</si>
  <si>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</si>
  <si>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</si>
  <si>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</si>
  <si>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</si>
  <si>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</si>
  <si>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</si>
  <si>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</si>
  <si>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</si>
  <si>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</si>
  <si>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</si>
  <si>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</si>
  <si>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</si>
  <si>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</si>
  <si>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</si>
  <si>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</si>
  <si>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</si>
  <si>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</si>
  <si>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</si>
  <si>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</si>
  <si>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</si>
  <si>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</si>
  <si>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</si>
  <si>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</si>
  <si>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</si>
  <si>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</si>
  <si>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</si>
  <si>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</si>
  <si>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</si>
  <si>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</si>
  <si>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</si>
  <si>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</si>
  <si>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</si>
  <si>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</si>
  <si>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</si>
  <si>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</si>
  <si>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</si>
  <si>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</si>
  <si>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</si>
  <si>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</si>
  <si>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</si>
  <si>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</si>
  <si>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</si>
  <si>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</si>
  <si>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</si>
  <si>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</si>
  <si>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</si>
  <si>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</si>
  <si>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</si>
  <si>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</si>
  <si>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</si>
  <si>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</si>
  <si>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</si>
  <si>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</si>
  <si>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</si>
  <si>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</si>
  <si>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</si>
  <si>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</si>
  <si>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</si>
  <si>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</si>
  <si>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</si>
  <si>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</si>
  <si>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</si>
  <si>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</si>
  <si>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</si>
  <si>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</si>
  <si>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</si>
  <si>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</si>
  <si>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</si>
  <si>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</si>
  <si>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</si>
  <si>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</si>
  <si>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</si>
  <si>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</si>
  <si>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</si>
  <si>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</si>
  <si>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</si>
  <si>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</si>
  <si>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</si>
  <si>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</si>
  <si>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</si>
  <si>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</si>
  <si>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</si>
  <si>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</si>
  <si>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</si>
  <si>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</si>
  <si>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</si>
  <si>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</si>
  <si>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</si>
  <si>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</si>
  <si>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</si>
  <si>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</si>
  <si>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</si>
  <si>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</si>
  <si>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</si>
  <si>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</si>
  <si>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</si>
  <si>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</si>
  <si>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</si>
  <si>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</si>
  <si>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</si>
  <si>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</si>
  <si>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</si>
  <si>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</si>
  <si>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</si>
  <si>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</si>
  <si>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</si>
  <si>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</si>
  <si>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</si>
  <si>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</si>
  <si>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</si>
  <si>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</si>
  <si>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</si>
  <si>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</si>
  <si>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</si>
  <si>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</si>
  <si>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</si>
  <si>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</si>
  <si>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</si>
  <si>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</si>
  <si>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</si>
  <si>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</si>
  <si>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</si>
  <si>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</si>
  <si>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</si>
  <si>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</si>
  <si>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</si>
  <si>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</si>
  <si>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</si>
  <si>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</si>
  <si>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</si>
  <si>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</si>
  <si>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</si>
  <si>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</si>
  <si>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</si>
  <si>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</si>
  <si>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</si>
  <si>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</si>
  <si>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</si>
  <si>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</si>
  <si>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</si>
  <si>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</si>
  <si>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</si>
  <si>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</si>
  <si>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</si>
  <si>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</si>
  <si>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</si>
  <si>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</si>
  <si>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</si>
  <si>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</si>
  <si>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</si>
  <si>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</si>
  <si>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</si>
  <si>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</si>
  <si>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</si>
  <si>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</si>
  <si>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</si>
  <si>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</si>
  <si>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</si>
  <si>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</si>
  <si>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</si>
  <si>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</si>
  <si>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</si>
  <si>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</si>
  <si>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</si>
  <si>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</si>
  <si>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</si>
  <si>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</si>
  <si>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</si>
  <si>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</si>
  <si>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</si>
  <si>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</si>
  <si>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</si>
  <si>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</si>
  <si>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</si>
  <si>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</si>
  <si>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</si>
  <si>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</si>
  <si>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</si>
  <si>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</si>
  <si>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</si>
  <si>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</si>
  <si>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</si>
  <si>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</si>
  <si>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</si>
  <si>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</si>
  <si>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</si>
  <si>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</si>
  <si>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</si>
  <si>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</si>
  <si>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</si>
  <si>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</si>
  <si>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</si>
  <si>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</si>
  <si>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</si>
  <si>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</si>
  <si>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</si>
  <si>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</si>
  <si>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</si>
  <si>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</si>
  <si>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</si>
  <si>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</si>
  <si>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</si>
  <si>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</si>
  <si>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</si>
  <si>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</si>
  <si>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</si>
  <si>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</si>
  <si>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</si>
  <si>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</si>
  <si>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</si>
  <si>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</si>
  <si>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</si>
  <si>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</si>
  <si>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</si>
  <si>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</si>
  <si>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</si>
  <si>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</si>
  <si>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</si>
  <si>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</si>
  <si>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</si>
  <si>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</si>
  <si>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</si>
  <si>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</si>
  <si>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</si>
  <si>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</si>
  <si>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</si>
  <si>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</si>
  <si>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</si>
  <si>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</si>
  <si>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</si>
  <si>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</si>
  <si>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</si>
  <si>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</si>
  <si>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</si>
  <si>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</si>
  <si>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</si>
  <si>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</si>
  <si>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</si>
  <si>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</si>
  <si>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</si>
  <si>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</si>
  <si>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</si>
  <si>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</si>
  <si>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</si>
  <si>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</si>
  <si>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</si>
  <si>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</si>
  <si>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</si>
  <si>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</si>
  <si>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</si>
  <si>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</si>
  <si>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</si>
  <si>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</si>
  <si>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</si>
  <si>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</si>
  <si>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</si>
  <si>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</si>
  <si>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</si>
  <si>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</si>
  <si>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</si>
  <si>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</si>
  <si>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</si>
  <si>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</si>
  <si>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</si>
  <si>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</si>
  <si>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</si>
  <si>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</si>
  <si>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</si>
  <si>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</si>
  <si>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</si>
  <si>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</si>
  <si>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</si>
  <si>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</si>
  <si>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</si>
  <si>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</si>
  <si>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</si>
  <si>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</si>
  <si>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</si>
  <si>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</si>
  <si>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</si>
  <si>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</si>
  <si>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</si>
  <si>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</si>
  <si>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</si>
  <si>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</si>
  <si>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</si>
  <si>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</si>
  <si>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</si>
  <si>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</si>
  <si>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</si>
  <si>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</si>
  <si>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</si>
  <si>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</si>
  <si>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</si>
  <si>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</si>
  <si>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</si>
  <si>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</si>
  <si>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</si>
  <si>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</si>
  <si>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</si>
  <si>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</si>
  <si>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</si>
  <si>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</si>
  <si>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</si>
  <si>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</si>
  <si>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</si>
  <si>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</si>
  <si>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</si>
  <si>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</si>
  <si>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</si>
  <si>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</si>
  <si>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</si>
  <si>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</si>
  <si>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</si>
  <si>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</si>
  <si>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</si>
  <si>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</si>
  <si>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</si>
  <si>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</si>
  <si>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</si>
  <si>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</si>
  <si>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</si>
  <si>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</si>
  <si>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</si>
  <si>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</si>
  <si>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</si>
  <si>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</si>
  <si>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</si>
  <si>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</si>
  <si>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</si>
  <si>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</si>
  <si>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</si>
  <si>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</si>
  <si>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</si>
  <si>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</si>
  <si>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</si>
  <si>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</si>
  <si>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</si>
  <si>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</si>
  <si>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</si>
  <si>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</si>
  <si>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</si>
  <si>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</si>
  <si>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</si>
  <si>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</si>
  <si>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</si>
  <si>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</si>
  <si>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</si>
  <si>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</si>
  <si>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</si>
  <si>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</si>
  <si>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</si>
  <si>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</si>
  <si>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</si>
  <si>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</si>
  <si>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</si>
  <si>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</si>
  <si>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</si>
  <si>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</si>
  <si>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</si>
  <si>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</si>
  <si>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</si>
  <si>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</si>
  <si>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</si>
  <si>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</si>
  <si>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</si>
  <si>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</si>
  <si>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</si>
  <si>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</si>
  <si>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</si>
  <si>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</si>
  <si>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</si>
  <si>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</si>
  <si>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</si>
  <si>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</si>
  <si>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</si>
  <si>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</si>
  <si>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</si>
  <si>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</si>
  <si>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</si>
  <si>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</si>
  <si>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</si>
  <si>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</si>
  <si>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</si>
  <si>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</si>
  <si>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</si>
  <si>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</si>
  <si>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</si>
  <si>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</si>
  <si>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</si>
  <si>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</si>
  <si>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</si>
  <si>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</si>
  <si>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</si>
  <si>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</si>
  <si>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</si>
  <si>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</si>
  <si>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</si>
  <si>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</si>
  <si>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</si>
  <si>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</si>
  <si>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</si>
  <si>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</si>
  <si>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</si>
  <si>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</si>
  <si>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</si>
  <si>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</si>
  <si>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</si>
  <si>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</si>
  <si>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</si>
  <si>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</si>
  <si>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</si>
  <si>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</si>
  <si>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</si>
  <si>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</si>
  <si>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</si>
  <si>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</si>
  <si>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</si>
  <si>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</si>
  <si>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</si>
  <si>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</si>
  <si>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</si>
  <si>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</si>
  <si>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</si>
  <si>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</si>
  <si>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</si>
  <si>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</si>
  <si>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</si>
  <si>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</si>
  <si>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</si>
  <si>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</si>
  <si>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</si>
  <si>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</si>
  <si>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</si>
  <si>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</si>
  <si>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</si>
  <si>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</si>
  <si>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</si>
  <si>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</si>
  <si>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</si>
  <si>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</si>
  <si>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</si>
  <si>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</si>
  <si>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</si>
  <si>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</si>
  <si>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</si>
  <si>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</si>
  <si>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</si>
  <si>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</si>
  <si>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</si>
  <si>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</si>
  <si>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</si>
  <si>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</si>
  <si>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</si>
  <si>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</si>
  <si>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</si>
  <si>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</si>
  <si>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</si>
  <si>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</si>
  <si>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</si>
  <si>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</si>
  <si>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</si>
  <si>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</si>
  <si>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</si>
  <si>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</si>
  <si>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</si>
  <si>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</si>
  <si>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</si>
  <si>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</si>
  <si>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</si>
  <si>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</si>
  <si>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</si>
  <si>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</si>
  <si>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</si>
  <si>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</si>
  <si>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</si>
  <si>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</si>
  <si>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</si>
  <si>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</si>
  <si>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</si>
  <si>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</si>
  <si>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</si>
  <si>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</si>
  <si>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</si>
  <si>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</si>
  <si>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</si>
  <si>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</si>
  <si>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</si>
  <si>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</si>
  <si>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</si>
  <si>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</si>
  <si>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</si>
  <si>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</si>
  <si>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</si>
  <si>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</si>
  <si>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</si>
  <si>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</si>
  <si>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</si>
  <si>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</si>
  <si>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</si>
  <si>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</si>
  <si>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</si>
  <si>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</si>
  <si>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</si>
  <si>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</si>
  <si>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</si>
  <si>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</si>
  <si>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</si>
  <si>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</si>
  <si>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</si>
  <si>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</si>
  <si>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</si>
  <si>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</si>
  <si>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</si>
  <si>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</si>
  <si>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</si>
  <si>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</si>
  <si>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</si>
  <si>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</si>
  <si>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</si>
  <si>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</si>
  <si>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</si>
  <si>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</si>
  <si>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</si>
  <si>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</si>
  <si>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</si>
  <si>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</si>
  <si>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</si>
  <si>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</si>
  <si>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</si>
  <si>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</si>
  <si>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</si>
  <si>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</si>
  <si>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</si>
  <si>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</si>
  <si>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</si>
  <si>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</si>
  <si>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</si>
  <si>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</si>
  <si>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</si>
  <si>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</si>
  <si>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</si>
  <si>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</si>
  <si>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</si>
  <si>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</si>
  <si>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</si>
  <si>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</si>
  <si>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</si>
  <si>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</si>
  <si>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</si>
  <si>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</si>
  <si>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</si>
  <si>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</si>
  <si>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</si>
  <si>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</si>
  <si>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</si>
  <si>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</si>
  <si>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</si>
  <si>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</si>
  <si>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</si>
  <si>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</si>
  <si>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</si>
  <si>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</si>
  <si>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</si>
  <si>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</si>
  <si>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</si>
  <si>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</si>
  <si>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</si>
  <si>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</si>
  <si>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</si>
  <si>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</si>
  <si>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</si>
  <si>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</si>
  <si>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</si>
  <si>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</si>
  <si>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</si>
  <si>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</si>
  <si>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</si>
  <si>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</si>
  <si>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</si>
  <si>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</si>
  <si>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</si>
  <si>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</si>
  <si>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</si>
  <si>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</si>
  <si>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</si>
  <si>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</si>
  <si>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</si>
  <si>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</si>
  <si>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</si>
  <si>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</si>
  <si>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</si>
  <si>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</si>
  <si>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</si>
  <si>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</si>
  <si>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</si>
  <si>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</si>
  <si>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</si>
  <si>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</si>
  <si>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</si>
  <si>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</si>
  <si>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</si>
  <si>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</si>
  <si>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</si>
  <si>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</si>
  <si>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</si>
  <si>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</si>
  <si>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</si>
  <si>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</si>
  <si>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</si>
  <si>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</si>
  <si>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</si>
  <si>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</si>
  <si>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</si>
  <si>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</si>
  <si>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</si>
  <si>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</si>
  <si>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</si>
  <si>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</si>
  <si>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</si>
  <si>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</si>
  <si>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</si>
  <si>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</si>
  <si>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</si>
  <si>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</si>
  <si>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</si>
  <si>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</si>
  <si>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</si>
  <si>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</si>
  <si>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</si>
  <si>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</si>
  <si>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</si>
  <si>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</si>
  <si>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</si>
  <si>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</si>
  <si>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</si>
  <si>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</si>
  <si>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</si>
  <si>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</si>
  <si>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</si>
  <si>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</si>
  <si>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</si>
  <si>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</si>
  <si>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</si>
  <si>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</si>
  <si>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</si>
  <si>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</si>
  <si>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</si>
  <si>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</si>
  <si>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</si>
  <si>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</si>
  <si>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</si>
  <si>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</si>
  <si>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</si>
  <si>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</si>
  <si>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</si>
  <si>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</si>
  <si>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</si>
  <si>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</si>
  <si>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</si>
  <si>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</si>
  <si>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</si>
  <si>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</si>
  <si>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</si>
  <si>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</si>
  <si>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</si>
  <si>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</si>
  <si>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</si>
  <si>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</si>
  <si>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</si>
  <si>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</si>
  <si>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</si>
  <si>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</si>
  <si>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</si>
  <si>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</si>
  <si>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</si>
  <si>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</si>
  <si>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</si>
  <si>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</si>
  <si>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</si>
  <si>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</si>
  <si>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</si>
  <si>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</si>
  <si>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</si>
  <si>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</si>
  <si>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</si>
  <si>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</si>
  <si>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</si>
  <si>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</si>
  <si>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</si>
  <si>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</si>
  <si>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</si>
  <si>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</si>
  <si>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</si>
  <si>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</si>
  <si>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</si>
  <si>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</si>
  <si>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</si>
  <si>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</si>
  <si>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</si>
  <si>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</si>
  <si>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</si>
  <si>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</si>
  <si>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</si>
  <si>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</si>
  <si>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</si>
  <si>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</si>
  <si>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</si>
  <si>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</si>
  <si>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</si>
  <si>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</si>
  <si>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</si>
  <si>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</si>
  <si>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</si>
  <si>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</si>
  <si>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</si>
  <si>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</si>
  <si>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</si>
  <si>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</si>
  <si>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</si>
  <si>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</si>
  <si>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</si>
  <si>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</si>
  <si>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</si>
  <si>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</si>
  <si>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</si>
  <si>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</si>
  <si>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</si>
  <si>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</si>
  <si>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</si>
  <si>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</si>
  <si>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</si>
  <si>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</si>
  <si>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</si>
  <si>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</si>
  <si>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</si>
  <si>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</si>
  <si>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</si>
  <si>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</si>
  <si>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</si>
  <si>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</si>
  <si>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</si>
  <si>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</si>
  <si>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</si>
  <si>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</si>
  <si>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</si>
  <si>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</si>
  <si>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</si>
  <si>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</si>
  <si>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</si>
  <si>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</si>
  <si>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</si>
  <si>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</si>
  <si>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</si>
  <si>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</si>
  <si>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</si>
  <si>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</si>
  <si>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</si>
  <si>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</si>
  <si>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</si>
  <si>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</si>
  <si>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</si>
  <si>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</si>
  <si>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</si>
  <si>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</si>
  <si>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</si>
  <si>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</si>
  <si>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</si>
  <si>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</si>
  <si>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</si>
  <si>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</si>
  <si>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</si>
  <si>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</si>
  <si>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</si>
  <si>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</si>
  <si>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</si>
  <si>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</si>
  <si>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</si>
  <si>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</si>
  <si>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</si>
  <si>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</si>
  <si>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</si>
  <si>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</si>
  <si>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</si>
  <si>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</si>
  <si>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</si>
  <si>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</si>
  <si>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</si>
  <si>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</si>
  <si>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</si>
  <si>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</si>
  <si>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</si>
  <si>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</si>
  <si>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</si>
  <si>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</si>
  <si>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</si>
  <si>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</si>
  <si>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</si>
  <si>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</si>
  <si>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</si>
  <si>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</si>
  <si>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</si>
  <si>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</si>
  <si>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</si>
  <si>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</si>
  <si>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</si>
  <si>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</si>
  <si>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</si>
  <si>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</si>
  <si>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</si>
  <si>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</si>
  <si>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</si>
  <si>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</si>
  <si>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</si>
  <si>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</si>
  <si>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</si>
  <si>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</si>
  <si>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</si>
  <si>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</si>
  <si>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</si>
  <si>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</si>
  <si>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</si>
  <si>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</si>
  <si>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</si>
  <si>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</si>
  <si>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</si>
  <si>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</si>
  <si>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</si>
  <si>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</si>
  <si>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</si>
  <si>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</si>
  <si>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</si>
  <si>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</si>
  <si>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</si>
  <si>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</si>
  <si>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</si>
  <si>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</si>
  <si>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</si>
  <si>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</si>
  <si>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</si>
  <si>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</si>
  <si>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</si>
  <si>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</si>
  <si>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</si>
  <si>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</si>
  <si>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</si>
  <si>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</si>
  <si>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</si>
  <si>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</si>
  <si>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</si>
  <si>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</si>
  <si>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</si>
  <si>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</si>
  <si>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</si>
  <si>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</si>
  <si>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</si>
  <si>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</si>
  <si>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</si>
  <si>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</si>
  <si>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</si>
  <si>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</si>
  <si>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</si>
  <si>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</si>
  <si>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</si>
  <si>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</si>
  <si>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</si>
  <si>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</si>
  <si>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</si>
  <si>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</si>
  <si>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</si>
  <si>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</si>
  <si>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</si>
  <si>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</si>
  <si>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</si>
  <si>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</si>
  <si>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</si>
  <si>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</si>
  <si>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</si>
  <si>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</si>
  <si>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</si>
  <si>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</si>
  <si>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</si>
  <si>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</si>
  <si>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</si>
  <si>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</si>
  <si>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</si>
  <si>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</si>
  <si>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</si>
  <si>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</si>
  <si>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</si>
  <si>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</si>
  <si>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</si>
  <si>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</si>
  <si>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</si>
  <si>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</si>
  <si>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</si>
  <si>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</si>
  <si>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</si>
  <si>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</si>
  <si>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</si>
  <si>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</si>
  <si>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</si>
  <si>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</si>
  <si>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</si>
  <si>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</si>
  <si>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</si>
  <si>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</si>
  <si>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</si>
  <si>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</si>
  <si>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</si>
  <si>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</si>
  <si>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</si>
  <si>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</si>
  <si>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</si>
  <si>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</si>
  <si>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</si>
  <si>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</si>
  <si>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</si>
  <si>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</si>
  <si>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</si>
  <si>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</si>
  <si>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</si>
  <si>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</si>
  <si>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</si>
  <si>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</si>
  <si>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</si>
  <si>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</si>
  <si>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</si>
  <si>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</si>
  <si>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</si>
  <si>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</si>
  <si>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</si>
  <si>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</si>
  <si>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</si>
  <si>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</si>
  <si>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</si>
  <si>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</si>
  <si>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</si>
  <si>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</si>
  <si>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</si>
  <si>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</si>
  <si>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</si>
  <si>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</si>
  <si>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</si>
  <si>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</si>
  <si>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</si>
  <si>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</si>
  <si>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</si>
  <si>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</si>
  <si>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</si>
  <si>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</si>
  <si>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</si>
  <si>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</si>
  <si>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</si>
  <si>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</si>
  <si>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</si>
  <si>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</si>
  <si>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</si>
  <si>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</si>
  <si>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</si>
  <si>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</si>
  <si>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</si>
  <si>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</si>
  <si>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</si>
  <si>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</si>
  <si>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</si>
  <si>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</si>
  <si>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</si>
  <si>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</si>
  <si>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</si>
  <si>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</si>
  <si>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</si>
  <si>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</si>
  <si>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</si>
  <si>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</si>
  <si>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</si>
  <si>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</si>
  <si>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</si>
  <si>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</si>
  <si>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</si>
  <si>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</si>
  <si>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</si>
  <si>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</si>
  <si>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</si>
  <si>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</si>
  <si>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</si>
  <si>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</si>
  <si>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</si>
  <si>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</si>
  <si>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</si>
  <si>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</si>
  <si>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</si>
  <si>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</si>
  <si>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</si>
  <si>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</si>
  <si>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</si>
  <si>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</si>
  <si>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</si>
  <si>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</si>
  <si>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</si>
  <si>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</si>
  <si>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</si>
  <si>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</si>
  <si>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</si>
  <si>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</si>
  <si>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</si>
  <si>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</si>
  <si>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</si>
  <si>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</si>
  <si>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</si>
  <si>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</si>
  <si>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</si>
  <si>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</si>
  <si>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</si>
  <si>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</si>
  <si>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</si>
  <si>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</si>
  <si>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</si>
  <si>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</si>
  <si>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</si>
  <si>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</si>
  <si>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</si>
  <si>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</si>
  <si>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</si>
  <si>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</si>
  <si>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</si>
  <si>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</si>
  <si>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</si>
  <si>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</si>
  <si>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</si>
  <si>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</si>
  <si>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</si>
  <si>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</si>
  <si>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</si>
  <si>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</si>
  <si>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</si>
  <si>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</si>
  <si>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</si>
  <si>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</si>
  <si>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</si>
  <si>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</si>
  <si>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</si>
  <si>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</si>
  <si>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</si>
  <si>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</si>
  <si>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</si>
  <si>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</si>
  <si>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</si>
  <si>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</si>
  <si>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</si>
  <si>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</si>
  <si>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</si>
  <si>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</si>
  <si>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</si>
  <si>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</si>
  <si>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</si>
  <si>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</si>
  <si>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</si>
  <si>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</si>
  <si>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</si>
  <si>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</si>
  <si>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</si>
  <si>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</si>
  <si>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</si>
  <si>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</si>
  <si>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</si>
  <si>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</si>
  <si>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</si>
  <si>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</si>
  <si>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</si>
  <si>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</si>
  <si>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</si>
  <si>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</si>
  <si>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</si>
  <si>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</si>
  <si>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</si>
  <si>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</si>
  <si>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</si>
  <si>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</si>
  <si>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</si>
  <si>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</si>
  <si>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</si>
  <si>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</si>
  <si>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</si>
  <si>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</si>
  <si>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</si>
  <si>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</si>
  <si>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</si>
  <si>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</si>
  <si>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</si>
  <si>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</si>
  <si>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</si>
  <si>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</si>
  <si>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</si>
  <si>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</si>
  <si>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</si>
  <si>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</si>
  <si>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</si>
  <si>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</si>
  <si>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</si>
  <si>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</si>
  <si>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</si>
  <si>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</si>
  <si>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</si>
  <si>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</si>
  <si>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</si>
  <si>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</si>
  <si>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</si>
  <si>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</si>
  <si>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</si>
  <si>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</si>
  <si>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</si>
  <si>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</si>
  <si>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</si>
  <si>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</si>
  <si>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</si>
  <si>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</si>
  <si>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</si>
  <si>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</si>
  <si>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</si>
  <si>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</si>
  <si>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</si>
  <si>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</si>
  <si>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</si>
  <si>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</si>
  <si>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</si>
  <si>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</si>
  <si>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</si>
  <si>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</si>
  <si>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</si>
  <si>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</si>
  <si>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</si>
  <si>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</si>
  <si>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</si>
  <si>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</si>
  <si>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</si>
  <si>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</si>
  <si>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</si>
  <si>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</si>
  <si>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</si>
  <si>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</si>
  <si>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</si>
  <si>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</si>
  <si>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</si>
  <si>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</si>
  <si>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</si>
  <si>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</si>
  <si>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</si>
  <si>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</si>
  <si>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</si>
  <si>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</si>
  <si>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</si>
  <si>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</si>
  <si>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</si>
  <si>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</si>
  <si>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</si>
  <si>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</si>
  <si>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</si>
  <si>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</si>
  <si>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</si>
  <si>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</si>
  <si>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</si>
  <si>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</si>
  <si>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</si>
  <si>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</si>
  <si>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</si>
  <si>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</si>
  <si>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</si>
  <si>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</si>
  <si>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</si>
  <si>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</si>
  <si>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</si>
  <si>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</si>
  <si>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</si>
  <si>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</si>
  <si>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</si>
  <si>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</si>
  <si>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</si>
  <si>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</si>
  <si>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</si>
  <si>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</si>
  <si>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</si>
  <si>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</si>
  <si>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</si>
  <si>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</si>
  <si>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</si>
  <si>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</si>
  <si>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</si>
  <si>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</si>
  <si>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</si>
  <si>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</si>
  <si>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</si>
  <si>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</si>
  <si>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</si>
  <si>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</si>
  <si>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</si>
  <si>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</si>
  <si>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</si>
  <si>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</si>
  <si>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</si>
  <si>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</si>
  <si>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</si>
  <si>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</si>
  <si>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</si>
  <si>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</si>
  <si>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</si>
  <si>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</si>
  <si>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</si>
  <si>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</si>
  <si>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</si>
  <si>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</si>
  <si>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</si>
  <si>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</si>
  <si>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</si>
  <si>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</si>
  <si>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</si>
  <si>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</si>
  <si>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</si>
  <si>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</si>
  <si>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</si>
  <si>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</si>
  <si>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</si>
  <si>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</si>
  <si>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</si>
  <si>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</si>
  <si>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</si>
  <si>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</si>
  <si>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</si>
  <si>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</si>
  <si>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</si>
  <si>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</si>
  <si>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</si>
  <si>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</si>
  <si>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</si>
  <si>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</si>
  <si>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</si>
  <si>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</si>
  <si>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</si>
  <si>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</si>
  <si>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</si>
  <si>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</si>
  <si>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</si>
  <si>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</si>
  <si>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</si>
  <si>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</si>
  <si>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</si>
  <si>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</si>
  <si>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</si>
  <si>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</si>
  <si>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</si>
  <si>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</si>
  <si>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</si>
  <si>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</si>
  <si>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</si>
  <si>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</si>
  <si>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</si>
  <si>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</si>
  <si>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</si>
  <si>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</si>
  <si>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</si>
  <si>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</si>
  <si>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</si>
  <si>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</si>
  <si>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</si>
  <si>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</si>
  <si>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</si>
  <si>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</si>
  <si>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</si>
  <si>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</si>
  <si>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</si>
  <si>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</si>
  <si>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</si>
  <si>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</si>
  <si>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</si>
  <si>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</si>
  <si>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</si>
  <si>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</si>
  <si>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</si>
  <si>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</si>
  <si>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</si>
  <si>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</si>
  <si>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</si>
  <si>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</si>
  <si>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</si>
  <si>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</si>
  <si>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</si>
  <si>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</si>
  <si>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</si>
  <si>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</si>
  <si>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</si>
  <si>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</si>
  <si>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</si>
  <si>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</si>
  <si>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</si>
  <si>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</si>
  <si>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</si>
  <si>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</si>
  <si>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</si>
  <si>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</si>
  <si>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</si>
  <si>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</si>
  <si>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</si>
  <si>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</si>
  <si>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</si>
  <si>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</si>
  <si>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</si>
  <si>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</si>
  <si>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</si>
  <si>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</si>
  <si>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</si>
  <si>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</si>
  <si>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</si>
  <si>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</si>
  <si>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</si>
  <si>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</si>
  <si>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</si>
  <si>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</si>
  <si>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</si>
  <si>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</si>
  <si>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</si>
  <si>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</si>
  <si>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</si>
  <si>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</si>
  <si>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</si>
  <si>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</si>
  <si>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</si>
  <si>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</si>
  <si>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</si>
  <si>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</si>
  <si>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</si>
  <si>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</si>
  <si>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</si>
  <si>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</si>
  <si>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</si>
  <si>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</si>
  <si>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</si>
  <si>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</si>
  <si>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</si>
  <si>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</si>
  <si>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</si>
  <si>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</si>
  <si>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</si>
  <si>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</si>
  <si>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</si>
  <si>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</si>
  <si>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</si>
  <si>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</si>
  <si>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</si>
  <si>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</si>
  <si>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</si>
  <si>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</si>
  <si>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</si>
  <si>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</si>
  <si>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</si>
  <si>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</si>
  <si>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</si>
  <si>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</si>
  <si>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</si>
  <si>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</si>
  <si>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</si>
  <si>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</si>
  <si>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</si>
  <si>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</si>
  <si>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</si>
  <si>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</si>
  <si>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</si>
  <si>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</si>
  <si>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</si>
  <si>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</si>
  <si>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</si>
  <si>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</si>
  <si>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</si>
  <si>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</si>
  <si>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</si>
  <si>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</si>
  <si>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</si>
  <si>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</si>
  <si>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</si>
  <si>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</si>
  <si>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</si>
  <si>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</si>
  <si>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</si>
  <si>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</si>
  <si>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</si>
  <si>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</si>
  <si>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</si>
  <si>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</si>
  <si>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</si>
  <si>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</si>
  <si>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</si>
  <si>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</si>
  <si>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</si>
  <si>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</si>
  <si>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</si>
  <si>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</si>
  <si>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</si>
  <si>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</si>
  <si>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</si>
  <si>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</si>
  <si>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</si>
  <si>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</si>
  <si>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</si>
  <si>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</si>
  <si>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</si>
  <si>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</si>
  <si>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</si>
  <si>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</si>
  <si>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</si>
  <si>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</si>
  <si>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</si>
  <si>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</si>
  <si>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</si>
  <si>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</si>
  <si>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</si>
  <si>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</si>
  <si>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</si>
  <si>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</si>
  <si>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</si>
  <si>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</si>
  <si>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</si>
  <si>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</si>
  <si>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</si>
  <si>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</si>
  <si>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</si>
  <si>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</si>
  <si>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</si>
  <si>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</si>
  <si>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</si>
  <si>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</si>
  <si>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</si>
  <si>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</si>
  <si>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</si>
  <si>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</si>
  <si>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</si>
  <si>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</si>
  <si>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</si>
  <si>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</si>
  <si>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</si>
  <si>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</si>
  <si>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</si>
  <si>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</si>
  <si>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</si>
  <si>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</si>
  <si>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</si>
  <si>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</si>
  <si>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</si>
  <si>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</si>
  <si>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</si>
  <si>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</si>
  <si>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</si>
  <si>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</si>
  <si>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</si>
  <si>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</si>
  <si>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</si>
  <si>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</si>
  <si>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</si>
  <si>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</si>
  <si>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</si>
  <si>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</si>
  <si>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</si>
  <si>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</si>
  <si>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</si>
  <si>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</si>
  <si>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</si>
  <si>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</si>
  <si>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</si>
  <si>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</si>
  <si>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</si>
  <si>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</si>
  <si>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</si>
  <si>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</si>
  <si>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</si>
  <si>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</si>
  <si>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</si>
  <si>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</si>
  <si>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</si>
  <si>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</si>
  <si>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</si>
  <si>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</si>
  <si>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</si>
  <si>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</si>
  <si>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</si>
  <si>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</si>
  <si>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</si>
  <si>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</si>
  <si>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</si>
  <si>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</si>
  <si>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</si>
  <si>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</si>
  <si>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</si>
  <si>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</si>
  <si>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</si>
  <si>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</si>
  <si>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</si>
  <si>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</si>
  <si>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</si>
  <si>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</si>
  <si>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</si>
  <si>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</si>
  <si>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</si>
  <si>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</si>
  <si>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</si>
  <si>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</si>
  <si>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</si>
  <si>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</si>
  <si>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</si>
  <si>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</si>
  <si>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</si>
  <si>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</si>
  <si>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</si>
  <si>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</si>
  <si>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</si>
  <si>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</si>
  <si>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</si>
  <si>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</si>
  <si>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</si>
  <si>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</si>
  <si>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</si>
  <si>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</si>
  <si>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</si>
  <si>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</si>
  <si>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</si>
  <si>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</si>
  <si>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</si>
  <si>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</si>
  <si>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</si>
  <si>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</si>
  <si>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</si>
  <si>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</si>
  <si>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</si>
  <si>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</si>
  <si>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</si>
  <si>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</si>
  <si>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</si>
  <si>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</si>
  <si>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</si>
  <si>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</si>
  <si>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</si>
  <si>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</si>
  <si>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</si>
  <si>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</si>
  <si>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</si>
  <si>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</si>
  <si>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</si>
  <si>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</si>
  <si>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</si>
  <si>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</si>
  <si>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</si>
  <si>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</si>
  <si>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</si>
  <si>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</si>
  <si>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</si>
  <si>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</si>
  <si>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</si>
  <si>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</si>
  <si>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</si>
  <si>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</si>
  <si>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</si>
  <si>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</si>
  <si>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</si>
  <si>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</si>
  <si>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</si>
  <si>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</si>
  <si>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</si>
  <si>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</si>
  <si>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</si>
  <si>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</si>
  <si>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</si>
  <si>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</si>
  <si>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</si>
  <si>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</si>
  <si>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</si>
  <si>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</si>
  <si>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</si>
  <si>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</si>
  <si>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</si>
  <si>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</si>
  <si>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</si>
  <si>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</si>
  <si>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</si>
  <si>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</si>
  <si>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</si>
  <si>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</si>
  <si>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</si>
  <si>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</si>
  <si>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</si>
  <si>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</si>
  <si>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</si>
  <si>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</si>
  <si>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</si>
  <si>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</si>
  <si>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</si>
  <si>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</si>
  <si>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</si>
  <si>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</si>
  <si>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</si>
  <si>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</si>
  <si>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</si>
  <si>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</si>
  <si>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</si>
  <si>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</si>
  <si>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</si>
  <si>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</si>
  <si>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</si>
  <si>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</si>
  <si>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</si>
  <si>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</si>
  <si>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</si>
  <si>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</si>
  <si>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</si>
  <si>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</si>
  <si>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</si>
  <si>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</si>
  <si>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</si>
  <si>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</si>
  <si>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</si>
  <si>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</si>
  <si>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</si>
  <si>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</si>
  <si>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</si>
  <si>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</si>
  <si>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</si>
  <si>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</si>
  <si>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</si>
  <si>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</si>
  <si>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</si>
  <si>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</si>
  <si>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</si>
  <si>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</si>
  <si>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</si>
  <si>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</si>
  <si>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</si>
  <si>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</si>
  <si>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</si>
  <si>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</si>
  <si>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</si>
  <si>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</si>
  <si>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</si>
  <si>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</si>
  <si>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</si>
  <si>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</si>
  <si>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</si>
  <si>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</si>
  <si>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</si>
  <si>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</si>
  <si>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</si>
  <si>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</si>
  <si>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</si>
  <si>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</si>
  <si>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</si>
  <si>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</si>
  <si>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</si>
  <si>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</si>
  <si>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</si>
  <si>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</si>
  <si>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</si>
  <si>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</si>
  <si>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</si>
  <si>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</si>
  <si>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</si>
  <si>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</si>
  <si>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</si>
  <si>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</si>
  <si>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</si>
  <si>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</si>
  <si>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</si>
  <si>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</si>
  <si>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</si>
  <si>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</si>
  <si>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</si>
  <si>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</si>
  <si>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</si>
  <si>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</si>
  <si>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</si>
  <si>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</si>
  <si>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</si>
  <si>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</si>
  <si>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</si>
  <si>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</si>
  <si>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</si>
  <si>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</si>
  <si>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</si>
  <si>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</si>
  <si>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</si>
  <si>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</si>
  <si>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</si>
  <si>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</si>
  <si>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</si>
  <si>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</si>
  <si>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</si>
  <si>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</si>
  <si>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</si>
  <si>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</si>
  <si>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</si>
  <si>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</si>
  <si>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</si>
  <si>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</si>
  <si>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</si>
  <si>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</si>
  <si>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</si>
  <si>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</si>
  <si>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</si>
  <si>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</si>
  <si>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</si>
  <si>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</si>
  <si>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</si>
  <si>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</si>
  <si>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</si>
  <si>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</si>
  <si>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</si>
  <si>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</si>
  <si>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</si>
  <si>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</si>
  <si>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</si>
  <si>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</si>
  <si>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</si>
  <si>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</si>
  <si>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</si>
  <si>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</si>
  <si>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</si>
  <si>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</si>
  <si>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</si>
  <si>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</si>
  <si>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</si>
  <si>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</si>
  <si>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</si>
  <si>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</si>
  <si>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</si>
  <si>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</si>
  <si>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</si>
  <si>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</si>
  <si>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</si>
  <si>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</si>
  <si>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</si>
  <si>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</si>
  <si>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</si>
  <si>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</si>
  <si>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</si>
  <si>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</si>
  <si>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</si>
  <si>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</si>
  <si>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</si>
  <si>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</si>
  <si>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</si>
  <si>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</si>
  <si>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</si>
  <si>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</si>
  <si>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</si>
  <si>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</si>
  <si>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</si>
  <si>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</si>
  <si>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</si>
  <si>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</si>
  <si>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</si>
  <si>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</si>
  <si>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</si>
  <si>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</si>
  <si>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</si>
  <si>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</si>
  <si>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</si>
  <si>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</si>
  <si>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</si>
  <si>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</si>
  <si>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</si>
  <si>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</si>
  <si>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</si>
  <si>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</si>
  <si>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</si>
  <si>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</si>
  <si>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</si>
  <si>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</si>
  <si>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</si>
  <si>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</si>
  <si>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</si>
  <si>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</si>
  <si>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</si>
  <si>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</si>
  <si>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</si>
  <si>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</si>
  <si>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</si>
  <si>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</si>
  <si>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</si>
  <si>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</si>
  <si>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</si>
  <si>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</si>
  <si>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</si>
  <si>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</si>
  <si>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</si>
  <si>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</si>
  <si>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</si>
  <si>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</si>
  <si>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</si>
  <si>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</si>
  <si>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</si>
  <si>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</si>
  <si>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</si>
  <si>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</si>
  <si>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</si>
  <si>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</si>
  <si>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</si>
  <si>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</si>
  <si>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</si>
  <si>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</si>
  <si>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</si>
  <si>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</si>
  <si>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</si>
  <si>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</si>
  <si>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</si>
  <si>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</si>
  <si>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</si>
  <si>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</si>
  <si>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</si>
  <si>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</si>
  <si>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</si>
  <si>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</si>
  <si>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</si>
  <si>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</si>
  <si>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</si>
  <si>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</si>
  <si>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</si>
  <si>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</si>
  <si>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</si>
  <si>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</si>
  <si>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</si>
  <si>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</si>
  <si>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</si>
  <si>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</si>
  <si>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</si>
  <si>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</si>
  <si>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</si>
  <si>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</si>
  <si>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</si>
  <si>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</si>
  <si>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</si>
  <si>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</si>
  <si>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</si>
  <si>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</si>
  <si>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</si>
  <si>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</si>
  <si>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</si>
  <si>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</si>
  <si>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</si>
  <si>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</si>
  <si>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</si>
  <si>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</si>
  <si>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</si>
  <si>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</si>
  <si>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</si>
  <si>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</si>
  <si>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</si>
  <si>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</si>
  <si>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</si>
  <si>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</si>
  <si>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</si>
  <si>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</si>
  <si>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</si>
  <si>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</si>
  <si>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</si>
  <si>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</si>
  <si>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</si>
  <si>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</si>
  <si>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</si>
  <si>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</si>
  <si>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</si>
  <si>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</si>
  <si>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</si>
  <si>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</si>
  <si>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</si>
  <si>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</si>
  <si>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</si>
  <si>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</si>
  <si>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</si>
  <si>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</si>
  <si>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</si>
  <si>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</si>
  <si>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</si>
  <si>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</si>
  <si>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</si>
  <si>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</si>
  <si>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</si>
  <si>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</si>
  <si>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</si>
  <si>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</si>
  <si>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</si>
  <si>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</si>
  <si>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</si>
  <si>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</si>
  <si>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</si>
  <si>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</si>
  <si>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</si>
  <si>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</si>
  <si>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</si>
  <si>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</si>
  <si>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</si>
  <si>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</si>
  <si>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</si>
  <si>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</si>
  <si>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</si>
  <si>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</si>
  <si>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</si>
  <si>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</si>
  <si>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</si>
  <si>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</si>
  <si>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</si>
  <si>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</si>
  <si>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</si>
  <si>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</si>
  <si>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</si>
  <si>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</si>
  <si>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</si>
  <si>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</si>
  <si>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</si>
  <si>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</si>
  <si>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</si>
  <si>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</si>
  <si>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</si>
  <si>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</si>
  <si>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</si>
  <si>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</si>
  <si>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</si>
  <si>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</si>
  <si>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</si>
  <si>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</si>
  <si>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</si>
  <si>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</si>
  <si>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</si>
  <si>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</si>
  <si>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</si>
  <si>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</si>
  <si>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</si>
  <si>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</si>
  <si>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</si>
  <si>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</si>
  <si>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</si>
  <si>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</si>
  <si>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</si>
  <si>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</si>
  <si>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</si>
  <si>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</si>
  <si>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</si>
  <si>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</si>
  <si>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</si>
  <si>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</si>
  <si>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</si>
  <si>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</si>
  <si>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</si>
  <si>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</si>
  <si>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</si>
  <si>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</si>
  <si>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</si>
  <si>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</si>
  <si>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</si>
  <si>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</si>
  <si>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</si>
  <si>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</si>
  <si>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</si>
  <si>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</si>
  <si>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</si>
  <si>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</si>
  <si>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</si>
  <si>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</si>
  <si>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</si>
  <si>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</si>
  <si>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</si>
  <si>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</si>
  <si>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</si>
  <si>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</si>
  <si>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</si>
  <si>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</si>
  <si>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</si>
  <si>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</si>
  <si>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</si>
  <si>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</si>
  <si>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</si>
  <si>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</si>
  <si>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</si>
  <si>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</si>
  <si>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</si>
  <si>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</si>
  <si>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</si>
  <si>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</si>
  <si>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</si>
  <si>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</si>
  <si>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</si>
  <si>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</si>
  <si>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</si>
  <si>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</si>
  <si>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</si>
  <si>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</si>
  <si>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</si>
  <si>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</si>
  <si>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</si>
  <si>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</si>
  <si>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</si>
  <si>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</si>
  <si>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</si>
  <si>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</si>
  <si>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</si>
  <si>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</si>
  <si>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</si>
  <si>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</si>
  <si>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</si>
  <si>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</si>
  <si>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</si>
  <si>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</si>
  <si>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</si>
  <si>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</si>
  <si>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</si>
  <si>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</si>
  <si>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</si>
  <si>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</si>
  <si>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</si>
  <si>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</si>
  <si>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</si>
  <si>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</si>
  <si>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</si>
  <si>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</si>
  <si>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</si>
  <si>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</si>
  <si>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</si>
  <si>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</si>
  <si>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</si>
  <si>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</si>
  <si>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</si>
  <si>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</si>
  <si>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</si>
  <si>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</si>
  <si>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</si>
  <si>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</si>
  <si>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</si>
  <si>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</si>
  <si>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</si>
  <si>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</si>
  <si>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</si>
  <si>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</si>
  <si>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</si>
  <si>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</si>
  <si>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</si>
  <si>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</si>
  <si>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</si>
  <si>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</si>
  <si>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</si>
  <si>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</si>
  <si>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</si>
  <si>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</si>
  <si>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</si>
  <si>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</si>
  <si>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</si>
  <si>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</si>
  <si>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</si>
  <si>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</si>
  <si>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</si>
  <si>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</si>
  <si>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</si>
  <si>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</si>
  <si>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</si>
  <si>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</si>
  <si>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</si>
  <si>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</si>
  <si>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</si>
  <si>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</si>
  <si>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</si>
  <si>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</si>
  <si>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</si>
  <si>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</si>
  <si>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</si>
  <si>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</si>
  <si>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</si>
  <si>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</si>
  <si>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</si>
  <si>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</si>
  <si>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</si>
  <si>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</si>
  <si>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</si>
  <si>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</si>
  <si>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</si>
  <si>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</si>
  <si>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</si>
  <si>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</si>
  <si>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</si>
  <si>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</si>
  <si>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</si>
  <si>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</si>
  <si>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</si>
  <si>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</si>
  <si>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</si>
  <si>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</si>
  <si>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</si>
  <si>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</si>
  <si>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</si>
  <si>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</si>
  <si>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</si>
  <si>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</si>
  <si>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</si>
  <si>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</si>
  <si>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</si>
  <si>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</si>
  <si>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</si>
  <si>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</si>
  <si>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</si>
  <si>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</si>
  <si>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</si>
  <si>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</si>
  <si>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</si>
  <si>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</si>
  <si>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</si>
  <si>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</si>
  <si>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</si>
  <si>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</si>
  <si>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</si>
  <si>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</si>
  <si>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</si>
  <si>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</si>
  <si>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</si>
  <si>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</si>
  <si>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</si>
  <si>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</si>
  <si>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</si>
  <si>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</si>
  <si>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</si>
  <si>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</si>
  <si>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</si>
  <si>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</si>
  <si>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</si>
  <si>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</si>
  <si>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</si>
  <si>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</si>
  <si>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</si>
  <si>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</si>
  <si>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</si>
  <si>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</si>
  <si>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</si>
  <si>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</si>
  <si>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</si>
  <si>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</si>
  <si>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</si>
  <si>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</si>
  <si>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</si>
  <si>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</si>
  <si>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</si>
  <si>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</si>
  <si>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</si>
  <si>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</si>
  <si>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</si>
  <si>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</si>
  <si>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</si>
  <si>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</si>
  <si>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</si>
  <si>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</si>
  <si>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</si>
  <si>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</si>
  <si>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</si>
  <si>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</si>
  <si>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</si>
  <si>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</si>
  <si>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</si>
  <si>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</si>
  <si>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</si>
  <si>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</si>
  <si>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</si>
  <si>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</si>
  <si>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</si>
  <si>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</si>
  <si>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</si>
  <si>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</si>
  <si>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</si>
  <si>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</si>
  <si>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</si>
  <si>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</si>
  <si>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</si>
  <si>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</si>
  <si>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</si>
  <si>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</si>
  <si>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</si>
  <si>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</si>
  <si>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</si>
  <si>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</si>
  <si>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</si>
  <si>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</si>
  <si>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</si>
  <si>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</si>
  <si>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</si>
  <si>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</si>
  <si>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</si>
  <si>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</si>
  <si>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</si>
  <si>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</si>
  <si>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</si>
  <si>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</si>
  <si>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</si>
  <si>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</si>
  <si>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</si>
  <si>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</si>
  <si>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</si>
  <si>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</si>
  <si>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</si>
  <si>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</si>
  <si>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</si>
  <si>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</si>
  <si>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</si>
  <si>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</si>
  <si>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</si>
  <si>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</si>
  <si>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</si>
  <si>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</si>
  <si>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</si>
  <si>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</si>
  <si>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</si>
  <si>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</si>
  <si>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</si>
  <si>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</si>
  <si>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</si>
  <si>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</si>
  <si>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</si>
  <si>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</si>
  <si>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</si>
  <si>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</si>
  <si>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</si>
  <si>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</si>
  <si>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</si>
  <si>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</si>
  <si>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</si>
  <si>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</si>
  <si>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</si>
  <si>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</si>
  <si>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</si>
  <si>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</si>
  <si>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</si>
  <si>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</si>
  <si>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</si>
  <si>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</si>
  <si>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</si>
  <si>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</si>
  <si>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</si>
  <si>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</si>
  <si>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</si>
  <si>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</si>
  <si>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</si>
  <si>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</si>
  <si>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</si>
  <si>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</si>
  <si>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</si>
  <si>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</si>
  <si>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</si>
  <si>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</si>
  <si>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</si>
  <si>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</si>
  <si>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</si>
  <si>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</si>
  <si>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</si>
  <si>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</si>
  <si>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</si>
  <si>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</si>
  <si>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</si>
  <si>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</si>
  <si>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</si>
  <si>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</si>
  <si>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</si>
  <si>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</si>
  <si>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</si>
  <si>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</si>
  <si>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</si>
  <si>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</si>
  <si>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</si>
  <si>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</si>
  <si>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</si>
  <si>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</si>
  <si>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</si>
  <si>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</si>
  <si>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</si>
  <si>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</si>
  <si>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</si>
  <si>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</si>
  <si>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</si>
  <si>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</si>
  <si>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</si>
  <si>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</si>
  <si>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</si>
  <si>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</si>
  <si>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</si>
  <si>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</si>
  <si>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</si>
  <si>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</si>
  <si>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</si>
  <si>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</si>
  <si>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</si>
  <si>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</si>
  <si>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</si>
  <si>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</si>
  <si>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</si>
  <si>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</si>
  <si>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</si>
  <si>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</si>
  <si>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</si>
  <si>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</si>
  <si>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</si>
  <si>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</si>
  <si>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</si>
  <si>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</si>
  <si>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</si>
  <si>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</si>
  <si>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</si>
  <si>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</si>
  <si>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</si>
  <si>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</si>
  <si>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</si>
  <si>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</si>
  <si>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</si>
  <si>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</si>
  <si>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</si>
  <si>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</si>
  <si>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</si>
  <si>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</si>
  <si>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</si>
  <si>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</si>
  <si>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</si>
  <si>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</si>
  <si>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</si>
  <si>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</si>
  <si>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</si>
  <si>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</si>
  <si>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</si>
  <si>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</si>
  <si>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</si>
  <si>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</si>
  <si>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</si>
  <si>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</si>
  <si>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</si>
  <si>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</si>
  <si>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</si>
  <si>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</si>
  <si>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</si>
  <si>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</si>
  <si>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</si>
  <si>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</si>
  <si>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</si>
  <si>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</si>
  <si>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</si>
  <si>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</si>
  <si>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</si>
  <si>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</si>
  <si>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</si>
  <si>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</si>
  <si>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</si>
  <si>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</si>
  <si>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</si>
  <si>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</si>
  <si>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</si>
  <si>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</si>
  <si>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</si>
  <si>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</si>
  <si>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</si>
  <si>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</si>
  <si>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</si>
  <si>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</si>
  <si>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</si>
  <si>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</si>
  <si>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</si>
  <si>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</si>
  <si>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</si>
  <si>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</si>
  <si>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</si>
  <si>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</si>
  <si>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</si>
  <si>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</si>
  <si>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</si>
  <si>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</si>
  <si>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</si>
  <si>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</si>
  <si>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</si>
  <si>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</si>
  <si>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</si>
  <si>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</si>
  <si>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</si>
  <si>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</si>
  <si>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</si>
  <si>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</si>
  <si>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</si>
  <si>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</si>
  <si>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</si>
  <si>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</si>
  <si>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</si>
  <si>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</si>
  <si>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</si>
  <si>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</si>
  <si>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</si>
  <si>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</si>
  <si>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</si>
  <si>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</si>
  <si>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</si>
  <si>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</si>
  <si>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</si>
  <si>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</si>
  <si>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</si>
  <si>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</si>
  <si>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</si>
  <si>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</si>
  <si>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</si>
  <si>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</si>
  <si>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</si>
  <si>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</si>
  <si>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</si>
  <si>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</si>
  <si>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</si>
  <si>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</si>
  <si>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</si>
  <si>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</si>
  <si>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</si>
  <si>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</si>
  <si>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</si>
  <si>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</si>
  <si>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</si>
  <si>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</si>
  <si>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</si>
  <si>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</si>
  <si>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</si>
  <si>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</si>
  <si>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</si>
  <si>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</si>
  <si>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</si>
  <si>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</si>
  <si>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</si>
  <si>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</si>
  <si>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</si>
  <si>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</si>
  <si>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</si>
  <si>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</si>
  <si>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</si>
  <si>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</si>
  <si>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</si>
  <si>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</si>
  <si>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</si>
  <si>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</si>
  <si>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</si>
  <si>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</si>
  <si>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</si>
  <si>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</si>
  <si>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</si>
  <si>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</si>
  <si>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</si>
  <si>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</si>
  <si>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</si>
  <si>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</si>
  <si>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</si>
  <si>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</si>
  <si>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</si>
  <si>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</si>
  <si>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</si>
  <si>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</si>
  <si>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</si>
  <si>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</si>
  <si>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</si>
  <si>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</si>
  <si>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</si>
  <si>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</si>
  <si>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</si>
  <si>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</si>
  <si>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</si>
  <si>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</si>
  <si>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</si>
  <si>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</si>
  <si>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</si>
  <si>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</si>
  <si>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</si>
  <si>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</si>
  <si>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</si>
  <si>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</si>
  <si>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</si>
  <si>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</si>
  <si>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</si>
  <si>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</si>
  <si>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</si>
  <si>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</si>
  <si>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</si>
  <si>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</si>
  <si>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</si>
  <si>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</si>
  <si>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</si>
  <si>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</si>
  <si>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</si>
  <si>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</si>
  <si>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</si>
  <si>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</si>
  <si>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</si>
  <si>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</si>
  <si>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</si>
  <si>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</si>
  <si>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</si>
  <si>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</si>
  <si>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</si>
  <si>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</si>
  <si>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</si>
  <si>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</si>
  <si>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</si>
  <si>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</si>
  <si>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</si>
  <si>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</si>
  <si>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</si>
  <si>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</si>
  <si>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</si>
  <si>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</si>
  <si>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</si>
  <si>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</si>
  <si>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</si>
  <si>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</si>
  <si>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</si>
  <si>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</si>
  <si>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</si>
  <si>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</si>
  <si>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</si>
  <si>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</si>
  <si>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</si>
  <si>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</si>
  <si>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</si>
  <si>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</si>
  <si>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</si>
  <si>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</si>
  <si>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</si>
  <si>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</si>
  <si>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</si>
  <si>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</si>
  <si>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</si>
  <si>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</si>
  <si>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</si>
  <si>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</si>
  <si>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</si>
  <si>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</si>
  <si>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</si>
  <si>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</si>
  <si>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</si>
  <si>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</si>
  <si>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</si>
  <si>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</si>
  <si>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</si>
  <si>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</si>
  <si>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</si>
  <si>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</si>
  <si>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</si>
  <si>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</si>
  <si>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</si>
  <si>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</si>
  <si>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</si>
  <si>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</si>
  <si>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</si>
  <si>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</si>
  <si>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</si>
  <si>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</si>
  <si>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</si>
  <si>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</si>
  <si>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</si>
  <si>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</si>
  <si>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</si>
  <si>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</si>
  <si>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</si>
  <si>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</si>
  <si>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</si>
  <si>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</si>
  <si>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</si>
  <si>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</si>
  <si>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</si>
  <si>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</si>
  <si>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</si>
  <si>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</si>
  <si>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</si>
  <si>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</si>
  <si>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</si>
  <si>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</si>
  <si>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</si>
  <si>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</si>
  <si>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</si>
  <si>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</si>
  <si>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</si>
  <si>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</si>
  <si>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</si>
  <si>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</si>
  <si>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</si>
  <si>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</si>
  <si>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</si>
  <si>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</si>
  <si>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</si>
  <si>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</si>
  <si>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</si>
  <si>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</si>
  <si>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</si>
  <si>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</si>
  <si>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</si>
  <si>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</si>
  <si>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</si>
  <si>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</si>
  <si>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</si>
  <si>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</si>
  <si>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</si>
  <si>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</si>
  <si>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</si>
  <si>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</si>
  <si>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</si>
  <si>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</si>
  <si>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</si>
  <si>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</si>
  <si>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</si>
  <si>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</si>
  <si>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</si>
  <si>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</si>
  <si>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</si>
  <si>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</si>
  <si>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</si>
  <si>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</si>
  <si>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</si>
  <si>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</si>
  <si>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</si>
  <si>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</si>
  <si>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</si>
  <si>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</si>
  <si>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</si>
  <si>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</si>
  <si>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</si>
  <si>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</si>
  <si>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</si>
  <si>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</si>
  <si>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</si>
  <si>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</si>
  <si>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</si>
  <si>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</si>
  <si>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</si>
  <si>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</si>
  <si>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</si>
  <si>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</si>
  <si>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</si>
  <si>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</si>
  <si>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</si>
  <si>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</si>
  <si>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</si>
  <si>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</si>
  <si>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</si>
  <si>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</si>
  <si>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</si>
  <si>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</si>
  <si>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</si>
  <si>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</si>
  <si>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</si>
  <si>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</si>
  <si>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</si>
  <si>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</si>
  <si>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</si>
  <si>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</si>
  <si>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</si>
  <si>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</si>
  <si>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</si>
  <si>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</si>
  <si>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</si>
  <si>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</si>
  <si>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</si>
  <si>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</si>
  <si>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</si>
  <si>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</si>
  <si>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</si>
  <si>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</si>
  <si>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</si>
  <si>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</si>
  <si>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</si>
  <si>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</si>
  <si>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</si>
  <si>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</si>
  <si>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</si>
  <si>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</si>
  <si>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</si>
  <si>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</si>
  <si>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</si>
  <si>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</si>
  <si>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</si>
  <si>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</si>
  <si>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</si>
  <si>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</si>
  <si>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</si>
  <si>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</si>
  <si>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</si>
  <si>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</si>
  <si>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</si>
  <si>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</si>
  <si>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</si>
  <si>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</si>
  <si>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</si>
  <si>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</si>
  <si>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</si>
  <si>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</si>
  <si>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</si>
  <si>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</si>
  <si>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</si>
  <si>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</si>
  <si>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</si>
  <si>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</si>
  <si>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</si>
  <si>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</si>
  <si>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</si>
  <si>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</si>
  <si>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</si>
  <si>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</si>
  <si>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</si>
  <si>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</si>
  <si>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</si>
  <si>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</si>
  <si>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</si>
  <si>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</si>
  <si>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</si>
  <si>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</si>
  <si>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</si>
  <si>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</si>
  <si>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</si>
  <si>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</si>
  <si>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</si>
  <si>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</si>
  <si>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</si>
  <si>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</si>
  <si>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</si>
  <si>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</si>
  <si>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</si>
  <si>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</si>
  <si>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</si>
  <si>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</si>
  <si>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</si>
  <si>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</si>
  <si>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</si>
  <si>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</si>
  <si>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</si>
  <si>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</si>
  <si>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</si>
  <si>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</si>
  <si>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</si>
  <si>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</si>
  <si>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</si>
  <si>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</si>
  <si>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</si>
  <si>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</si>
  <si>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</si>
  <si>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</si>
  <si>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</si>
  <si>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</si>
  <si>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</si>
  <si>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</si>
  <si>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</si>
  <si>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</si>
  <si>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</si>
  <si>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</si>
  <si>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</si>
  <si>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</si>
  <si>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</si>
  <si>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</si>
  <si>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</si>
  <si>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</si>
  <si>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</si>
  <si>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</si>
  <si>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</si>
  <si>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</si>
  <si>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</si>
  <si>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</si>
  <si>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</si>
  <si>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</si>
  <si>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</si>
  <si>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</si>
  <si>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</si>
  <si>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</si>
  <si>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</si>
  <si>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</si>
  <si>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</si>
  <si>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</si>
  <si>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</si>
  <si>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</si>
  <si>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</si>
  <si>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</si>
  <si>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</si>
  <si>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</si>
  <si>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</si>
  <si>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</si>
  <si>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</si>
  <si>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</si>
  <si>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</si>
  <si>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</si>
  <si>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</si>
  <si>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</si>
  <si>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</si>
  <si>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</si>
  <si>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</si>
  <si>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</si>
  <si>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</si>
  <si>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</si>
  <si>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</si>
  <si>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</si>
  <si>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</si>
  <si>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</si>
  <si>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</si>
  <si>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</si>
  <si>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</si>
  <si>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</si>
  <si>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</si>
  <si>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</si>
  <si>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</si>
  <si>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</si>
  <si>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</si>
  <si>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</si>
  <si>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</si>
  <si>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</si>
  <si>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</si>
  <si>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</si>
  <si>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</si>
  <si>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</si>
  <si>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</si>
  <si>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</si>
  <si>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</si>
  <si>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</si>
  <si>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</si>
  <si>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</si>
  <si>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</si>
  <si>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</si>
  <si>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</si>
  <si>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</si>
  <si>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</si>
  <si>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</si>
  <si>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</si>
  <si>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</si>
  <si>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</si>
  <si>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</si>
  <si>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</si>
  <si>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</si>
  <si>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</si>
  <si>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</si>
  <si>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</si>
  <si>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</si>
  <si>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</si>
  <si>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</si>
  <si>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</si>
  <si>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</si>
  <si>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</si>
  <si>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</si>
  <si>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</si>
  <si>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</si>
  <si>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</si>
  <si>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</si>
  <si>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</si>
  <si>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</si>
  <si>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</si>
  <si>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</si>
  <si>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</si>
  <si>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</si>
  <si>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</si>
  <si>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</si>
  <si>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</si>
  <si>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</si>
  <si>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</si>
  <si>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</si>
  <si>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</si>
  <si>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</si>
  <si>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</si>
  <si>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</si>
  <si>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</si>
  <si>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</si>
  <si>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</si>
  <si>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</si>
  <si>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</si>
  <si>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</si>
  <si>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</si>
  <si>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</si>
  <si>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</si>
  <si>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</si>
  <si>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</si>
  <si>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</si>
  <si>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</si>
  <si>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</si>
  <si>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</si>
  <si>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</si>
  <si>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</si>
  <si>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</si>
  <si>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</si>
  <si>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</si>
  <si>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</si>
  <si>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</si>
  <si>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</si>
  <si>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</si>
  <si>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</si>
  <si>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</si>
  <si>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</si>
  <si>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</si>
  <si>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</si>
  <si>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</si>
  <si>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</si>
  <si>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</si>
  <si>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</si>
  <si>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</si>
  <si>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</si>
  <si>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</si>
  <si>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</si>
  <si>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</si>
  <si>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</si>
  <si>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</si>
  <si>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</si>
  <si>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</si>
  <si>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</si>
  <si>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</si>
  <si>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</si>
  <si>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</si>
  <si>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</si>
  <si>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</si>
  <si>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</si>
  <si>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</si>
  <si>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</si>
  <si>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</si>
  <si>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</si>
  <si>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</si>
  <si>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</si>
  <si>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</si>
  <si>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</si>
  <si>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</si>
  <si>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</si>
  <si>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</si>
  <si>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</si>
  <si>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</si>
  <si>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</si>
  <si>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</si>
  <si>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</si>
  <si>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</si>
  <si>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</si>
  <si>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</si>
  <si>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</si>
  <si>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</si>
  <si>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</si>
  <si>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</si>
  <si>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</si>
  <si>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</si>
  <si>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</si>
  <si>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</si>
  <si>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</si>
  <si>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</si>
  <si>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</si>
  <si>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</si>
  <si>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</si>
  <si>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</si>
  <si>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</si>
  <si>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</si>
  <si>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</si>
  <si>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</si>
  <si>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</si>
  <si>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</si>
  <si>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</si>
  <si>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</si>
  <si>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</si>
  <si>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</si>
  <si>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</si>
  <si>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</si>
  <si>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</si>
  <si>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</si>
  <si>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</si>
  <si>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</si>
  <si>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</si>
  <si>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</si>
  <si>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</si>
  <si>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</si>
  <si>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</si>
  <si>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</si>
  <si>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</si>
  <si>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</si>
  <si>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</si>
  <si>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</si>
  <si>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</si>
  <si>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</si>
  <si>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</si>
  <si>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</si>
  <si>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</si>
  <si>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</si>
  <si>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</si>
  <si>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</si>
  <si>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</si>
  <si>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</si>
  <si>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</si>
  <si>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</si>
  <si>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</si>
  <si>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</si>
  <si>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</si>
  <si>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</si>
  <si>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</si>
  <si>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</si>
  <si>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</si>
  <si>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</si>
  <si>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</si>
  <si>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</si>
  <si>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</si>
  <si>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</si>
  <si>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</si>
  <si>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</si>
  <si>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</si>
  <si>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</si>
  <si>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</si>
  <si>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</si>
  <si>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</si>
  <si>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</si>
  <si>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</si>
  <si>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</si>
  <si>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</si>
  <si>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</si>
  <si>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</si>
  <si>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</si>
  <si>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</si>
  <si>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</si>
  <si>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</si>
  <si>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</si>
  <si>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</si>
  <si>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</si>
  <si>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</si>
  <si>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</si>
  <si>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</si>
  <si>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</si>
  <si>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</si>
  <si>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</si>
  <si>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</si>
  <si>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</si>
  <si>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</si>
  <si>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</si>
  <si>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</si>
  <si>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</si>
  <si>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</si>
  <si>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</si>
  <si>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</si>
  <si>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</si>
  <si>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</si>
  <si>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</si>
  <si>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</si>
  <si>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</si>
  <si>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</si>
  <si>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</si>
  <si>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</si>
  <si>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</si>
  <si>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</si>
  <si>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</si>
  <si>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</si>
  <si>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</si>
  <si>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</si>
  <si>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</si>
  <si>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</si>
  <si>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</si>
  <si>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</si>
  <si>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</si>
  <si>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</si>
  <si>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</si>
  <si>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</si>
  <si>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</si>
  <si>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</si>
  <si>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</si>
  <si>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</si>
  <si>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</si>
  <si>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</si>
  <si>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</si>
  <si>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</si>
  <si>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</si>
  <si>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</si>
  <si>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</si>
  <si>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</si>
  <si>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</si>
  <si>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</si>
  <si>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</si>
  <si>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</si>
  <si>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</si>
  <si>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</si>
  <si>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</si>
  <si>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</si>
  <si>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</si>
  <si>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</si>
  <si>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</si>
  <si>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</si>
  <si>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</si>
  <si>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</si>
  <si>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</si>
  <si>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</si>
  <si>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</si>
  <si>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</si>
  <si>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</si>
  <si>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</si>
  <si>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</si>
  <si>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</si>
  <si>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</si>
  <si>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</si>
  <si>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</si>
  <si>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</si>
  <si>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</si>
  <si>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</si>
  <si>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</si>
  <si>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</si>
  <si>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</si>
  <si>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</si>
  <si>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</si>
  <si>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</si>
  <si>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</si>
  <si>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</si>
  <si>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</si>
  <si>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</si>
  <si>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</si>
  <si>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</si>
  <si>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</si>
  <si>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</si>
  <si>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</si>
  <si>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</si>
  <si>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</si>
  <si>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</si>
  <si>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</si>
  <si>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</si>
  <si>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</si>
  <si>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</si>
  <si>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</si>
  <si>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</si>
  <si>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</si>
  <si>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</si>
  <si>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</si>
  <si>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</si>
  <si>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</si>
  <si>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</si>
  <si>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</si>
  <si>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</si>
  <si>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</si>
  <si>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</si>
  <si>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</si>
  <si>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</si>
  <si>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</si>
  <si>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</si>
  <si>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</si>
  <si>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</si>
  <si>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</si>
  <si>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</si>
  <si>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</si>
  <si>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</si>
  <si>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</si>
  <si>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</si>
  <si>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</si>
  <si>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</si>
  <si>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</si>
  <si>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</si>
  <si>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</si>
  <si>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</si>
  <si>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</si>
  <si>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</si>
  <si>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</si>
  <si>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</si>
  <si>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</si>
  <si>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</si>
  <si>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</si>
  <si>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</si>
  <si>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</si>
  <si>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</si>
  <si>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</si>
  <si>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</si>
  <si>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</si>
  <si>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</si>
  <si>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</si>
  <si>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</si>
  <si>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</si>
  <si>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</si>
  <si>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</si>
  <si>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</si>
  <si>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</si>
  <si>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</si>
  <si>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</si>
  <si>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</si>
  <si>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</si>
  <si>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</si>
  <si>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</si>
  <si>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</si>
  <si>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</si>
  <si>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</si>
  <si>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</si>
  <si>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</si>
  <si>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</si>
  <si>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</si>
  <si>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</si>
  <si>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</si>
  <si>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</si>
  <si>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</si>
  <si>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</si>
  <si>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</si>
  <si>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</si>
  <si>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</si>
  <si>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</si>
  <si>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</si>
  <si>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</si>
  <si>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</si>
  <si>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</si>
  <si>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</si>
  <si>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</si>
  <si>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</si>
  <si>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</si>
  <si>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</si>
  <si>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</si>
  <si>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</si>
  <si>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</si>
  <si>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</si>
  <si>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</si>
  <si>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</si>
  <si>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</si>
  <si>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</si>
  <si>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</si>
  <si>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</si>
  <si>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</si>
  <si>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</si>
  <si>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</si>
  <si>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</si>
  <si>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</si>
  <si>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</si>
  <si>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</si>
  <si>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</si>
  <si>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</si>
  <si>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</si>
  <si>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</si>
  <si>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</si>
  <si>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</si>
  <si>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</si>
  <si>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</si>
  <si>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</si>
  <si>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</si>
  <si>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</si>
  <si>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</si>
  <si>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</si>
  <si>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</si>
  <si>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</si>
  <si>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</si>
  <si>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</si>
  <si>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</si>
  <si>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</si>
  <si>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</si>
  <si>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</si>
  <si>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</si>
  <si>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</si>
  <si>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</si>
  <si>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</si>
  <si>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</si>
  <si>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</si>
  <si>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</si>
  <si>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</si>
  <si>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</si>
  <si>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</si>
  <si>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</si>
  <si>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</si>
  <si>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</si>
  <si>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</si>
  <si>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</si>
  <si>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</si>
  <si>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</si>
  <si>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</si>
  <si>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</si>
  <si>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</si>
  <si>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</si>
  <si>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</si>
  <si>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</si>
  <si>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</si>
  <si>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</si>
  <si>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</si>
  <si>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</si>
  <si>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</si>
  <si>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</si>
  <si>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</si>
  <si>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</si>
  <si>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</si>
  <si>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</si>
  <si>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</si>
  <si>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</si>
  <si>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</si>
  <si>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</si>
  <si>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</si>
  <si>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</si>
  <si>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</si>
  <si>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</si>
  <si>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</si>
  <si>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</si>
  <si>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</si>
  <si>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</si>
  <si>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</si>
  <si>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</si>
  <si>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</si>
  <si>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</si>
  <si>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</si>
  <si>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</si>
  <si>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</si>
  <si>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</si>
  <si>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</si>
  <si>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</si>
  <si>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</si>
  <si>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</si>
  <si>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</si>
  <si>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</si>
  <si>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</si>
  <si>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</si>
  <si>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</si>
  <si>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</si>
  <si>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</si>
  <si>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</si>
  <si>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</si>
  <si>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</si>
  <si>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</si>
  <si>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</si>
  <si>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</si>
  <si>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</si>
  <si>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</si>
  <si>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</si>
  <si>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</si>
  <si>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</si>
  <si>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</si>
  <si>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</si>
  <si>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</si>
  <si>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</si>
  <si>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</si>
  <si>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</si>
  <si>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</si>
  <si>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</si>
  <si>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</si>
  <si>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</si>
  <si>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</si>
  <si>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</si>
  <si>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</si>
  <si>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</si>
  <si>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</si>
  <si>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</si>
  <si>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</si>
  <si>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</si>
  <si>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</si>
  <si>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</si>
  <si>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</si>
  <si>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</si>
  <si>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</si>
  <si>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</si>
  <si>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</si>
  <si>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</si>
  <si>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</si>
  <si>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</si>
  <si>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</si>
  <si>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</si>
  <si>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</si>
  <si>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</si>
  <si>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</si>
  <si>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</si>
  <si>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</si>
  <si>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</si>
  <si>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</si>
  <si>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</si>
  <si>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</si>
  <si>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</si>
  <si>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</si>
  <si>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</si>
  <si>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</si>
  <si>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</si>
  <si>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</si>
  <si>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</si>
  <si>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</si>
  <si>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</si>
  <si>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</si>
  <si>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</si>
  <si>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</si>
  <si>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</si>
  <si>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</si>
  <si>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</si>
  <si>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</si>
  <si>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</si>
  <si>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</si>
  <si>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</si>
  <si>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</si>
  <si>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</si>
  <si>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</si>
  <si>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</si>
  <si>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</si>
  <si>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</si>
  <si>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</si>
  <si>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</si>
  <si>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</si>
  <si>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</si>
  <si>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</si>
  <si>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</si>
  <si>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</si>
  <si>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</si>
  <si>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</si>
  <si>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</si>
  <si>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</si>
  <si>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</si>
  <si>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</si>
  <si>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</si>
  <si>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</si>
  <si>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</si>
  <si>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</si>
  <si>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</si>
  <si>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</si>
  <si>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</si>
  <si>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</si>
  <si>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</si>
  <si>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</si>
  <si>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</si>
  <si>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</si>
  <si>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</si>
  <si>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</si>
  <si>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</si>
  <si>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</si>
  <si>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</si>
  <si>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</si>
  <si>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</si>
  <si>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</si>
  <si>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</si>
  <si>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</si>
  <si>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</si>
  <si>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</si>
  <si>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</si>
  <si>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</si>
  <si>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</si>
  <si>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</si>
  <si>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</si>
  <si>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</si>
  <si>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</si>
  <si>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</si>
  <si>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</si>
  <si>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</si>
  <si>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</si>
  <si>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</si>
  <si>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</si>
  <si>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</si>
  <si>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</si>
  <si>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</si>
  <si>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</si>
  <si>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</si>
  <si>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</si>
  <si>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</si>
  <si>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</si>
  <si>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</si>
  <si>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</si>
  <si>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</si>
  <si>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</si>
  <si>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</si>
  <si>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</si>
  <si>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</si>
  <si>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</si>
  <si>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</si>
  <si>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</si>
  <si>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</si>
  <si>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</si>
  <si>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</si>
  <si>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</si>
  <si>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</si>
  <si>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</si>
  <si>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</si>
  <si>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</si>
  <si>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</si>
  <si>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</si>
  <si>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</si>
  <si>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</si>
  <si>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</si>
  <si>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</si>
  <si>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</si>
  <si>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</si>
  <si>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</si>
  <si>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</si>
  <si>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</si>
  <si>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</si>
  <si>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</si>
  <si>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</si>
  <si>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</si>
  <si>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</si>
  <si>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</si>
  <si>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</si>
  <si>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</si>
  <si>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</si>
  <si>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</si>
  <si>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</si>
  <si>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</si>
  <si>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</si>
  <si>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</si>
  <si>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</si>
  <si>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</si>
  <si>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</si>
  <si>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</si>
  <si>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</si>
  <si>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</si>
  <si>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</si>
  <si>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</si>
  <si>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</si>
  <si>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</si>
  <si>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</si>
  <si>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</si>
  <si>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</si>
  <si>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</si>
  <si>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</si>
  <si>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</si>
  <si>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</si>
  <si>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</si>
  <si>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</si>
  <si>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</si>
  <si>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</si>
  <si>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</si>
  <si>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</si>
  <si>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</si>
  <si>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</si>
  <si>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</si>
  <si>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</si>
  <si>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</si>
  <si>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</si>
  <si>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</si>
  <si>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</si>
  <si>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</si>
  <si>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</si>
  <si>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</si>
  <si>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</si>
  <si>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</si>
  <si>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</si>
  <si>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</si>
  <si>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</si>
  <si>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</si>
  <si>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</si>
  <si>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</si>
  <si>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</si>
  <si>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</si>
  <si>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</si>
  <si>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</si>
  <si>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</si>
  <si>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</si>
  <si>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</si>
  <si>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</si>
  <si>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</si>
  <si>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</si>
  <si>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</si>
  <si>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</si>
  <si>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</si>
  <si>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</si>
  <si>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</si>
  <si>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</si>
  <si>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</si>
  <si>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</si>
  <si>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</si>
  <si>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</si>
  <si>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</si>
  <si>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</si>
  <si>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</si>
  <si>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</si>
  <si>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</si>
  <si>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</si>
  <si>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</si>
  <si>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</si>
  <si>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</si>
  <si>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</si>
  <si>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</si>
  <si>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</si>
  <si>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</si>
  <si>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</si>
  <si>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</si>
  <si>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</si>
  <si>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</si>
  <si>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</si>
  <si>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</si>
  <si>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</si>
  <si>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</si>
  <si>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</si>
  <si>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</si>
  <si>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</si>
  <si>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</si>
  <si>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</si>
  <si>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</si>
  <si>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</si>
  <si>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</si>
  <si>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</si>
  <si>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</si>
  <si>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</si>
  <si>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</si>
  <si>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</si>
  <si>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</si>
  <si>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</si>
  <si>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</si>
  <si>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</si>
  <si>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</si>
  <si>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</si>
  <si>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</si>
  <si>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</si>
  <si>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</si>
  <si>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</si>
  <si>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</si>
  <si>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</si>
  <si>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</si>
  <si>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</si>
  <si>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</si>
  <si>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</si>
  <si>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</si>
  <si>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</si>
  <si>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</si>
  <si>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</si>
  <si>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</si>
  <si>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</si>
  <si>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</si>
  <si>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</si>
  <si>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</si>
  <si>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</si>
  <si>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</si>
  <si>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</si>
  <si>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</si>
  <si>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</si>
  <si>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</si>
  <si>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</si>
  <si>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</si>
  <si>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</si>
  <si>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</si>
  <si>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</si>
  <si>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</si>
  <si>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</si>
  <si>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</si>
  <si>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</si>
  <si>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</si>
  <si>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</si>
  <si>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</si>
  <si>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</si>
  <si>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</si>
  <si>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</si>
  <si>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</si>
  <si>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</si>
  <si>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</si>
  <si>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</si>
  <si>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</si>
  <si>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</si>
  <si>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</si>
  <si>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</si>
  <si>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</si>
  <si>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</si>
  <si>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</si>
  <si>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</si>
  <si>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</si>
  <si>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</si>
  <si>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</si>
  <si>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</si>
  <si>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</si>
  <si>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</si>
  <si>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</si>
  <si>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</si>
  <si>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</si>
  <si>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</si>
  <si>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</si>
  <si>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</si>
  <si>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</si>
  <si>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</si>
  <si>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</si>
  <si>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</si>
  <si>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</si>
  <si>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</si>
  <si>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</si>
  <si>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</si>
  <si>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</si>
  <si>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</si>
  <si>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</si>
  <si>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</si>
  <si>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</si>
  <si>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</si>
  <si>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</si>
  <si>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</si>
  <si>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</si>
  <si>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</si>
  <si>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</si>
  <si>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</si>
  <si>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</si>
  <si>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</si>
  <si>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</si>
  <si>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</si>
  <si>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</si>
  <si>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</si>
  <si>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</si>
  <si>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</si>
  <si>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</si>
  <si>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</si>
  <si>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</si>
  <si>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</si>
  <si>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</si>
  <si>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</si>
  <si>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</si>
  <si>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</si>
  <si>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</si>
  <si>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</si>
  <si>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</si>
  <si>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</si>
  <si>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</si>
  <si>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</si>
  <si>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</si>
  <si>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</si>
  <si>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</si>
  <si>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</si>
  <si>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</si>
  <si>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</si>
  <si>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</si>
  <si>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</si>
  <si>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</si>
  <si>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</si>
  <si>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</si>
  <si>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</si>
  <si>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</si>
  <si>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</si>
  <si>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</si>
  <si>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</si>
  <si>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</si>
  <si>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</si>
  <si>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</si>
  <si>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</si>
  <si>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</si>
  <si>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</si>
  <si>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</si>
  <si>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</si>
  <si>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</si>
  <si>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</si>
  <si>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</si>
  <si>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</si>
  <si>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</si>
  <si>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</si>
  <si>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</si>
  <si>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</si>
  <si>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</si>
  <si>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</si>
  <si>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</si>
  <si>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</si>
  <si>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</si>
  <si>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</si>
  <si>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</si>
  <si>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</si>
  <si>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</si>
  <si>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</si>
  <si>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</si>
  <si>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</si>
  <si>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</si>
  <si>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</si>
  <si>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</si>
  <si>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</si>
  <si>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</si>
  <si>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</si>
  <si>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</si>
  <si>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</si>
  <si>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</si>
  <si>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</si>
  <si>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</si>
  <si>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</si>
  <si>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</si>
  <si>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</si>
  <si>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</si>
  <si>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</si>
  <si>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</si>
  <si>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</si>
  <si>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</si>
  <si>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</si>
  <si>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</si>
  <si>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</si>
  <si>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</si>
  <si>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</si>
  <si>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</si>
  <si>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</si>
  <si>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</si>
  <si>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</si>
  <si>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</si>
  <si>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</si>
  <si>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</si>
  <si>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</si>
  <si>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</si>
  <si>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</si>
  <si>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</si>
  <si>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</si>
  <si>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</si>
  <si>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</si>
  <si>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</si>
  <si>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</si>
  <si>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</si>
  <si>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</si>
  <si>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</si>
  <si>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</si>
  <si>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</si>
  <si>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</si>
  <si>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</si>
  <si>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</si>
  <si>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</si>
  <si>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</si>
  <si>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</si>
  <si>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</si>
  <si>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</si>
  <si>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</si>
  <si>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</si>
  <si>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</si>
  <si>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</si>
  <si>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</si>
  <si>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</si>
  <si>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</si>
  <si>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</si>
  <si>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</si>
  <si>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</si>
  <si>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</si>
  <si>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</si>
  <si>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</si>
  <si>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</si>
  <si>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</si>
  <si>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</si>
  <si>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</si>
  <si>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</si>
  <si>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</si>
  <si>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</si>
  <si>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</si>
  <si>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</si>
  <si>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</si>
  <si>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</si>
  <si>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</si>
  <si>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</si>
  <si>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</si>
  <si>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</si>
  <si>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</si>
  <si>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</si>
  <si>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</si>
  <si>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</si>
  <si>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</si>
  <si>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</si>
  <si>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</si>
  <si>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</si>
  <si>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</si>
  <si>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</si>
  <si>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</si>
  <si>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</si>
  <si>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</si>
  <si>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</si>
  <si>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</si>
  <si>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</si>
  <si>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</si>
  <si>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</si>
  <si>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</si>
  <si>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</si>
  <si>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</si>
  <si>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</si>
  <si>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</si>
  <si>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</si>
  <si>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</si>
  <si>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</si>
  <si>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</si>
  <si>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</si>
  <si>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</si>
  <si>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</si>
  <si>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</si>
  <si>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</si>
  <si>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</si>
  <si>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</si>
  <si>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</si>
  <si>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</si>
  <si>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</si>
  <si>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</si>
  <si>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</si>
  <si>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</si>
  <si>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</si>
  <si>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</si>
  <si>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</si>
  <si>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</si>
  <si>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</si>
  <si>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</si>
  <si>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</si>
  <si>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</si>
  <si>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</si>
  <si>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</si>
  <si>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</si>
  <si>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</si>
  <si>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</si>
  <si>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</si>
  <si>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</si>
  <si>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</si>
  <si>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</si>
  <si>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</si>
  <si>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</si>
  <si>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</si>
  <si>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</si>
  <si>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</si>
  <si>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</si>
  <si>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</si>
  <si>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</si>
  <si>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</si>
  <si>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</si>
  <si>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</si>
  <si>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</si>
  <si>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</si>
  <si>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</si>
  <si>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</si>
  <si>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</si>
  <si>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</si>
  <si>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</si>
  <si>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</si>
  <si>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</si>
  <si>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</si>
  <si>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</si>
  <si>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</si>
  <si>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</si>
  <si>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</si>
  <si>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</si>
  <si>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</si>
  <si>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</si>
  <si>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</si>
  <si>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</si>
  <si>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</si>
  <si>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</si>
  <si>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</si>
  <si>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</si>
  <si>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</si>
  <si>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</si>
  <si>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</si>
  <si>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</si>
  <si>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</si>
  <si>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</si>
  <si>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</si>
  <si>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</si>
  <si>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</si>
  <si>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</si>
  <si>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</si>
  <si>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</si>
  <si>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</si>
  <si>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</si>
  <si>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</si>
  <si>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</si>
  <si>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</si>
  <si>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</si>
  <si>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</si>
  <si>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</si>
  <si>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</si>
  <si>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</si>
  <si>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</si>
  <si>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</si>
  <si>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</si>
  <si>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</si>
  <si>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</si>
  <si>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</si>
  <si>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</si>
  <si>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</si>
  <si>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</si>
  <si>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</si>
  <si>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</si>
  <si>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</si>
  <si>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</si>
  <si>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</si>
  <si>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</si>
  <si>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</si>
  <si>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</si>
  <si>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</si>
  <si>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</si>
  <si>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</si>
  <si>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</si>
  <si>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</si>
  <si>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</si>
  <si>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</si>
  <si>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</si>
  <si>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</si>
  <si>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</si>
  <si>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</si>
  <si>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</si>
  <si>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</si>
  <si>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</si>
  <si>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</si>
  <si>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</si>
  <si>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</si>
  <si>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</si>
  <si>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</si>
  <si>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</si>
  <si>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</si>
  <si>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</si>
  <si>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</si>
  <si>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</si>
  <si>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</si>
  <si>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</si>
  <si>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</si>
  <si>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</si>
  <si>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</si>
  <si>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</si>
  <si>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</si>
  <si>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</si>
  <si>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</si>
  <si>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</si>
  <si>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</si>
  <si>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</si>
  <si>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</si>
  <si>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</si>
  <si>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</si>
  <si>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</si>
  <si>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</si>
  <si>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</si>
  <si>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</si>
  <si>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</si>
  <si>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</si>
  <si>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</si>
  <si>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</si>
  <si>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</si>
  <si>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</si>
  <si>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</si>
  <si>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</si>
  <si>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</si>
  <si>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</si>
  <si>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</si>
  <si>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</si>
  <si>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</si>
  <si>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</si>
  <si>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</si>
  <si>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</si>
  <si>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</si>
  <si>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</si>
  <si>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</si>
  <si>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</si>
  <si>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</si>
  <si>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</si>
  <si>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</si>
  <si>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</si>
  <si>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</si>
  <si>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</si>
  <si>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</si>
  <si>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</si>
  <si>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</si>
  <si>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</si>
  <si>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</si>
  <si>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</si>
  <si>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</si>
  <si>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</si>
  <si>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</si>
  <si>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</si>
  <si>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</si>
  <si>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</si>
  <si>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</si>
  <si>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</si>
  <si>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</si>
  <si>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</si>
  <si>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</si>
  <si>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</si>
  <si>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</si>
  <si>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</si>
  <si>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</si>
  <si>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</si>
  <si>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</si>
  <si>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</si>
  <si>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</si>
  <si>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</si>
  <si>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</si>
  <si>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</si>
  <si>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</si>
  <si>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</si>
  <si>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</si>
  <si>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</si>
  <si>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</si>
  <si>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</si>
  <si>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</si>
  <si>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</si>
  <si>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</si>
  <si>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</si>
  <si>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</si>
  <si>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</si>
  <si>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</si>
  <si>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</si>
  <si>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</si>
  <si>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</si>
  <si>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</si>
  <si>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</si>
  <si>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</si>
  <si>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</si>
  <si>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</si>
  <si>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</si>
  <si>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</si>
  <si>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</si>
  <si>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</si>
  <si>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</si>
  <si>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</si>
  <si>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</si>
  <si>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</si>
  <si>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</si>
  <si>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</si>
  <si>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</si>
  <si>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</si>
  <si>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</si>
  <si>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</si>
  <si>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</si>
  <si>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</si>
  <si>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</si>
  <si>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</si>
  <si>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</si>
  <si>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</si>
  <si>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</si>
  <si>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</si>
  <si>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</si>
  <si>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</si>
  <si>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</si>
  <si>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</si>
  <si>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</si>
  <si>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</si>
  <si>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</si>
  <si>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</si>
  <si>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</si>
  <si>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</si>
  <si>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</si>
  <si>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</si>
  <si>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</si>
  <si>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</si>
  <si>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</si>
  <si>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</si>
  <si>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</si>
  <si>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</si>
  <si>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</si>
  <si>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</si>
  <si>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</si>
  <si>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</si>
  <si>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</si>
  <si>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</si>
  <si>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</si>
  <si>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</si>
  <si>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</si>
  <si>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</si>
  <si>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</si>
  <si>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</si>
  <si>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</si>
  <si>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</si>
  <si>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</si>
  <si>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</si>
  <si>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</si>
  <si>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</si>
  <si>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</si>
  <si>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</si>
  <si>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</si>
  <si>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</si>
  <si>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</si>
  <si>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</si>
  <si>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</si>
  <si>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</si>
  <si>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</si>
  <si>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</si>
  <si>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</si>
  <si>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</si>
  <si>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</si>
  <si>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</si>
  <si>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</si>
  <si>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</si>
  <si>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</si>
  <si>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</si>
  <si>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</si>
  <si>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</si>
  <si>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</si>
  <si>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</si>
  <si>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</si>
  <si>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</si>
  <si>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</si>
  <si>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</si>
  <si>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</si>
  <si>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</si>
  <si>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</si>
  <si>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</si>
  <si>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</si>
  <si>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</si>
  <si>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</si>
  <si>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</si>
  <si>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</si>
  <si>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</si>
  <si>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</si>
  <si>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</si>
  <si>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</si>
  <si>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</si>
  <si>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</si>
  <si>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</si>
  <si>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</si>
  <si>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</si>
  <si>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</si>
  <si>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</si>
  <si>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</si>
  <si>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</si>
  <si>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</si>
  <si>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</si>
  <si>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</si>
  <si>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</si>
  <si>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</si>
  <si>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</si>
  <si>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</si>
  <si>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</si>
  <si>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</si>
  <si>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</si>
  <si>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</si>
  <si>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</si>
  <si>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</si>
  <si>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</si>
  <si>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</si>
  <si>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</si>
  <si>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</si>
  <si>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</si>
  <si>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</si>
  <si>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</si>
  <si>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</si>
  <si>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</si>
  <si>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</si>
  <si>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</si>
  <si>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</si>
  <si>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</si>
  <si>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</si>
  <si>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</si>
  <si>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</si>
  <si>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</si>
  <si>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</si>
  <si>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</si>
  <si>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</si>
  <si>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</si>
  <si>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</si>
  <si>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</si>
  <si>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</si>
  <si>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</si>
  <si>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</si>
  <si>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</si>
  <si>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</si>
  <si>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</si>
  <si>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</si>
  <si>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</si>
  <si>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</si>
  <si>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</si>
  <si>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</si>
  <si>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</si>
  <si>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</si>
  <si>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</si>
  <si>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</si>
  <si>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</si>
  <si>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</si>
  <si>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</si>
  <si>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</si>
  <si>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</si>
  <si>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</si>
  <si>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</si>
  <si>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</si>
  <si>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</si>
  <si>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</si>
  <si>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</si>
  <si>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</si>
  <si>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</si>
  <si>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</si>
  <si>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</si>
  <si>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</si>
  <si>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</si>
  <si>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</si>
  <si>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</si>
  <si>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</si>
  <si>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</si>
  <si>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</si>
  <si>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</si>
  <si>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</si>
  <si>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</si>
  <si>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</si>
  <si>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</si>
  <si>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</si>
  <si>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</si>
  <si>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</si>
  <si>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</si>
  <si>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</si>
  <si>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</si>
  <si>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</si>
  <si>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</si>
  <si>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</si>
  <si>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</si>
  <si>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</si>
  <si>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</si>
  <si>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</si>
  <si>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</si>
  <si>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</si>
  <si>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</si>
  <si>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</si>
  <si>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</si>
  <si>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</si>
  <si>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</si>
  <si>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</si>
  <si>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</si>
  <si>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</si>
  <si>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</si>
  <si>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</si>
  <si>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</si>
  <si>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</si>
  <si>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</si>
  <si>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</si>
  <si>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</si>
  <si>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</si>
  <si>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</si>
  <si>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</si>
  <si>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</si>
  <si>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</si>
  <si>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</si>
  <si>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</si>
  <si>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</si>
  <si>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</si>
  <si>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</si>
  <si>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</si>
  <si>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</si>
  <si>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</si>
  <si>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</si>
  <si>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</si>
  <si>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</si>
  <si>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</si>
  <si>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</si>
  <si>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</si>
  <si>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</si>
  <si>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</si>
  <si>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</si>
  <si>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</si>
  <si>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</si>
  <si>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</si>
  <si>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</si>
  <si>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</si>
  <si>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</si>
  <si>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</si>
  <si>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</si>
  <si>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</si>
  <si>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</si>
  <si>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</si>
  <si>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</si>
  <si>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</si>
  <si>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</si>
  <si>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</si>
  <si>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</si>
  <si>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</si>
  <si>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</si>
  <si>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</si>
  <si>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</si>
  <si>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</si>
  <si>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</si>
  <si>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</si>
  <si>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</si>
  <si>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</si>
  <si>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</si>
  <si>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</si>
  <si>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</si>
  <si>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</si>
  <si>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</si>
  <si>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</si>
  <si>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</si>
  <si>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</si>
  <si>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</si>
  <si>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</si>
  <si>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</si>
  <si>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</si>
  <si>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</si>
  <si>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</si>
  <si>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</si>
  <si>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</si>
  <si>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</si>
  <si>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</si>
  <si>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</si>
  <si>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</si>
  <si>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</si>
  <si>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</si>
  <si>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</si>
  <si>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</si>
  <si>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</si>
  <si>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</si>
  <si>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</si>
  <si>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</si>
  <si>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</si>
  <si>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</si>
  <si>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</si>
  <si>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</si>
  <si>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</si>
  <si>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</si>
  <si>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</si>
  <si>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</si>
  <si>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</si>
  <si>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</si>
  <si>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</si>
  <si>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</si>
  <si>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</si>
  <si>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</si>
  <si>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</si>
  <si>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</si>
  <si>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</si>
  <si>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</si>
  <si>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</si>
  <si>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</si>
  <si>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</si>
  <si>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</si>
  <si>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</si>
  <si>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</si>
  <si>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</si>
  <si>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</si>
  <si>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</si>
  <si>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</si>
  <si>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</si>
  <si>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</si>
  <si>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</si>
  <si>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</si>
  <si>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</si>
  <si>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</si>
  <si>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</si>
  <si>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</si>
  <si>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</si>
  <si>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</si>
  <si>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</si>
  <si>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</si>
  <si>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</si>
  <si>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</si>
  <si>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</si>
  <si>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</si>
  <si>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</si>
  <si>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</si>
  <si>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</si>
  <si>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</si>
  <si>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</si>
  <si>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</si>
  <si>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</si>
  <si>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</si>
  <si>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</si>
  <si>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</si>
  <si>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</si>
  <si>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</si>
  <si>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</si>
  <si>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</si>
  <si>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</si>
  <si>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</si>
  <si>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</si>
  <si>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</si>
  <si>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</si>
  <si>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</si>
  <si>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</si>
  <si>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</si>
  <si>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</si>
  <si>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</si>
  <si>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</si>
  <si>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</si>
  <si>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</si>
  <si>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</si>
  <si>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</si>
  <si>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</si>
  <si>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</si>
  <si>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</si>
  <si>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</si>
  <si>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</si>
  <si>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</si>
  <si>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</si>
  <si>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</si>
  <si>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</si>
  <si>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</si>
  <si>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</si>
  <si>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</si>
  <si>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</si>
  <si>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</si>
  <si>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</si>
  <si>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</si>
  <si>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</si>
  <si>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</si>
  <si>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</si>
  <si>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</si>
  <si>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</si>
  <si>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</si>
  <si>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</si>
  <si>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</si>
  <si>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</si>
  <si>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</si>
  <si>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</si>
  <si>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</si>
  <si>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</si>
  <si>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</si>
  <si>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</si>
  <si>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</si>
  <si>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</si>
  <si>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</si>
  <si>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</si>
  <si>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</si>
  <si>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</si>
  <si>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</si>
  <si>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</si>
  <si>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</si>
  <si>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</si>
  <si>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</si>
  <si>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</si>
  <si>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</si>
  <si>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</si>
  <si>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</si>
  <si>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</si>
  <si>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</si>
  <si>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</si>
  <si>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</si>
  <si>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</si>
  <si>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</si>
  <si>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</si>
  <si>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</si>
  <si>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</si>
  <si>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</si>
  <si>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</si>
  <si>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</si>
  <si>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</si>
  <si>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</si>
  <si>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</si>
  <si>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</si>
  <si>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</si>
  <si>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</si>
  <si>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</si>
  <si>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</si>
  <si>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</si>
  <si>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</si>
  <si>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</si>
  <si>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</si>
  <si>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</si>
  <si>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</si>
  <si>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</si>
  <si>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</si>
  <si>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</si>
  <si>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</si>
  <si>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</si>
  <si>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</si>
  <si>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</si>
  <si>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</si>
  <si>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</si>
  <si>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</si>
  <si>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</si>
  <si>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</si>
  <si>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</si>
  <si>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</si>
  <si>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</si>
  <si>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</si>
  <si>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</si>
  <si>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</si>
  <si>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</si>
  <si>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</si>
  <si>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</si>
  <si>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</si>
  <si>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</si>
  <si>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</si>
  <si>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</si>
  <si>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</si>
  <si>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</si>
  <si>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</si>
  <si>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</si>
  <si>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</si>
  <si>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</si>
  <si>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</si>
  <si>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</si>
  <si>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</si>
  <si>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</si>
  <si>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</si>
  <si>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</si>
  <si>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</si>
  <si>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</si>
  <si>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</si>
  <si>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</si>
  <si>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</si>
  <si>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</si>
  <si>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</si>
  <si>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</si>
  <si>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</si>
  <si>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</si>
  <si>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</si>
  <si>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</si>
  <si>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</si>
  <si>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</si>
  <si>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</si>
  <si>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</si>
  <si>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</si>
  <si>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</si>
  <si>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</si>
  <si>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</si>
  <si>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</si>
  <si>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</si>
  <si>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</si>
  <si>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</si>
  <si>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</si>
  <si>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</si>
  <si>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</si>
  <si>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</si>
  <si>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</si>
  <si>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</si>
  <si>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</si>
  <si>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</si>
  <si>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</si>
  <si>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</si>
  <si>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</si>
  <si>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</si>
  <si>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</si>
  <si>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</si>
  <si>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</si>
  <si>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</si>
  <si>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</si>
  <si>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</si>
  <si>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</si>
  <si>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</si>
  <si>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</si>
  <si>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</si>
  <si>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</si>
  <si>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</si>
  <si>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</si>
  <si>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</si>
  <si>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</si>
  <si>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</si>
  <si>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</si>
  <si>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</si>
  <si>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</si>
  <si>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</si>
  <si>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</si>
  <si>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</si>
  <si>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</si>
  <si>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</si>
  <si>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</si>
  <si>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</si>
  <si>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</si>
  <si>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</si>
  <si>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</si>
  <si>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</si>
  <si>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</si>
  <si>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</si>
  <si>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</si>
  <si>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</si>
  <si>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</si>
  <si>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</si>
  <si>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</si>
  <si>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</si>
  <si>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</si>
  <si>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</si>
  <si>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</si>
  <si>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</si>
  <si>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</si>
  <si>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</si>
  <si>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</si>
  <si>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</si>
  <si>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</si>
  <si>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</si>
  <si>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</si>
  <si>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</si>
  <si>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</si>
  <si>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</si>
  <si>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</si>
  <si>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</si>
  <si>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</si>
  <si>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</si>
  <si>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</si>
  <si>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</si>
  <si>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</si>
  <si>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</si>
  <si>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</si>
  <si>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</si>
  <si>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</si>
  <si>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</si>
  <si>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</si>
  <si>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</si>
  <si>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</si>
  <si>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</si>
  <si>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</si>
  <si>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</si>
  <si>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</si>
  <si>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</si>
  <si>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</si>
  <si>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</si>
  <si>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</si>
  <si>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</si>
  <si>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</si>
  <si>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</si>
  <si>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</si>
  <si>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</si>
  <si>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</si>
  <si>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</si>
  <si>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</si>
  <si>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</si>
  <si>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</si>
  <si>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</si>
  <si>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</si>
  <si>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</si>
  <si>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</si>
  <si>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</si>
  <si>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</si>
  <si>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</si>
  <si>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</si>
  <si>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</si>
  <si>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</si>
  <si>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</si>
  <si>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</si>
  <si>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</si>
  <si>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</si>
  <si>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</si>
  <si>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</si>
  <si>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</si>
  <si>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</si>
  <si>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</si>
  <si>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</si>
  <si>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</si>
  <si>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</si>
  <si>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</si>
  <si>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</si>
  <si>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</si>
  <si>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</si>
  <si>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</si>
  <si>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</si>
  <si>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</si>
  <si>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</si>
  <si>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</si>
  <si>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</si>
  <si>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</si>
  <si>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</si>
  <si>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</si>
  <si>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</si>
  <si>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</si>
  <si>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</si>
  <si>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</si>
  <si>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</si>
  <si>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</si>
  <si>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</si>
  <si>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</si>
  <si>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</si>
  <si>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</si>
  <si>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</si>
  <si>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</si>
  <si>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</si>
  <si>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</si>
  <si>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</si>
  <si>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</si>
  <si>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</si>
  <si>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</si>
  <si>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</si>
  <si>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</si>
  <si>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</si>
  <si>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</si>
  <si>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</si>
  <si>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</si>
  <si>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</si>
  <si>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</si>
  <si>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</si>
  <si>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</si>
  <si>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</si>
  <si>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</si>
  <si>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</si>
  <si>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</si>
  <si>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</si>
  <si>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</si>
  <si>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</si>
  <si>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</si>
  <si>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</si>
  <si>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</si>
  <si>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</si>
  <si>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</si>
  <si>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</si>
  <si>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</si>
  <si>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</si>
  <si>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</si>
  <si>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</si>
  <si>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</si>
  <si>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</si>
  <si>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</si>
  <si>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</si>
  <si>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</si>
  <si>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</si>
  <si>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</si>
  <si>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</si>
  <si>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</si>
  <si>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</si>
  <si>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</si>
  <si>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</si>
  <si>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</si>
  <si>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</si>
  <si>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</si>
  <si>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</si>
  <si>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</si>
  <si>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</si>
  <si>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</si>
  <si>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</si>
  <si>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</si>
  <si>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</si>
  <si>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</si>
  <si>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</si>
  <si>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</si>
  <si>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</si>
  <si>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</si>
  <si>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</si>
  <si>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</si>
  <si>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</si>
  <si>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</si>
  <si>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</si>
  <si>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</si>
  <si>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</si>
  <si>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</si>
  <si>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</si>
  <si>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</si>
  <si>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</si>
  <si>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</si>
  <si>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</si>
  <si>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</si>
  <si>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</si>
  <si>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</si>
  <si>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</si>
  <si>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</si>
  <si>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</si>
  <si>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</si>
  <si>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</si>
  <si>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</si>
  <si>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</si>
  <si>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</si>
  <si>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</si>
  <si>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</si>
  <si>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</si>
  <si>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</si>
  <si>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</si>
  <si>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</si>
  <si>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</si>
  <si>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</si>
  <si>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</si>
  <si>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</si>
  <si>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</si>
  <si>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</si>
  <si>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</si>
  <si>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</si>
  <si>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</si>
  <si>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</si>
  <si>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</si>
  <si>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</si>
  <si>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</si>
  <si>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</si>
  <si>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</si>
  <si>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</si>
  <si>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</si>
  <si>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</si>
  <si>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</si>
  <si>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</si>
  <si>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</si>
  <si>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</si>
  <si>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</si>
  <si>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</si>
  <si>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</si>
  <si>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</si>
  <si>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</si>
  <si>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</si>
  <si>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</si>
  <si>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</si>
  <si>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</si>
  <si>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</si>
  <si>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</si>
  <si>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</si>
  <si>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</si>
  <si>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</si>
  <si>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</si>
  <si>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</si>
  <si>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</si>
  <si>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</si>
  <si>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</si>
  <si>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</si>
  <si>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</si>
  <si>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</si>
  <si>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</si>
  <si>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</si>
  <si>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</si>
  <si>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</si>
  <si>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</si>
  <si>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</si>
  <si>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</si>
  <si>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</si>
  <si>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</si>
  <si>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</si>
  <si>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</si>
  <si>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</si>
  <si>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</si>
  <si>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</si>
  <si>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</si>
  <si>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</si>
  <si>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</si>
  <si>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</si>
  <si>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</si>
  <si>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</si>
  <si>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</si>
  <si>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</si>
  <si>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</si>
  <si>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</si>
  <si>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</si>
  <si>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</si>
  <si>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</si>
  <si>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</si>
  <si>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</si>
  <si>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</si>
  <si>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</si>
  <si>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</si>
  <si>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</si>
  <si>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</si>
  <si>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</si>
  <si>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</si>
  <si>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</si>
  <si>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</si>
  <si>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</si>
  <si>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</si>
  <si>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</si>
  <si>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</si>
  <si>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</si>
  <si>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</si>
  <si>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</si>
  <si>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</si>
  <si>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</si>
  <si>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</si>
  <si>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</si>
  <si>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</si>
  <si>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</si>
  <si>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</si>
  <si>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</si>
  <si>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</si>
  <si>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</si>
  <si>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</si>
  <si>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</si>
  <si>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</si>
  <si>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</si>
  <si>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</si>
  <si>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</si>
  <si>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</si>
  <si>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</si>
  <si>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</si>
  <si>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</si>
  <si>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</si>
  <si>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</si>
  <si>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</si>
  <si>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</si>
  <si>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</si>
  <si>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</si>
  <si>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</si>
  <si>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</si>
  <si>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</si>
  <si>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</si>
  <si>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</si>
  <si>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</si>
  <si>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</si>
  <si>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</si>
  <si>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</si>
  <si>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</si>
  <si>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</si>
  <si>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</si>
  <si>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</si>
  <si>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</si>
  <si>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</si>
  <si>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</si>
  <si>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</si>
  <si>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</si>
  <si>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</si>
  <si>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</si>
  <si>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</si>
  <si>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</si>
  <si>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</si>
  <si>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</si>
  <si>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</si>
  <si>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</si>
  <si>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</si>
  <si>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</si>
  <si>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</si>
  <si>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</si>
  <si>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</si>
  <si>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</si>
  <si>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</si>
  <si>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</si>
  <si>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</si>
  <si>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</si>
  <si>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</si>
  <si>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</si>
  <si>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</si>
  <si>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</si>
  <si>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</si>
  <si>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</si>
  <si>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</si>
  <si>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</si>
  <si>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</si>
  <si>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</si>
  <si>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</si>
  <si>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</si>
  <si>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</si>
  <si>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</si>
  <si>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</si>
  <si>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</si>
  <si>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</si>
  <si>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</si>
  <si>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</si>
  <si>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</si>
  <si>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</si>
  <si>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</si>
  <si>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</si>
  <si>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</si>
  <si>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</si>
  <si>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</si>
  <si>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</si>
  <si>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</si>
  <si>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</si>
  <si>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</si>
  <si>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</si>
  <si>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</si>
  <si>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</si>
  <si>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</si>
  <si>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</si>
  <si>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</si>
  <si>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</si>
  <si>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</si>
  <si>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</si>
  <si>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</si>
  <si>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</si>
  <si>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</si>
  <si>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</si>
  <si>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</si>
  <si>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</si>
  <si>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</si>
  <si>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</si>
  <si>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</si>
  <si>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</si>
  <si>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</si>
  <si>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</si>
  <si>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</si>
  <si>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</si>
  <si>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</si>
  <si>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</si>
  <si>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</si>
  <si>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</si>
  <si>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</si>
  <si>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</si>
  <si>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</si>
  <si>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</si>
  <si>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</si>
  <si>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</si>
  <si>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</si>
  <si>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</si>
  <si>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</si>
  <si>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</si>
  <si>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</si>
  <si>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</si>
  <si>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</si>
  <si>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</si>
  <si>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</si>
  <si>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</si>
  <si>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</si>
  <si>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</si>
  <si>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</si>
  <si>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</si>
  <si>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</si>
  <si>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</si>
  <si>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</si>
  <si>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</si>
  <si>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</si>
  <si>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</si>
  <si>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</si>
  <si>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</si>
  <si>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</si>
  <si>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</si>
  <si>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</si>
  <si>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</si>
  <si>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</si>
  <si>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</si>
  <si>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</si>
  <si>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</si>
  <si>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</si>
  <si>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</si>
  <si>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</si>
  <si>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</si>
  <si>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</si>
  <si>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</si>
  <si>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</si>
  <si>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</si>
  <si>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</si>
  <si>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</si>
  <si>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</si>
  <si>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</si>
  <si>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</si>
  <si>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</si>
  <si>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</si>
  <si>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</si>
  <si>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</si>
  <si>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</si>
  <si>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</si>
  <si>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</si>
  <si>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</si>
  <si>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</si>
  <si>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</si>
  <si>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</si>
  <si>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</si>
  <si>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</si>
  <si>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</si>
  <si>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</si>
  <si>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</si>
  <si>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</si>
  <si>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</si>
  <si>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</si>
  <si>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</si>
  <si>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</si>
  <si>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</si>
  <si>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</si>
  <si>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</si>
  <si>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</si>
  <si>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</si>
  <si>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</si>
  <si>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</si>
  <si>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</si>
  <si>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</si>
  <si>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</si>
  <si>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</si>
  <si>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</si>
  <si>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</si>
  <si>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</si>
  <si>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</si>
  <si>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</si>
  <si>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</si>
  <si>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</si>
  <si>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</si>
  <si>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</si>
  <si>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</si>
  <si>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</si>
  <si>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</si>
  <si>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</si>
  <si>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</si>
  <si>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</si>
  <si>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</si>
  <si>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</si>
  <si>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</si>
  <si>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</si>
  <si>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</si>
  <si>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</si>
  <si>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</si>
  <si>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</si>
  <si>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</si>
  <si>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</si>
  <si>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</si>
  <si>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</si>
  <si>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</si>
  <si>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</si>
  <si>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</si>
  <si>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</si>
  <si>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</si>
  <si>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</si>
  <si>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</si>
  <si>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</si>
  <si>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</si>
  <si>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</si>
  <si>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</si>
  <si>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</si>
  <si>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</si>
  <si>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</si>
  <si>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</si>
  <si>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</si>
  <si>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</si>
  <si>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</si>
  <si>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</si>
  <si>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</si>
  <si>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</si>
  <si>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</si>
  <si>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</si>
  <si>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</si>
  <si>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</si>
  <si>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</si>
  <si>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</si>
  <si>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</si>
  <si>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</si>
  <si>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</si>
  <si>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</si>
  <si>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</si>
  <si>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</si>
  <si>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</si>
  <si>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</si>
  <si>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</si>
  <si>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</si>
  <si>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</si>
  <si>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</si>
  <si>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</si>
  <si>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</si>
  <si>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</si>
  <si>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</si>
  <si>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</si>
  <si>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</si>
  <si>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</si>
  <si>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</si>
  <si>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</si>
  <si>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</si>
  <si>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</si>
  <si>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</si>
  <si>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</si>
  <si>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</si>
  <si>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</si>
  <si>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</si>
  <si>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</si>
  <si>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</si>
  <si>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</si>
  <si>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</si>
  <si>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</si>
  <si>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</si>
  <si>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</si>
  <si>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</si>
  <si>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</si>
  <si>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</si>
  <si>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</si>
  <si>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</si>
  <si>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</si>
  <si>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</si>
  <si>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</si>
  <si>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</si>
  <si>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</si>
  <si>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</si>
  <si>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</si>
  <si>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</si>
  <si>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</si>
  <si>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</si>
  <si>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</si>
  <si>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</si>
  <si>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</si>
  <si>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</si>
  <si>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</si>
  <si>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</si>
  <si>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</si>
  <si>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</si>
  <si>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</si>
  <si>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</si>
  <si>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</si>
  <si>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</si>
  <si>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</si>
  <si>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</si>
  <si>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</si>
  <si>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</si>
  <si>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</si>
  <si>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</si>
  <si>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</si>
  <si>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</si>
  <si>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</si>
  <si>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</si>
  <si>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</si>
  <si>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</si>
  <si>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</si>
  <si>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</si>
  <si>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</si>
  <si>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</si>
  <si>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</si>
  <si>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</si>
  <si>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</si>
  <si>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</si>
  <si>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</si>
  <si>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</si>
  <si>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</si>
  <si>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</si>
  <si>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</si>
  <si>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</si>
  <si>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</si>
  <si>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</si>
  <si>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</si>
  <si>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</si>
  <si>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</si>
  <si>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</si>
  <si>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</si>
  <si>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</si>
  <si>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</si>
  <si>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</si>
  <si>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</si>
  <si>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</si>
  <si>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</si>
  <si>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</si>
  <si>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</si>
  <si>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</si>
  <si>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</si>
  <si>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</si>
  <si>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</si>
  <si>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</si>
  <si>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</si>
  <si>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</si>
  <si>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</si>
  <si>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</si>
  <si>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</si>
  <si>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</si>
  <si>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</si>
  <si>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</si>
  <si>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</si>
  <si>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</si>
  <si>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</si>
  <si>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</si>
  <si>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</si>
  <si>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</si>
  <si>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</si>
  <si>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</si>
  <si>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</si>
  <si>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</si>
  <si>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</si>
  <si>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</si>
  <si>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</si>
  <si>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</si>
  <si>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</si>
  <si>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</si>
  <si>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</si>
  <si>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</si>
  <si>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</si>
  <si>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</si>
  <si>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</si>
  <si>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</si>
  <si>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</si>
  <si>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</si>
  <si>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</si>
  <si>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</si>
  <si>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</si>
  <si>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</si>
  <si>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</si>
  <si>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</si>
  <si>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</si>
  <si>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</si>
  <si>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</si>
  <si>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</si>
  <si>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</si>
  <si>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</si>
  <si>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</si>
  <si>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</si>
  <si>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</si>
  <si>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</si>
  <si>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</si>
  <si>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</si>
  <si>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</si>
  <si>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</si>
  <si>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</si>
  <si>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</si>
  <si>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</si>
  <si>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</si>
  <si>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</si>
  <si>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</si>
  <si>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</si>
  <si>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</si>
  <si>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</si>
  <si>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</si>
  <si>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</si>
  <si>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</si>
  <si>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</si>
  <si>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</si>
  <si>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</si>
  <si>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</si>
  <si>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</si>
  <si>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</si>
  <si>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</si>
  <si>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</si>
  <si>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</si>
  <si>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</si>
  <si>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</si>
  <si>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</si>
  <si>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</si>
  <si>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</si>
  <si>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</si>
  <si>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</si>
  <si>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</si>
  <si>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</si>
  <si>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</si>
  <si>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</si>
  <si>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</si>
  <si>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</si>
  <si>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</si>
  <si>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</si>
  <si>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</si>
  <si>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</si>
  <si>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</si>
  <si>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</si>
  <si>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</si>
  <si>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</si>
  <si>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</si>
  <si>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</si>
  <si>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</si>
  <si>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</si>
  <si>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</si>
  <si>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</si>
  <si>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</si>
  <si>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</si>
  <si>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</si>
  <si>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</si>
  <si>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</si>
  <si>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</si>
  <si>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</si>
  <si>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</si>
  <si>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</si>
  <si>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</si>
  <si>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</si>
  <si>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</si>
  <si>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</si>
  <si>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</si>
  <si>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</si>
  <si>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</si>
  <si>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</si>
  <si>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</si>
  <si>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</si>
  <si>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</si>
  <si>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</si>
  <si>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</si>
  <si>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</si>
  <si>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</si>
  <si>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</si>
  <si>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</si>
  <si>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</si>
  <si>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</si>
  <si>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</si>
  <si>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</si>
  <si>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</si>
  <si>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</si>
  <si>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</si>
  <si>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</si>
  <si>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</si>
  <si>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</si>
  <si>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</si>
  <si>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</si>
  <si>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</si>
  <si>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</si>
  <si>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</si>
  <si>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</si>
  <si>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</si>
  <si>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</si>
  <si>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</si>
  <si>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</si>
  <si>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</si>
  <si>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</si>
  <si>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</si>
  <si>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</si>
  <si>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</si>
  <si>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</si>
  <si>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</si>
  <si>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</si>
  <si>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</si>
  <si>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</si>
  <si>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</si>
  <si>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</si>
  <si>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</si>
  <si>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</si>
  <si>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</si>
  <si>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</si>
  <si>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</si>
  <si>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</si>
  <si>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</si>
  <si>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</si>
  <si>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</si>
  <si>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</si>
  <si>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</si>
  <si>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</si>
  <si>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</si>
  <si>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</si>
  <si>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</si>
  <si>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</si>
  <si>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</si>
  <si>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</si>
  <si>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</si>
  <si>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</si>
  <si>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</si>
  <si>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</si>
  <si>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</si>
  <si>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</si>
  <si>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</si>
  <si>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</si>
  <si>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</si>
  <si>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</si>
  <si>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</si>
  <si>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</si>
  <si>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</si>
  <si>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</si>
  <si>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</si>
  <si>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</si>
  <si>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</si>
  <si>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</si>
  <si>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</si>
  <si>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</si>
  <si>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</si>
  <si>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</si>
  <si>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</si>
  <si>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</si>
  <si>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</si>
  <si>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</si>
  <si>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</si>
  <si>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</si>
  <si>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</si>
  <si>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</si>
  <si>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</si>
  <si>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</si>
  <si>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</si>
  <si>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</si>
  <si>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</si>
  <si>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</si>
  <si>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</si>
  <si>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</si>
  <si>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</si>
  <si>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</si>
  <si>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</si>
  <si>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</si>
  <si>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</si>
  <si>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</si>
  <si>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</si>
  <si>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</si>
  <si>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</si>
  <si>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</si>
  <si>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</si>
  <si>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</si>
  <si>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</si>
  <si>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</si>
  <si>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</si>
  <si>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</si>
  <si>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</si>
  <si>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</si>
  <si>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</si>
  <si>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</si>
  <si>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</si>
  <si>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</si>
  <si>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</si>
  <si>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</si>
  <si>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</si>
  <si>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</si>
  <si>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</si>
  <si>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</si>
  <si>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</si>
  <si>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</si>
  <si>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</si>
  <si>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</si>
  <si>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</si>
  <si>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</si>
  <si>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</si>
  <si>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</si>
  <si>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</si>
  <si>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</si>
  <si>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</si>
  <si>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</si>
  <si>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</si>
  <si>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</si>
  <si>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</si>
  <si>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</si>
  <si>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</si>
  <si>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</si>
  <si>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</si>
  <si>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</si>
  <si>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</si>
  <si>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</si>
  <si>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</si>
  <si>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</si>
  <si>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</si>
  <si>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</si>
  <si>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</si>
  <si>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</si>
  <si>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</si>
  <si>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</si>
  <si>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</si>
  <si>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</si>
  <si>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</si>
  <si>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</si>
  <si>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</si>
  <si>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</si>
  <si>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</si>
  <si>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</si>
  <si>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</si>
  <si>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</si>
  <si>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</si>
  <si>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</si>
  <si>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</si>
  <si>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</si>
  <si>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</si>
  <si>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</si>
  <si>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</si>
  <si>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</si>
  <si>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</si>
  <si>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</si>
  <si>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</si>
  <si>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</si>
  <si>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</si>
  <si>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</si>
  <si>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</si>
  <si>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</si>
  <si>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</si>
  <si>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</si>
  <si>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</si>
  <si>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</si>
  <si>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</si>
  <si>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</si>
  <si>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</si>
  <si>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</si>
  <si>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</si>
  <si>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</si>
  <si>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</si>
  <si>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</si>
  <si>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</si>
  <si>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</si>
  <si>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</si>
  <si>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</si>
  <si>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</si>
  <si>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</si>
  <si>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</si>
  <si>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</si>
  <si>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</si>
  <si>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</si>
  <si>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</si>
  <si>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</si>
  <si>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</si>
  <si>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</si>
  <si>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</si>
  <si>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</si>
  <si>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</si>
  <si>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</si>
  <si>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</si>
  <si>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</si>
  <si>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</si>
  <si>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</si>
  <si>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</si>
  <si>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</si>
  <si>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</si>
  <si>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</si>
  <si>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</si>
  <si>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</si>
  <si>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</si>
  <si>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</si>
  <si>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</si>
  <si>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</si>
  <si>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</si>
  <si>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</si>
  <si>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</si>
  <si>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</si>
  <si>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</si>
  <si>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</si>
  <si>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</si>
  <si>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</si>
  <si>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</si>
  <si>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</si>
  <si>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</si>
  <si>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</si>
  <si>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</si>
  <si>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</si>
  <si>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</si>
  <si>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</si>
  <si>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</si>
  <si>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</si>
  <si>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</si>
  <si>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</si>
  <si>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</si>
  <si>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</si>
  <si>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</si>
  <si>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</si>
  <si>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</si>
  <si>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</si>
  <si>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</si>
  <si>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</si>
  <si>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</si>
  <si>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</si>
  <si>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</si>
  <si>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</si>
  <si>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</si>
  <si>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</si>
  <si>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</si>
  <si>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</si>
  <si>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</si>
  <si>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</si>
  <si>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</si>
  <si>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</si>
  <si>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</si>
  <si>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</si>
  <si>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</si>
  <si>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</si>
  <si>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</si>
  <si>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</si>
  <si>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</si>
  <si>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</si>
  <si>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</si>
  <si>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</si>
  <si>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</si>
  <si>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</si>
  <si>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</si>
  <si>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</si>
  <si>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</si>
  <si>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</si>
  <si>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</si>
  <si>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</si>
  <si>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</si>
  <si>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</si>
  <si>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</si>
  <si>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</si>
  <si>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</si>
  <si>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</si>
  <si>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</si>
  <si>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</si>
  <si>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</si>
  <si>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</si>
  <si>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</si>
  <si>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</si>
  <si>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</si>
  <si>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</si>
  <si>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</si>
  <si>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</si>
  <si>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</si>
  <si>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</si>
  <si>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</si>
  <si>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</si>
  <si>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</si>
  <si>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</si>
  <si>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</si>
  <si>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</si>
  <si>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</si>
  <si>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</si>
  <si>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</si>
  <si>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</si>
  <si>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</si>
  <si>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</si>
  <si>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</si>
  <si>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</si>
  <si>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</si>
  <si>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</si>
  <si>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</si>
  <si>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</si>
  <si>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</si>
  <si>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</si>
  <si>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</si>
  <si>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</si>
  <si>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</si>
  <si>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</si>
  <si>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</si>
  <si>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</si>
  <si>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</si>
  <si>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</si>
  <si>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</si>
  <si>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</si>
  <si>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</si>
  <si>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</si>
  <si>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</si>
  <si>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</si>
  <si>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</si>
  <si>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</si>
  <si>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</si>
  <si>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</si>
  <si>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</si>
  <si>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</si>
  <si>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</si>
  <si>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</si>
  <si>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</si>
  <si>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</si>
  <si>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</si>
  <si>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</si>
  <si>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</si>
  <si>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</si>
  <si>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</si>
  <si>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</si>
  <si>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</si>
  <si>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</si>
  <si>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</si>
  <si>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</si>
  <si>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</si>
  <si>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</si>
  <si>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</si>
  <si>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</si>
  <si>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</si>
  <si>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</si>
  <si>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</si>
  <si>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</si>
  <si>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</si>
  <si>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</si>
  <si>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</si>
  <si>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</si>
  <si>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</si>
  <si>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</si>
  <si>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</si>
  <si>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</si>
  <si>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</si>
  <si>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</si>
  <si>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</si>
  <si>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</si>
  <si>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</si>
  <si>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</si>
  <si>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</si>
  <si>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</si>
  <si>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</si>
  <si>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</si>
  <si>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</si>
  <si>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</si>
  <si>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</si>
  <si>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</si>
  <si>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</si>
  <si>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</si>
  <si>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</si>
  <si>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</si>
  <si>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</si>
  <si>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</si>
  <si>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</si>
  <si>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</si>
  <si>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</si>
  <si>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</si>
  <si>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</si>
  <si>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</si>
  <si>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</si>
  <si>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</si>
  <si>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</si>
  <si>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</si>
  <si>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</si>
  <si>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</si>
  <si>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</si>
  <si>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</si>
  <si>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</si>
  <si>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</si>
  <si>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</si>
  <si>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</si>
  <si>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</si>
  <si>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</si>
  <si>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</si>
  <si>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</si>
  <si>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</si>
  <si>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</si>
  <si>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</si>
  <si>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</si>
  <si>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</si>
  <si>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</si>
  <si>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</si>
  <si>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</si>
  <si>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</si>
  <si>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</si>
  <si>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</si>
  <si>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</si>
  <si>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</si>
  <si>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</si>
  <si>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</si>
  <si>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</si>
  <si>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</si>
  <si>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</si>
  <si>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</si>
  <si>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</si>
  <si>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</si>
  <si>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</si>
  <si>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</si>
  <si>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</si>
  <si>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</si>
  <si>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</si>
  <si>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</si>
  <si>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</si>
  <si>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</si>
  <si>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</si>
  <si>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</si>
  <si>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</si>
  <si>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</si>
  <si>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</si>
  <si>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</si>
  <si>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</si>
  <si>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</si>
  <si>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</si>
  <si>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</si>
  <si>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</si>
  <si>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</si>
  <si>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</si>
  <si>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</si>
  <si>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</si>
  <si>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</si>
  <si>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</si>
  <si>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</si>
  <si>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</si>
  <si>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</si>
  <si>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</si>
  <si>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</si>
  <si>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</si>
  <si>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</si>
  <si>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</si>
  <si>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</si>
  <si>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</si>
  <si>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</si>
  <si>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</si>
  <si>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</si>
  <si>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</si>
  <si>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</si>
  <si>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</si>
  <si>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</si>
  <si>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</si>
  <si>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</si>
  <si>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</si>
  <si>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</si>
  <si>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</si>
  <si>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</si>
  <si>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</si>
  <si>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</si>
  <si>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</si>
  <si>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</si>
  <si>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</si>
  <si>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</si>
  <si>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</si>
  <si>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</si>
  <si>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</si>
  <si>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</si>
  <si>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</si>
  <si>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</si>
  <si>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</si>
  <si>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</si>
  <si>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</si>
  <si>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</si>
  <si>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</si>
  <si>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</si>
  <si>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</si>
  <si>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</si>
  <si>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</si>
  <si>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</si>
  <si>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</si>
  <si>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</si>
  <si>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</si>
  <si>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</si>
  <si>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</si>
  <si>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</si>
  <si>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</si>
  <si>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</si>
  <si>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</si>
  <si>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</si>
  <si>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</si>
  <si>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</si>
  <si>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</si>
  <si>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</si>
  <si>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</si>
  <si>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</si>
  <si>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</si>
  <si>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</si>
  <si>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</si>
  <si>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</si>
  <si>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</si>
  <si>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</si>
  <si>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</si>
  <si>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</si>
  <si>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</si>
  <si>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</si>
  <si>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</si>
  <si>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</si>
  <si>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</si>
  <si>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</si>
  <si>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</si>
  <si>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</si>
  <si>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</si>
  <si>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</si>
  <si>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</si>
  <si>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</si>
  <si>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</si>
  <si>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</si>
  <si>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</si>
  <si>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</si>
  <si>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</si>
  <si>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</si>
  <si>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</si>
  <si>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</si>
  <si>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</si>
  <si>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</si>
  <si>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</si>
  <si>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</si>
  <si>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</si>
  <si>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</si>
  <si>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</si>
  <si>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</si>
  <si>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</si>
  <si>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</si>
  <si>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</si>
  <si>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</si>
  <si>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</si>
  <si>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</si>
  <si>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</si>
  <si>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</si>
  <si>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</si>
  <si>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</si>
  <si>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</si>
  <si>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</si>
  <si>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</si>
  <si>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</si>
  <si>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</si>
  <si>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</si>
  <si>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</si>
  <si>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</si>
  <si>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</si>
  <si>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</si>
  <si>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</si>
  <si>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</si>
  <si>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</si>
  <si>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</si>
  <si>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</si>
  <si>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</si>
  <si>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</si>
  <si>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</si>
  <si>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</si>
  <si>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</si>
  <si>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</si>
  <si>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</si>
  <si>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</si>
  <si>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</si>
  <si>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</si>
  <si>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</si>
  <si>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</si>
  <si>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</si>
  <si>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</si>
  <si>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</si>
  <si>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</si>
  <si>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</si>
  <si>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</si>
  <si>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</si>
  <si>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</si>
  <si>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</si>
  <si>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</si>
  <si>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</si>
  <si>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</si>
  <si>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</si>
  <si>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</si>
  <si>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</si>
  <si>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</si>
  <si>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</si>
  <si>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</si>
  <si>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</si>
  <si>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</si>
  <si>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</si>
  <si>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</si>
  <si>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</si>
  <si>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</si>
  <si>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</si>
  <si>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</si>
  <si>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</si>
  <si>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</si>
  <si>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</si>
  <si>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</si>
  <si>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</si>
  <si>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</si>
  <si>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</si>
  <si>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</si>
  <si>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</si>
  <si>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</si>
  <si>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</si>
  <si>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</si>
  <si>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</si>
  <si>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</si>
  <si>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</si>
  <si>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</si>
  <si>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</si>
  <si>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</si>
  <si>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</si>
  <si>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</si>
  <si>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</si>
  <si>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</si>
  <si>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</si>
  <si>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</si>
  <si>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</si>
  <si>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</si>
  <si>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</si>
  <si>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</si>
  <si>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</si>
  <si>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</si>
  <si>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</si>
  <si>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</si>
  <si>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</si>
  <si>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</si>
  <si>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</si>
  <si>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</si>
  <si>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</si>
  <si>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</si>
  <si>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</si>
  <si>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</si>
  <si>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</si>
  <si>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</si>
  <si>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</si>
  <si>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</si>
  <si>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</si>
  <si>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</si>
  <si>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</si>
  <si>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</si>
  <si>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</si>
  <si>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</si>
  <si>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</si>
  <si>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</si>
  <si>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</si>
  <si>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</si>
  <si>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</si>
  <si>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</si>
  <si>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</si>
  <si>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</si>
  <si>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</si>
  <si>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</si>
  <si>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</si>
  <si>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</si>
  <si>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</si>
  <si>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</si>
  <si>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</si>
  <si>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</si>
  <si>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</si>
  <si>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</si>
  <si>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</si>
  <si>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</si>
  <si>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</si>
  <si>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</si>
  <si>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</si>
  <si>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</si>
  <si>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</si>
  <si>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</si>
  <si>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</si>
  <si>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</si>
  <si>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</si>
  <si>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</si>
  <si>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</si>
  <si>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</si>
  <si>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</si>
  <si>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</si>
  <si>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</si>
  <si>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</si>
  <si>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</si>
  <si>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</si>
  <si>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</si>
  <si>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</si>
  <si>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</si>
  <si>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</si>
  <si>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</si>
  <si>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</si>
  <si>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</si>
  <si>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</si>
  <si>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</si>
  <si>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</si>
  <si>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</si>
  <si>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</si>
  <si>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</si>
  <si>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</si>
  <si>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</si>
  <si>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</si>
  <si>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</si>
  <si>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</si>
  <si>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</si>
  <si>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</si>
  <si>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</si>
  <si>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</si>
  <si>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</si>
  <si>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</si>
  <si>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</si>
  <si>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</si>
  <si>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</si>
  <si>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</si>
  <si>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</si>
  <si>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</si>
  <si>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</si>
  <si>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</si>
  <si>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</si>
  <si>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</si>
  <si>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</si>
  <si>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</si>
  <si>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</si>
  <si>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</si>
  <si>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</si>
  <si>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</si>
  <si>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</si>
  <si>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</si>
  <si>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</si>
  <si>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</si>
  <si>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</si>
  <si>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</si>
  <si>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</si>
  <si>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</si>
  <si>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</si>
  <si>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</si>
  <si>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</si>
  <si>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</si>
  <si>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</si>
  <si>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</si>
  <si>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</si>
  <si>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</si>
  <si>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</si>
  <si>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</si>
  <si>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</si>
  <si>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</si>
  <si>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</si>
  <si>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</si>
  <si>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</si>
  <si>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</si>
  <si>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</si>
  <si>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</si>
  <si>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</si>
  <si>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</si>
  <si>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</si>
  <si>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</si>
  <si>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</si>
  <si>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</si>
  <si>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</si>
  <si>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</si>
  <si>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</si>
  <si>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</si>
  <si>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</si>
  <si>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</si>
  <si>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</si>
  <si>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</si>
  <si>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</si>
  <si>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</si>
  <si>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</si>
  <si>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</si>
  <si>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</si>
  <si>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</si>
  <si>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</si>
  <si>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</si>
  <si>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</si>
  <si>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</si>
  <si>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</si>
  <si>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</si>
  <si>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</si>
  <si>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</si>
  <si>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</si>
  <si>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</si>
  <si>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</si>
  <si>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</si>
  <si>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</si>
  <si>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</si>
  <si>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</si>
  <si>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</si>
  <si>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</si>
  <si>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</si>
  <si>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</si>
  <si>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</si>
  <si>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</si>
  <si>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</si>
  <si>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</si>
  <si>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</si>
  <si>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</si>
  <si>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</si>
  <si>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</si>
  <si>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</si>
  <si>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</si>
  <si>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</si>
  <si>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</si>
  <si>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</si>
  <si>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</si>
  <si>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</si>
  <si>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</si>
  <si>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</si>
  <si>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</si>
  <si>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</si>
  <si>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</si>
  <si>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</si>
  <si>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</si>
  <si>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</si>
  <si>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</si>
  <si>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</si>
  <si>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</si>
  <si>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</si>
  <si>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</si>
  <si>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</si>
  <si>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</si>
  <si>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</si>
  <si>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</si>
  <si>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</si>
  <si>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</si>
  <si>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</si>
  <si>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</si>
  <si>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</si>
  <si>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</si>
  <si>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</si>
  <si>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</si>
  <si>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</si>
  <si>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</si>
  <si>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</si>
  <si>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</si>
  <si>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</si>
  <si>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</si>
  <si>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</si>
  <si>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</si>
  <si>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</si>
  <si>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</si>
  <si>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</si>
  <si>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</si>
  <si>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</si>
  <si>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</si>
  <si>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</si>
  <si>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</si>
  <si>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</si>
  <si>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</si>
  <si>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</si>
  <si>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</si>
  <si>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</si>
  <si>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</si>
  <si>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</si>
  <si>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</si>
  <si>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</si>
  <si>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</si>
  <si>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</si>
  <si>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</si>
  <si>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</si>
  <si>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</si>
  <si>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</si>
  <si>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</si>
  <si>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</si>
  <si>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</si>
  <si>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</si>
  <si>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</si>
  <si>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</si>
  <si>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</si>
  <si>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</si>
  <si>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</si>
  <si>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</si>
  <si>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</si>
  <si>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</si>
  <si>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</si>
  <si>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</si>
  <si>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</si>
  <si>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</si>
  <si>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</si>
  <si>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</si>
  <si>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</si>
  <si>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</si>
  <si>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</si>
  <si>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</si>
  <si>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</si>
  <si>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</si>
  <si>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</si>
  <si>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</si>
  <si>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</si>
  <si>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</si>
  <si>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</si>
  <si>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</si>
  <si>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</si>
  <si>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</si>
  <si>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</si>
  <si>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</si>
  <si>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</si>
  <si>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</si>
  <si>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</si>
  <si>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</si>
  <si>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</si>
  <si>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</si>
  <si>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</si>
  <si>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</si>
  <si>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</si>
  <si>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</si>
  <si>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</si>
  <si>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</si>
  <si>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</si>
  <si>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</si>
  <si>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</si>
  <si>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</si>
  <si>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</si>
  <si>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</si>
  <si>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</si>
  <si>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</si>
  <si>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</si>
  <si>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</si>
  <si>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</si>
  <si>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</si>
  <si>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</si>
  <si>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</si>
  <si>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</si>
  <si>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</si>
  <si>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</si>
  <si>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</si>
  <si>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</si>
  <si>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</si>
  <si>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</si>
  <si>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</si>
  <si>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</si>
  <si>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</si>
  <si>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</si>
  <si>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</si>
  <si>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</si>
  <si>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</si>
  <si>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</si>
  <si>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</si>
  <si>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</si>
  <si>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</si>
  <si>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</si>
  <si>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</si>
  <si>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</si>
  <si>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</si>
  <si>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</si>
  <si>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</si>
  <si>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</si>
  <si>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</si>
  <si>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</si>
  <si>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</si>
  <si>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</si>
  <si>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</si>
  <si>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</si>
  <si>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</si>
  <si>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</si>
  <si>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</si>
  <si>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</si>
  <si>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</si>
  <si>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</si>
  <si>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</si>
  <si>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</si>
  <si>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</si>
  <si>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</si>
  <si>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</si>
  <si>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</si>
  <si>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</si>
  <si>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</si>
  <si>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</si>
  <si>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</si>
  <si>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</si>
  <si>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</si>
  <si>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</si>
  <si>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</si>
  <si>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</si>
  <si>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</si>
  <si>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</si>
  <si>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</si>
  <si>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</si>
  <si>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</si>
  <si>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</si>
  <si>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</si>
  <si>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</si>
  <si>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</si>
  <si>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</si>
  <si>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</si>
  <si>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</si>
  <si>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</si>
  <si>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</si>
  <si>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</si>
  <si>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</si>
  <si>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</si>
  <si>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</si>
  <si>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</si>
  <si>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</si>
  <si>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</si>
  <si>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</si>
  <si>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</si>
  <si>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</si>
  <si>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</si>
  <si>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</si>
  <si>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</si>
  <si>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</si>
  <si>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</si>
  <si>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</si>
  <si>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</si>
  <si>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</si>
  <si>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</si>
  <si>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</si>
  <si>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</si>
  <si>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</si>
  <si>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</si>
  <si>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</si>
  <si>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</si>
  <si>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</si>
  <si>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</si>
  <si>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</si>
  <si>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</si>
  <si>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</si>
  <si>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</si>
  <si>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</si>
  <si>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</si>
  <si>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</si>
  <si>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</si>
  <si>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</si>
  <si>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</si>
  <si>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</si>
  <si>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</si>
  <si>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</si>
  <si>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</si>
  <si>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</si>
  <si>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</si>
  <si>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</si>
  <si>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</si>
  <si>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</si>
  <si>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</si>
  <si>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</si>
  <si>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</si>
  <si>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</si>
  <si>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</si>
  <si>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</si>
  <si>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</si>
  <si>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</si>
  <si>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</si>
  <si>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</si>
  <si>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</si>
  <si>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</si>
  <si>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</si>
  <si>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</si>
  <si>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</si>
  <si>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</si>
  <si>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</si>
  <si>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</si>
  <si>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</si>
  <si>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</si>
  <si>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</si>
  <si>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</si>
  <si>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</si>
  <si>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</si>
  <si>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</si>
  <si>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</si>
  <si>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</si>
  <si>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</si>
  <si>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</si>
  <si>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</si>
  <si>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</si>
  <si>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</si>
  <si>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</si>
  <si>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</si>
  <si>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</si>
  <si>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</si>
  <si>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</si>
  <si>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</si>
  <si>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</si>
  <si>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</si>
  <si>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</si>
  <si>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</si>
  <si>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</si>
  <si>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</si>
  <si>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</si>
  <si>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</si>
  <si>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</si>
  <si>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</si>
  <si>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</si>
  <si>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</si>
  <si>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</si>
  <si>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</si>
  <si>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</si>
  <si>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</si>
  <si>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</si>
  <si>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</si>
  <si>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</si>
  <si>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</si>
  <si>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</si>
  <si>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</si>
  <si>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</si>
  <si>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</si>
  <si>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</si>
  <si>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</si>
  <si>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</si>
  <si>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</si>
  <si>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</si>
  <si>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</si>
  <si>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</si>
  <si>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</si>
  <si>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</si>
  <si>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</si>
  <si>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</si>
  <si>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</si>
  <si>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</si>
  <si>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</si>
  <si>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</si>
  <si>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</si>
  <si>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</si>
  <si>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</si>
  <si>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</si>
  <si>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</si>
  <si>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</si>
  <si>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</si>
  <si>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</si>
  <si>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</si>
  <si>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</si>
  <si>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</si>
  <si>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</si>
  <si>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</si>
  <si>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</si>
  <si>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</si>
  <si>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</si>
  <si>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</si>
  <si>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</si>
  <si>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</si>
  <si>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</si>
  <si>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</si>
  <si>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</si>
  <si>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</si>
  <si>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</si>
  <si>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</si>
  <si>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</si>
  <si>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</si>
  <si>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</si>
  <si>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</si>
  <si>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</si>
  <si>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</si>
  <si>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</si>
  <si>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</si>
  <si>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</si>
  <si>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</si>
  <si>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</si>
  <si>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</si>
  <si>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</si>
  <si>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</si>
  <si>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</si>
  <si>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</si>
  <si>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</si>
  <si>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</si>
  <si>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</si>
  <si>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</si>
  <si>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</si>
  <si>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</si>
  <si>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</si>
  <si>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</si>
  <si>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</si>
  <si>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</si>
  <si>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</si>
  <si>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</si>
  <si>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</si>
  <si>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</si>
  <si>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</si>
  <si>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</si>
  <si>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</si>
  <si>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</si>
  <si>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</si>
  <si>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</si>
  <si>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</si>
  <si>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</si>
  <si>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</si>
  <si>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</si>
  <si>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</si>
  <si>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</si>
  <si>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</si>
  <si>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</si>
  <si>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</si>
  <si>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</si>
  <si>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</si>
  <si>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</si>
  <si>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</si>
  <si>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</si>
  <si>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</si>
  <si>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</si>
  <si>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</si>
  <si>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</si>
  <si>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</si>
  <si>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</si>
  <si>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</si>
  <si>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</si>
  <si>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</si>
  <si>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</si>
  <si>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</si>
  <si>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</si>
  <si>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</si>
  <si>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</si>
  <si>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</si>
  <si>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</si>
  <si>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</si>
  <si>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</si>
  <si>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</si>
  <si>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</si>
  <si>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</si>
  <si>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</si>
  <si>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</si>
  <si>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</si>
  <si>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</si>
  <si>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</si>
  <si>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</si>
  <si>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</si>
  <si>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</si>
  <si>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</si>
  <si>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</si>
  <si>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</si>
  <si>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</si>
  <si>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</si>
  <si>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</si>
  <si>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</si>
  <si>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</si>
  <si>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</si>
  <si>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</si>
  <si>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</si>
  <si>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</si>
  <si>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</si>
  <si>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</si>
  <si>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</si>
  <si>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</si>
  <si>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</si>
  <si>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</si>
  <si>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</si>
  <si>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</si>
  <si>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</si>
  <si>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</si>
  <si>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</si>
  <si>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</si>
  <si>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</si>
  <si>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</si>
  <si>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</si>
  <si>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</si>
  <si>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</si>
  <si>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</si>
  <si>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</si>
  <si>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</si>
  <si>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</si>
  <si>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</si>
  <si>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</si>
  <si>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</si>
  <si>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</si>
  <si>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</si>
  <si>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</si>
  <si>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</si>
  <si>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</si>
  <si>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</si>
  <si>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</si>
  <si>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</si>
  <si>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</si>
  <si>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</si>
  <si>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</si>
  <si>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</si>
  <si>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</si>
  <si>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</si>
  <si>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</si>
  <si>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</si>
  <si>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</si>
  <si>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</si>
  <si>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</si>
  <si>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</si>
  <si>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</si>
  <si>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</si>
  <si>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</si>
  <si>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</si>
  <si>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</si>
  <si>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</si>
  <si>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</si>
  <si>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</si>
  <si>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</si>
  <si>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</si>
  <si>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</si>
  <si>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</si>
  <si>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</si>
  <si>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</si>
  <si>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</si>
  <si>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</si>
  <si>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</si>
  <si>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</si>
  <si>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</si>
  <si>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</si>
  <si>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</si>
  <si>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</si>
  <si>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</si>
  <si>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</si>
  <si>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</si>
  <si>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</si>
  <si>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</si>
  <si>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</si>
  <si>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</si>
  <si>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</si>
  <si>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</si>
  <si>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</si>
  <si>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</si>
  <si>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</si>
  <si>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</si>
  <si>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</si>
  <si>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</si>
  <si>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</si>
  <si>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</si>
  <si>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</si>
  <si>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</si>
  <si>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</si>
  <si>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</si>
  <si>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</si>
  <si>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</si>
  <si>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</si>
  <si>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</si>
  <si>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</si>
  <si>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</si>
  <si>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</si>
  <si>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</si>
  <si>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</si>
  <si>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</si>
  <si>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</si>
  <si>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</si>
  <si>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</si>
  <si>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</si>
  <si>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</si>
  <si>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</si>
  <si>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</si>
  <si>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</si>
  <si>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</si>
  <si>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</si>
  <si>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</si>
  <si>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</si>
  <si>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</si>
  <si>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</si>
  <si>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</si>
  <si>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</si>
  <si>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</si>
  <si>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</si>
  <si>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</si>
  <si>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</si>
  <si>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</si>
  <si>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</si>
  <si>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</si>
  <si>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</si>
  <si>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</si>
  <si>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</si>
  <si>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</si>
  <si>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</si>
  <si>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</si>
  <si>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</si>
  <si>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</si>
  <si>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</si>
  <si>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</si>
  <si>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</si>
  <si>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</si>
  <si>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</si>
  <si>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</si>
  <si>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</si>
  <si>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</si>
  <si>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</si>
  <si>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</si>
  <si>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</si>
  <si>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</si>
  <si>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</si>
  <si>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</si>
  <si>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</si>
  <si>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</si>
  <si>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</si>
  <si>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</si>
  <si>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</si>
  <si>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</si>
  <si>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</si>
  <si>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</si>
  <si>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</si>
  <si>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</si>
  <si>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</si>
  <si>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</si>
  <si>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</si>
  <si>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</si>
  <si>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</si>
  <si>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</si>
  <si>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</si>
  <si>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</si>
  <si>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</si>
  <si>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</si>
  <si>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</si>
  <si>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</si>
  <si>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</si>
  <si>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</si>
  <si>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</si>
  <si>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</si>
  <si>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</si>
  <si>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</si>
  <si>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</si>
  <si>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</si>
  <si>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</si>
  <si>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</si>
  <si>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</si>
  <si>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</si>
  <si>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</si>
  <si>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</si>
  <si>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</si>
  <si>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</si>
  <si>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</si>
  <si>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</si>
  <si>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</si>
  <si>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</si>
  <si>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</si>
  <si>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</si>
  <si>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</si>
  <si>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</si>
  <si>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</si>
  <si>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</si>
  <si>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</si>
  <si>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</si>
  <si>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</si>
  <si>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</si>
  <si>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</si>
  <si>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</si>
  <si>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</si>
  <si>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</si>
  <si>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</si>
  <si>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</si>
  <si>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</si>
  <si>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</si>
  <si>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</si>
  <si>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</si>
  <si>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</si>
  <si>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</si>
  <si>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</si>
  <si>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</si>
  <si>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</si>
  <si>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</si>
  <si>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</si>
  <si>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</si>
  <si>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</si>
  <si>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</si>
  <si>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</si>
  <si>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</si>
  <si>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</si>
  <si>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</si>
  <si>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</si>
  <si>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</si>
  <si>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</si>
  <si>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</si>
  <si>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</si>
  <si>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</si>
  <si>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</si>
  <si>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</si>
  <si>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</si>
  <si>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</si>
  <si>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</si>
  <si>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</si>
  <si>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</si>
  <si>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</si>
  <si>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</si>
  <si>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</si>
  <si>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</si>
  <si>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</si>
  <si>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</si>
  <si>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</si>
  <si>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</si>
  <si>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</si>
  <si>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</si>
  <si>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</si>
  <si>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</si>
  <si>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</si>
  <si>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</si>
  <si>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</si>
  <si>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</si>
  <si>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</si>
  <si>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</si>
  <si>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</si>
  <si>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</si>
  <si>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</si>
  <si>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</si>
  <si>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</si>
  <si>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</si>
  <si>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</si>
  <si>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</si>
  <si>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</si>
  <si>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</si>
  <si>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</si>
  <si>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</si>
  <si>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</si>
  <si>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</si>
  <si>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</si>
  <si>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</si>
  <si>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</si>
  <si>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</si>
  <si>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</si>
  <si>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</si>
  <si>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</si>
  <si>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</si>
  <si>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</si>
  <si>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</si>
  <si>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</si>
  <si>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</si>
  <si>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</si>
  <si>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</si>
  <si>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</si>
  <si>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</si>
  <si>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</si>
  <si>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</si>
  <si>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</si>
  <si>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</si>
  <si>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</si>
  <si>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</si>
  <si>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</si>
  <si>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</si>
  <si>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</si>
  <si>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</si>
  <si>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</si>
  <si>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</si>
  <si>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</si>
  <si>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</si>
  <si>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</si>
  <si>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</si>
  <si>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</si>
  <si>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</si>
  <si>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</si>
  <si>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</si>
  <si>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</si>
  <si>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</si>
  <si>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</si>
  <si>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</si>
  <si>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</si>
  <si>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</si>
  <si>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</si>
  <si>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</si>
  <si>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</si>
  <si>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</si>
  <si>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</si>
  <si>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</si>
  <si>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</si>
  <si>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</si>
  <si>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</si>
  <si>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</si>
  <si>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</si>
  <si>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</si>
  <si>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</si>
  <si>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</si>
  <si>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</si>
  <si>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</si>
  <si>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</si>
  <si>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</si>
  <si>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</si>
  <si>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</si>
  <si>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</si>
  <si>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</si>
  <si>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</si>
  <si>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</si>
  <si>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</si>
  <si>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</si>
  <si>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</si>
  <si>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</si>
  <si>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</si>
  <si>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</si>
  <si>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</si>
  <si>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</si>
  <si>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</si>
  <si>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</si>
  <si>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</si>
  <si>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</si>
  <si>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</si>
  <si>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</si>
  <si>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</si>
  <si>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</si>
  <si>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</si>
  <si>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</si>
  <si>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</si>
  <si>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</si>
  <si>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</si>
  <si>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</si>
  <si>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</si>
  <si>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</si>
  <si>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</si>
  <si>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</si>
  <si>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</si>
  <si>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</si>
  <si>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</si>
  <si>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</si>
  <si>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</si>
  <si>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</si>
  <si>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</si>
  <si>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</si>
  <si>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</si>
  <si>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</si>
  <si>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</si>
  <si>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</si>
  <si>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</si>
  <si>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</si>
  <si>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</si>
  <si>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</si>
  <si>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</si>
  <si>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</si>
  <si>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</si>
  <si>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</si>
  <si>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</si>
  <si>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</si>
  <si>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</si>
  <si>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</si>
  <si>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</si>
  <si>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</si>
  <si>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</si>
  <si>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</si>
  <si>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</si>
  <si>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</si>
  <si>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</si>
  <si>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</si>
  <si>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</si>
  <si>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</si>
  <si>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</si>
  <si>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</si>
  <si>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</si>
  <si>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</si>
  <si>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</si>
  <si>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</si>
  <si>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</si>
  <si>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</si>
  <si>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</si>
  <si>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</si>
  <si>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</si>
  <si>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</si>
  <si>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</si>
  <si>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</si>
  <si>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</si>
  <si>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</si>
  <si>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</si>
  <si>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</si>
  <si>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</si>
  <si>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</si>
  <si>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</si>
  <si>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</si>
  <si>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</si>
  <si>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</si>
  <si>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</si>
  <si>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</si>
  <si>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</si>
  <si>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</si>
  <si>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</si>
  <si>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</si>
  <si>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</si>
  <si>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</si>
  <si>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</si>
  <si>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</si>
  <si>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</si>
  <si>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</si>
  <si>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</si>
  <si>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</si>
  <si>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</si>
  <si>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</si>
  <si>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</si>
  <si>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</si>
  <si>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</si>
  <si>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</si>
  <si>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</si>
  <si>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</si>
  <si>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</si>
  <si>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</si>
  <si>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</si>
  <si>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</si>
  <si>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</si>
  <si>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</si>
  <si>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</si>
  <si>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</si>
  <si>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</si>
  <si>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</si>
  <si>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</si>
  <si>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</si>
  <si>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</si>
  <si>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</si>
  <si>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</si>
  <si>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</si>
  <si>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</si>
  <si>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</si>
  <si>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</si>
  <si>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</si>
  <si>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</si>
  <si>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</si>
  <si>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</si>
  <si>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</si>
  <si>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</si>
  <si>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</si>
  <si>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</si>
  <si>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</si>
  <si>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</si>
  <si>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</si>
  <si>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</si>
  <si>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</si>
  <si>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</si>
  <si>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</si>
  <si>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</si>
  <si>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</si>
  <si>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</si>
  <si>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</si>
  <si>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</si>
  <si>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</si>
  <si>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</si>
  <si>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</si>
  <si>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</si>
  <si>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</si>
  <si>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</si>
  <si>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</si>
  <si>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</si>
  <si>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</si>
  <si>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</si>
  <si>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</si>
  <si>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</si>
  <si>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</si>
  <si>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</si>
  <si>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</si>
  <si>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</si>
  <si>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</si>
  <si>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</si>
  <si>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</si>
  <si>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</si>
  <si>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</si>
  <si>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</si>
  <si>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</si>
  <si>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</si>
  <si>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</si>
  <si>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</si>
  <si>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</si>
  <si>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</si>
  <si>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</si>
  <si>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</si>
  <si>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</si>
  <si>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</si>
  <si>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</si>
  <si>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</si>
  <si>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</si>
  <si>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</si>
  <si>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</si>
  <si>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</si>
  <si>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</si>
  <si>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</si>
  <si>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</si>
  <si>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</si>
  <si>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</si>
  <si>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</si>
  <si>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</si>
  <si>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</si>
  <si>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</si>
  <si>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</si>
  <si>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</si>
  <si>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</si>
  <si>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</si>
  <si>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</si>
  <si>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</si>
  <si>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</si>
  <si>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</si>
  <si>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</si>
  <si>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</si>
  <si>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</si>
  <si>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</si>
  <si>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</si>
  <si>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</si>
  <si>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</si>
  <si>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</si>
  <si>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</si>
  <si>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</si>
  <si>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</si>
  <si>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</si>
  <si>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</si>
  <si>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</si>
  <si>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</si>
  <si>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</si>
  <si>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</si>
  <si>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</si>
  <si>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</si>
  <si>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</si>
  <si>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</si>
  <si>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</si>
  <si>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</si>
  <si>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</si>
  <si>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</si>
  <si>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</si>
  <si>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</si>
  <si>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</si>
  <si>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</si>
  <si>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</si>
  <si>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</si>
  <si>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</si>
  <si>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</si>
  <si>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</si>
  <si>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</si>
  <si>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</si>
  <si>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</si>
  <si>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</si>
  <si>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</si>
  <si>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</si>
  <si>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</si>
  <si>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</si>
  <si>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</si>
  <si>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</si>
  <si>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</si>
  <si>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</si>
  <si>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</si>
  <si>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</si>
  <si>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</si>
  <si>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</si>
  <si>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</si>
  <si>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</si>
  <si>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</si>
  <si>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</si>
  <si>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</si>
  <si>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</si>
  <si>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</si>
  <si>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</si>
  <si>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</si>
  <si>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</si>
  <si>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</si>
  <si>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</si>
  <si>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</si>
  <si>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</si>
  <si>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</si>
  <si>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</si>
  <si>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</si>
  <si>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</si>
  <si>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</si>
  <si>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</si>
  <si>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</si>
  <si>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</si>
  <si>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</si>
  <si>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</si>
  <si>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</si>
  <si>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</si>
  <si>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</si>
  <si>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</si>
  <si>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</si>
  <si>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</si>
  <si>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</si>
  <si>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</si>
  <si>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</si>
  <si>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</si>
  <si>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</si>
  <si>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</si>
  <si>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</si>
  <si>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</si>
  <si>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</si>
  <si>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</si>
  <si>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</si>
  <si>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</si>
  <si>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</si>
  <si>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</si>
  <si>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</si>
  <si>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</si>
  <si>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</si>
  <si>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</si>
  <si>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</si>
  <si>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</si>
  <si>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</si>
  <si>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</si>
  <si>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</si>
  <si>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</si>
  <si>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</si>
  <si>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</si>
  <si>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</si>
  <si>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</si>
  <si>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</si>
  <si>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</si>
  <si>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</si>
  <si>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</si>
  <si>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</si>
  <si>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</si>
  <si>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</si>
  <si>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</si>
  <si>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</si>
  <si>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</si>
  <si>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</si>
  <si>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</si>
  <si>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</si>
  <si>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</si>
  <si>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</si>
  <si>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</si>
  <si>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</si>
  <si>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</si>
  <si>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</si>
  <si>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</si>
  <si>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</si>
  <si>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</si>
  <si>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</si>
  <si>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</si>
  <si>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</si>
  <si>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</si>
  <si>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</si>
  <si>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</si>
  <si>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</si>
  <si>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</si>
  <si>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</si>
  <si>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</si>
  <si>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</si>
  <si>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</si>
  <si>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</si>
  <si>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</si>
  <si>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</si>
  <si>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</si>
  <si>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</si>
  <si>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</si>
  <si>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</si>
  <si>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</si>
  <si>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</si>
  <si>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</si>
  <si>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</si>
  <si>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</si>
  <si>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</si>
  <si>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</si>
  <si>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</si>
  <si>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</si>
  <si>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</si>
  <si>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</si>
  <si>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</si>
  <si>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</si>
  <si>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</si>
  <si>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</si>
  <si>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</si>
  <si>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</si>
  <si>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</si>
  <si>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</si>
  <si>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</si>
  <si>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</si>
  <si>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</si>
  <si>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</si>
  <si>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</si>
  <si>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</si>
  <si>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</si>
  <si>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</si>
  <si>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</si>
  <si>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</si>
  <si>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</si>
  <si>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</si>
  <si>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</si>
  <si>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</si>
  <si>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</si>
  <si>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</si>
  <si>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</si>
  <si>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</si>
  <si>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</si>
  <si>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</si>
  <si>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</si>
  <si>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</si>
  <si>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</si>
  <si>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</si>
  <si>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</si>
  <si>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</si>
  <si>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</si>
  <si>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</si>
  <si>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</si>
  <si>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</si>
  <si>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</si>
  <si>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</si>
  <si>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</si>
  <si>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</si>
  <si>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</si>
  <si>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</si>
  <si>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</si>
  <si>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</si>
  <si>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</si>
  <si>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</si>
  <si>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</si>
  <si>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</si>
  <si>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</si>
  <si>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</si>
  <si>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</si>
  <si>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</si>
  <si>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</si>
  <si>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</si>
  <si>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</si>
  <si>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</si>
  <si>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</si>
  <si>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</si>
  <si>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</si>
  <si>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</si>
  <si>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</si>
  <si>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</si>
  <si>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</si>
  <si>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</si>
  <si>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</si>
  <si>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</si>
  <si>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</si>
  <si>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</si>
  <si>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</si>
  <si>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</si>
  <si>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</si>
  <si>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</si>
  <si>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</si>
  <si>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</si>
  <si>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</si>
  <si>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</si>
  <si>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</si>
  <si>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</si>
  <si>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</si>
  <si>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</si>
  <si>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</si>
  <si>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</si>
  <si>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</si>
  <si>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</si>
  <si>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</si>
  <si>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</si>
  <si>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</si>
  <si>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</si>
  <si>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</si>
  <si>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</si>
  <si>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</si>
  <si>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</si>
  <si>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</si>
  <si>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</si>
  <si>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</si>
  <si>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</si>
  <si>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</si>
  <si>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</si>
  <si>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</si>
  <si>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</si>
  <si>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</si>
  <si>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</si>
  <si>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</si>
  <si>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</si>
  <si>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</si>
  <si>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</si>
  <si>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</si>
  <si>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</si>
  <si>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</si>
  <si>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</si>
  <si>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</si>
  <si>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</si>
  <si>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</si>
  <si>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</si>
  <si>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</si>
  <si>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</si>
  <si>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</si>
  <si>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</si>
  <si>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</si>
  <si>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</si>
  <si>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</si>
  <si>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</si>
  <si>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</si>
  <si>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</si>
  <si>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</si>
  <si>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</si>
  <si>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</si>
  <si>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</si>
  <si>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</si>
  <si>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</si>
  <si>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</si>
  <si>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</si>
  <si>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</si>
  <si>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</si>
  <si>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</si>
  <si>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</si>
  <si>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</si>
  <si>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</si>
  <si>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</si>
  <si>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</si>
  <si>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</si>
  <si>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</si>
  <si>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</si>
  <si>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</si>
  <si>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</si>
  <si>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</si>
  <si>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</si>
  <si>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</si>
  <si>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</si>
  <si>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</si>
  <si>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</si>
  <si>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</si>
  <si>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</si>
  <si>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</si>
  <si>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</si>
  <si>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</si>
  <si>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</si>
  <si>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</si>
  <si>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</si>
  <si>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</si>
  <si>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</si>
  <si>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</si>
  <si>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</si>
  <si>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</si>
  <si>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</si>
  <si>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</si>
  <si>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</si>
  <si>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</si>
  <si>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</si>
  <si>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</si>
  <si>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</si>
  <si>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</si>
  <si>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</si>
  <si>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</si>
  <si>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</si>
  <si>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</si>
  <si>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</si>
  <si>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</si>
  <si>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</si>
  <si>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</si>
  <si>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</si>
  <si>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</si>
  <si>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</si>
  <si>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</si>
  <si>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</si>
  <si>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</si>
  <si>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</si>
  <si>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</si>
  <si>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</si>
  <si>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</si>
  <si>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</si>
  <si>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</si>
  <si>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</si>
  <si>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</si>
  <si>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</si>
  <si>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</si>
  <si>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</si>
  <si>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</si>
  <si>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</si>
  <si>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</si>
  <si>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</si>
  <si>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</si>
  <si>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</si>
  <si>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</si>
  <si>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</si>
  <si>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</si>
  <si>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</si>
  <si>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</si>
  <si>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</si>
  <si>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</si>
  <si>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</si>
  <si>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</si>
  <si>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</si>
  <si>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</si>
  <si>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</si>
  <si>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</si>
  <si>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</si>
  <si>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</si>
  <si>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</si>
  <si>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</si>
  <si>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</si>
  <si>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</si>
  <si>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</si>
  <si>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</si>
  <si>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</si>
  <si>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</si>
  <si>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</si>
  <si>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</si>
  <si>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</si>
  <si>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</si>
  <si>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</si>
  <si>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</si>
  <si>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</si>
  <si>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</si>
  <si>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</si>
  <si>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</si>
  <si>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</si>
  <si>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</si>
  <si>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</si>
  <si>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</si>
  <si>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</si>
  <si>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</si>
  <si>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</si>
  <si>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</si>
  <si>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</si>
  <si>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</si>
  <si>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</si>
  <si>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</si>
  <si>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</si>
  <si>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</si>
  <si>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</si>
  <si>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</si>
  <si>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</si>
  <si>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</si>
  <si>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</si>
  <si>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</si>
  <si>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</si>
  <si>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</si>
  <si>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</si>
  <si>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</si>
  <si>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</si>
  <si>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</si>
  <si>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</si>
  <si>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</si>
  <si>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</si>
  <si>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</si>
  <si>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</si>
  <si>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</si>
  <si>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</si>
  <si>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</si>
  <si>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</si>
  <si>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</si>
  <si>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</si>
  <si>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</si>
  <si>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</si>
  <si>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</si>
  <si>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</si>
  <si>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</si>
  <si>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</si>
  <si>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</si>
  <si>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</si>
  <si>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</si>
  <si>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</si>
  <si>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</si>
  <si>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</si>
  <si>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</si>
  <si>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</si>
  <si>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</si>
  <si>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</si>
  <si>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</si>
  <si>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</si>
  <si>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</si>
  <si>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</si>
  <si>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</si>
  <si>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</si>
  <si>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</si>
  <si>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</si>
  <si>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</si>
  <si>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</si>
  <si>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</si>
  <si>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</si>
  <si>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</si>
  <si>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</si>
  <si>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</si>
  <si>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</si>
  <si>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</si>
  <si>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</si>
  <si>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</si>
  <si>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</si>
  <si>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</si>
  <si>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</si>
  <si>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</si>
  <si>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</si>
  <si>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</si>
  <si>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</si>
  <si>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</si>
  <si>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</si>
  <si>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</si>
  <si>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</si>
  <si>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</si>
  <si>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</si>
  <si>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</si>
  <si>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</si>
  <si>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</si>
  <si>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</si>
  <si>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</si>
  <si>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</si>
  <si>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</si>
  <si>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</si>
  <si>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</si>
  <si>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</si>
  <si>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</si>
  <si>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</si>
  <si>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</si>
  <si>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</si>
  <si>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</si>
  <si>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</si>
  <si>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</si>
  <si>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</si>
  <si>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</si>
  <si>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</si>
  <si>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</si>
  <si>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</si>
  <si>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</si>
  <si>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</si>
  <si>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</si>
  <si>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</si>
  <si>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</si>
  <si>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</si>
  <si>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</si>
  <si>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</si>
  <si>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</si>
  <si>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</si>
  <si>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</si>
  <si>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</si>
  <si>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</si>
  <si>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</si>
  <si>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</si>
  <si>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</si>
  <si>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</si>
  <si>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</si>
  <si>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</si>
  <si>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</si>
  <si>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</si>
  <si>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</si>
  <si>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</si>
  <si>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</si>
  <si>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</si>
  <si>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</si>
  <si>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</si>
  <si>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</si>
  <si>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</si>
  <si>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</si>
  <si>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</si>
  <si>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</si>
  <si>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</si>
  <si>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</si>
  <si>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</si>
  <si>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</si>
  <si>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</si>
  <si>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</si>
  <si>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</si>
  <si>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</si>
  <si>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</si>
  <si>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</si>
  <si>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</si>
  <si>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</si>
  <si>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</si>
  <si>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</si>
  <si>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</si>
  <si>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</si>
  <si>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</si>
  <si>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</si>
  <si>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</si>
  <si>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</si>
  <si>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</si>
  <si>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</si>
  <si>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</si>
  <si>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</si>
  <si>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</si>
  <si>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</si>
  <si>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</si>
  <si>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</si>
  <si>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</si>
  <si>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</si>
  <si>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</si>
  <si>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</si>
  <si>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</si>
  <si>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</si>
  <si>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</si>
  <si>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</si>
  <si>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</si>
  <si>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</si>
  <si>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</si>
  <si>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</si>
  <si>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</si>
  <si>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</si>
  <si>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</si>
  <si>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</si>
  <si>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</si>
  <si>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</si>
  <si>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</si>
  <si>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</si>
  <si>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</si>
  <si>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</si>
  <si>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</si>
  <si>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</si>
  <si>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</si>
  <si>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</si>
  <si>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</si>
  <si>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</si>
  <si>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</si>
  <si>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</si>
  <si>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</si>
  <si>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</si>
  <si>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</si>
  <si>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</si>
  <si>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</si>
  <si>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</si>
  <si>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</si>
  <si>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</si>
  <si>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</si>
  <si>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</si>
  <si>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</si>
  <si>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</si>
  <si>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</si>
  <si>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</si>
  <si>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</si>
  <si>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</si>
  <si>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</si>
  <si>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</si>
  <si>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</si>
  <si>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</si>
  <si>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</si>
  <si>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</si>
  <si>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</si>
  <si>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</si>
  <si>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</si>
  <si>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</si>
  <si>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</si>
  <si>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</si>
  <si>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</si>
  <si>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</si>
  <si>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</si>
  <si>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</si>
  <si>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</si>
  <si>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</si>
  <si>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</si>
  <si>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</si>
  <si>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</si>
  <si>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</si>
  <si>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</si>
  <si>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</si>
  <si>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</si>
  <si>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</si>
  <si>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</si>
  <si>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</si>
  <si>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</si>
  <si>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</si>
  <si>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</si>
  <si>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</si>
  <si>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</si>
  <si>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</si>
  <si>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</si>
  <si>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</si>
  <si>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</si>
  <si>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</si>
  <si>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</si>
  <si>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</si>
  <si>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</si>
  <si>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</si>
  <si>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</si>
  <si>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</si>
  <si>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</si>
  <si>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</si>
  <si>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</si>
  <si>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</si>
  <si>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</si>
  <si>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</si>
  <si>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</si>
  <si>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</si>
  <si>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</si>
  <si>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</si>
  <si>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</si>
  <si>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</si>
  <si>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</si>
  <si>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</si>
  <si>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</si>
  <si>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</si>
  <si>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</si>
  <si>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</si>
  <si>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</si>
  <si>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</si>
  <si>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</si>
  <si>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</si>
  <si>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</si>
  <si>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</si>
  <si>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</si>
  <si>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</si>
  <si>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</si>
  <si>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</si>
  <si>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</si>
  <si>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</si>
  <si>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</si>
  <si>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</si>
  <si>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</si>
  <si>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</si>
  <si>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</si>
  <si>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</si>
  <si>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</si>
  <si>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</si>
  <si>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</si>
  <si>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</si>
  <si>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</si>
  <si>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</si>
  <si>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</si>
  <si>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</si>
  <si>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</si>
  <si>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</si>
  <si>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</si>
  <si>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</si>
  <si>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</si>
  <si>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</si>
  <si>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</si>
  <si>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</si>
  <si>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</si>
  <si>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</si>
  <si>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</si>
  <si>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</si>
  <si>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</si>
  <si>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</si>
  <si>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</si>
  <si>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</si>
  <si>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</si>
  <si>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</si>
  <si>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</si>
  <si>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</si>
  <si>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</si>
  <si>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</si>
  <si>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</si>
  <si>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</si>
  <si>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</si>
  <si>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</si>
  <si>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</si>
  <si>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</si>
  <si>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</si>
  <si>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</si>
  <si>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</si>
  <si>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</si>
  <si>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</si>
  <si>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</si>
  <si>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</si>
  <si>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</si>
  <si>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</si>
  <si>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</si>
  <si>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</si>
  <si>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</si>
  <si>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</si>
  <si>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</si>
  <si>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</si>
  <si>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</si>
  <si>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</si>
  <si>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</si>
  <si>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</si>
  <si>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</si>
  <si>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</si>
  <si>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</si>
  <si>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</si>
  <si>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</si>
  <si>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</si>
  <si>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</si>
  <si>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</si>
  <si>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</si>
  <si>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</si>
  <si>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</si>
  <si>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</si>
  <si>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</si>
  <si>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</si>
  <si>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</si>
  <si>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</si>
  <si>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</si>
  <si>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</si>
  <si>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</si>
  <si>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</si>
  <si>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</si>
  <si>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</si>
  <si>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</si>
  <si>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</si>
  <si>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</si>
  <si>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</si>
  <si>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</si>
  <si>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</si>
  <si>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</si>
  <si>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</si>
  <si>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</si>
  <si>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</si>
  <si>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</si>
  <si>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</si>
  <si>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</si>
  <si>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</si>
  <si>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</si>
  <si>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</si>
  <si>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</si>
  <si>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</si>
  <si>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</si>
  <si>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</si>
  <si>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</si>
  <si>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</si>
  <si>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</si>
  <si>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</si>
  <si>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</si>
  <si>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</si>
  <si>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</si>
  <si>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</si>
  <si>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</si>
  <si>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</si>
  <si>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</si>
  <si>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</si>
  <si>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</si>
  <si>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</si>
  <si>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</si>
  <si>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</si>
  <si>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</si>
  <si>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</si>
  <si>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</si>
  <si>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</si>
  <si>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</si>
  <si>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</si>
  <si>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</si>
  <si>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</si>
  <si>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</si>
  <si>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</si>
  <si>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</si>
  <si>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</si>
  <si>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</si>
  <si>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</si>
  <si>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</si>
  <si>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</si>
  <si>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</si>
  <si>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</si>
  <si>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</si>
  <si>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</si>
  <si>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</si>
  <si>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</si>
  <si>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</si>
  <si>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</si>
  <si>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</si>
  <si>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</si>
  <si>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</si>
  <si>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</si>
  <si>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</si>
  <si>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</si>
  <si>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</si>
  <si>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</si>
  <si>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</si>
  <si>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</si>
  <si>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</si>
  <si>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</si>
  <si>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</si>
  <si>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</si>
  <si>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</si>
  <si>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</si>
  <si>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</si>
  <si>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</si>
  <si>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</si>
  <si>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</si>
  <si>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</si>
  <si>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</si>
  <si>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</si>
  <si>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</si>
  <si>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</si>
  <si>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</si>
  <si>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</si>
  <si>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</si>
  <si>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</si>
  <si>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</si>
  <si>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</si>
  <si>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</si>
  <si>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</si>
  <si>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</si>
  <si>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</si>
  <si>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</si>
  <si>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</si>
  <si>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</si>
  <si>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</si>
  <si>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</si>
  <si>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</si>
  <si>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</si>
  <si>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</si>
  <si>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</si>
  <si>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</si>
  <si>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</si>
  <si>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</si>
  <si>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</si>
  <si>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</si>
  <si>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</si>
  <si>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</si>
  <si>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</si>
  <si>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</si>
  <si>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</si>
  <si>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</si>
  <si>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</si>
  <si>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</si>
  <si>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</si>
  <si>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</si>
  <si>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</si>
  <si>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</si>
  <si>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</si>
  <si>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</si>
  <si>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</si>
  <si>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</si>
  <si>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</si>
  <si>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</si>
  <si>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</si>
  <si>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</si>
  <si>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</si>
  <si>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</si>
  <si>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</si>
  <si>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</si>
  <si>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</si>
  <si>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</si>
  <si>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</si>
  <si>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</si>
  <si>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</si>
  <si>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</si>
  <si>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</si>
  <si>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</si>
  <si>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</si>
  <si>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</si>
  <si>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</si>
  <si>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</si>
  <si>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</si>
  <si>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</si>
  <si>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</si>
  <si>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</si>
  <si>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</si>
  <si>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</si>
  <si>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</si>
  <si>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</si>
  <si>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</si>
  <si>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</si>
  <si>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</si>
  <si>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</si>
  <si>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</si>
  <si>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</si>
  <si>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</si>
  <si>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</si>
  <si>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</si>
  <si>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</si>
  <si>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</si>
  <si>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</si>
  <si>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</si>
  <si>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</si>
  <si>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</si>
  <si>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</si>
  <si>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</si>
  <si>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</si>
  <si>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</si>
  <si>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</si>
  <si>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</si>
  <si>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</si>
  <si>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</si>
  <si>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</si>
  <si>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</si>
  <si>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</si>
  <si>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</si>
  <si>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</si>
  <si>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</si>
  <si>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</si>
  <si>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</si>
  <si>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</si>
  <si>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</si>
  <si>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</si>
  <si>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</si>
  <si>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</si>
  <si>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</si>
  <si>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</si>
  <si>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</si>
  <si>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</si>
  <si>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</si>
  <si>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</si>
  <si>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</si>
  <si>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</si>
  <si>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</si>
  <si>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</si>
  <si>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</si>
  <si>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</si>
  <si>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</si>
  <si>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</si>
  <si>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</si>
  <si>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</si>
  <si>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</si>
  <si>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</si>
  <si>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</si>
  <si>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</si>
  <si>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</si>
  <si>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</si>
  <si>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</si>
  <si>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</si>
  <si>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</si>
  <si>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</si>
  <si>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</si>
  <si>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</si>
  <si>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</si>
  <si>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</si>
  <si>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</si>
  <si>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</si>
  <si>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</si>
  <si>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</si>
  <si>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</si>
  <si>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</si>
  <si>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</si>
  <si>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</si>
  <si>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</si>
  <si>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</si>
  <si>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</si>
  <si>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</si>
  <si>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</si>
  <si>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</si>
  <si>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</si>
  <si>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</si>
  <si>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</si>
  <si>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</si>
  <si>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</si>
  <si>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</si>
  <si>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</si>
  <si>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</si>
  <si>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</si>
  <si>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</si>
  <si>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</si>
  <si>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</si>
  <si>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</si>
  <si>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</si>
  <si>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</si>
  <si>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</si>
  <si>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</si>
  <si>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</si>
  <si>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</si>
  <si>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</si>
  <si>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</si>
  <si>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</si>
  <si>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</si>
  <si>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</si>
  <si>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</si>
  <si>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</si>
  <si>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</si>
  <si>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</si>
  <si>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</si>
  <si>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</si>
  <si>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</si>
  <si>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</si>
  <si>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</si>
  <si>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</si>
  <si>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</si>
  <si>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</si>
  <si>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</si>
  <si>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</si>
  <si>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</si>
  <si>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</si>
  <si>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</si>
  <si>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</si>
  <si>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</si>
  <si>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</si>
  <si>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</si>
  <si>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</si>
  <si>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</si>
  <si>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</si>
  <si>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</si>
  <si>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</si>
  <si>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</si>
  <si>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</si>
  <si>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</si>
  <si>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</si>
  <si>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</si>
  <si>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</si>
  <si>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</si>
  <si>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</si>
  <si>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</si>
  <si>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</si>
  <si>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</si>
  <si>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</si>
  <si>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</si>
  <si>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</si>
  <si>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</si>
  <si>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</si>
  <si>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</si>
  <si>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</si>
  <si>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</si>
  <si>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</si>
  <si>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</si>
  <si>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</si>
  <si>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</si>
  <si>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</si>
  <si>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</si>
  <si>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</si>
  <si>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</si>
  <si>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</si>
  <si>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</si>
  <si>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</si>
  <si>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</si>
  <si>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</si>
  <si>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</si>
  <si>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</si>
  <si>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</si>
  <si>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</si>
  <si>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</si>
  <si>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</si>
  <si>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</si>
  <si>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</si>
  <si>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</si>
  <si>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</si>
  <si>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</si>
  <si>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</si>
  <si>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</si>
  <si>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</si>
  <si>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</si>
  <si>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</si>
  <si>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</si>
  <si>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</si>
  <si>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</si>
  <si>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</si>
  <si>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</si>
  <si>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</si>
  <si>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</si>
  <si>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</si>
  <si>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</si>
  <si>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</si>
  <si>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</si>
  <si>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</si>
  <si>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</si>
  <si>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</si>
  <si>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</si>
  <si>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</si>
  <si>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</si>
  <si>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</si>
  <si>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</si>
  <si>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</si>
  <si>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</si>
  <si>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</si>
  <si>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</si>
  <si>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</si>
  <si>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</si>
  <si>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</si>
  <si>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</si>
  <si>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</si>
  <si>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</si>
  <si>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</si>
  <si>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</si>
  <si>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</si>
  <si>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</si>
  <si>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</si>
  <si>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</si>
  <si>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</si>
  <si>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</si>
  <si>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</si>
  <si>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</si>
  <si>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</si>
  <si>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</si>
  <si>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</si>
  <si>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</si>
  <si>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</si>
  <si>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</si>
  <si>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</si>
  <si>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</si>
  <si>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</si>
  <si>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</si>
  <si>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</si>
  <si>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</si>
  <si>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</si>
  <si>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</si>
  <si>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</si>
  <si>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</si>
  <si>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</si>
  <si>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</si>
  <si>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</si>
  <si>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</si>
  <si>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</si>
  <si>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</si>
  <si>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</si>
  <si>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</si>
  <si>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</si>
  <si>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</si>
  <si>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</si>
  <si>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</si>
  <si>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</si>
  <si>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</si>
  <si>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</si>
  <si>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</si>
  <si>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</si>
  <si>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</si>
  <si>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</si>
  <si>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</si>
  <si>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</si>
  <si>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</si>
  <si>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</si>
  <si>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</si>
  <si>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</si>
  <si>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</si>
  <si>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</si>
  <si>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</si>
  <si>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</si>
  <si>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</si>
  <si>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</si>
  <si>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</si>
  <si>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</si>
  <si>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</si>
  <si>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</si>
  <si>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</si>
  <si>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</si>
  <si>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</si>
  <si>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</si>
  <si>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</si>
  <si>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</si>
  <si>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</si>
  <si>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</si>
  <si>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</si>
  <si>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</si>
  <si>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</si>
  <si>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</si>
  <si>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</si>
  <si>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</si>
  <si>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</si>
  <si>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</si>
  <si>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</si>
  <si>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</si>
  <si>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</si>
  <si>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</si>
  <si>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</si>
  <si>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</si>
  <si>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</si>
  <si>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</si>
  <si>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</si>
  <si>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</si>
  <si>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</si>
  <si>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</si>
  <si>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</si>
  <si>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</si>
  <si>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</si>
  <si>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</si>
  <si>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</si>
  <si>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</si>
  <si>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</si>
  <si>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</si>
  <si>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</si>
  <si>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</si>
  <si>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</si>
  <si>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</si>
  <si>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</si>
  <si>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</si>
  <si>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</si>
  <si>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</si>
  <si>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</si>
  <si>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</si>
  <si>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</si>
  <si>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</si>
  <si>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</si>
  <si>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</si>
  <si>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</si>
  <si>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</si>
  <si>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</si>
  <si>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</si>
  <si>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</si>
  <si>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</si>
  <si>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</si>
  <si>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</si>
  <si>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</si>
  <si>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</si>
  <si>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</si>
  <si>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</si>
  <si>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</si>
  <si>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</si>
  <si>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</si>
  <si>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</si>
  <si>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</si>
  <si>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</si>
  <si>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</si>
  <si>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</si>
  <si>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</si>
  <si>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</si>
  <si>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</si>
  <si>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</si>
  <si>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</si>
  <si>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</si>
  <si>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</si>
  <si>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</si>
  <si>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</si>
  <si>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</si>
  <si>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</si>
  <si>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</si>
  <si>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</si>
  <si>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</si>
  <si>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</si>
  <si>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</si>
  <si>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</si>
  <si>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</si>
  <si>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</si>
  <si>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</si>
  <si>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</si>
  <si>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</si>
  <si>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</si>
  <si>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</si>
  <si>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</si>
  <si>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</si>
  <si>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</si>
  <si>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</si>
  <si>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</si>
  <si>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</si>
  <si>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</si>
  <si>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</si>
  <si>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</si>
  <si>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</si>
  <si>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</si>
  <si>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</si>
  <si>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</si>
  <si>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</si>
  <si>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</si>
  <si>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</si>
  <si>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</si>
  <si>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</si>
  <si>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</si>
  <si>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</si>
  <si>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</si>
  <si>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</si>
  <si>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</si>
  <si>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</si>
  <si>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</si>
  <si>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</si>
  <si>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</si>
  <si>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</si>
  <si>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</si>
  <si>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</si>
  <si>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</si>
  <si>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</si>
  <si>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</si>
  <si>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</si>
  <si>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</si>
  <si>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</si>
  <si>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</si>
  <si>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</si>
  <si>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</si>
  <si>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</si>
  <si>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</si>
  <si>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</si>
  <si>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</si>
  <si>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</si>
  <si>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</si>
  <si>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</si>
  <si>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</si>
  <si>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</si>
  <si>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</si>
  <si>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</si>
  <si>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</si>
  <si>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</si>
  <si>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</si>
  <si>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</si>
  <si>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</si>
  <si>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</si>
  <si>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</si>
  <si>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</si>
  <si>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</si>
  <si>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</si>
  <si>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</si>
  <si>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</si>
  <si>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</si>
  <si>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</si>
  <si>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</si>
  <si>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</si>
  <si>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</si>
  <si>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</si>
  <si>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</si>
  <si>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</si>
  <si>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</si>
  <si>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</si>
  <si>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</si>
  <si>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</si>
  <si>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</si>
  <si>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</si>
  <si>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</si>
  <si>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</si>
  <si>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</si>
  <si>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</si>
  <si>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</si>
  <si>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</si>
  <si>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</si>
  <si>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</si>
  <si>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</si>
  <si>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</si>
  <si>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</si>
  <si>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</si>
  <si>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</si>
  <si>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</si>
  <si>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</si>
  <si>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</si>
  <si>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</si>
  <si>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</si>
  <si>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</si>
  <si>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</si>
  <si>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</si>
  <si>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</si>
  <si>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</si>
  <si>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</si>
  <si>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</si>
  <si>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</si>
  <si>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</si>
  <si>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</si>
  <si>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</si>
  <si>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</si>
  <si>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</si>
  <si>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</si>
  <si>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</si>
  <si>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</si>
  <si>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</si>
  <si>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</si>
  <si>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</si>
  <si>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</si>
  <si>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</si>
  <si>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</si>
  <si>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</si>
  <si>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</si>
  <si>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</si>
  <si>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</si>
  <si>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</si>
  <si>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</si>
  <si>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</si>
  <si>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</si>
  <si>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</si>
  <si>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</si>
  <si>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</si>
  <si>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</si>
  <si>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</si>
  <si>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</si>
  <si>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</si>
  <si>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</si>
  <si>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</si>
  <si>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</si>
  <si>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</si>
  <si>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</si>
  <si>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</si>
  <si>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</si>
  <si>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</si>
  <si>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</si>
  <si>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</si>
  <si>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</si>
  <si>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</si>
  <si>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</si>
  <si>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</si>
  <si>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</si>
  <si>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</si>
  <si>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</si>
  <si>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</si>
  <si>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</si>
  <si>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</si>
  <si>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</si>
  <si>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</si>
  <si>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</si>
  <si>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</si>
  <si>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</si>
  <si>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</si>
  <si>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</si>
  <si>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</si>
  <si>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</si>
  <si>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</si>
  <si>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</si>
  <si>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</si>
  <si>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</si>
  <si>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</si>
  <si>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</si>
  <si>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</si>
  <si>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</si>
  <si>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</si>
  <si>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</si>
  <si>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</si>
  <si>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</si>
  <si>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</si>
  <si>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</si>
  <si>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</si>
  <si>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</si>
  <si>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</si>
  <si>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</si>
  <si>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</si>
  <si>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</si>
  <si>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</si>
  <si>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</si>
  <si>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</si>
  <si>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</si>
  <si>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</si>
  <si>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</si>
  <si>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</si>
  <si>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</si>
  <si>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</si>
  <si>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</si>
  <si>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</si>
  <si>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</si>
  <si>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</si>
  <si>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</si>
  <si>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</si>
  <si>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</si>
  <si>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</si>
  <si>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</si>
  <si>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</si>
  <si>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</si>
  <si>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</si>
  <si>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</si>
  <si>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</si>
  <si>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</si>
  <si>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</si>
  <si>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</si>
  <si>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</si>
  <si>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</si>
  <si>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</si>
  <si>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</si>
  <si>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</si>
  <si>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</si>
  <si>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</si>
  <si>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</si>
  <si>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</si>
  <si>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</si>
  <si>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</si>
  <si>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</si>
  <si>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</si>
  <si>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</si>
  <si>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</si>
  <si>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</si>
  <si>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</si>
  <si>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</si>
  <si>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</si>
  <si>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</si>
  <si>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</si>
  <si>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</si>
  <si>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</si>
  <si>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</si>
  <si>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</si>
  <si>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</si>
  <si>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</si>
  <si>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</si>
  <si>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</si>
  <si>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</si>
  <si>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</si>
  <si>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</si>
  <si>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</si>
  <si>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</si>
  <si>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</si>
  <si>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</si>
  <si>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</si>
  <si>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</si>
  <si>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</si>
  <si>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</si>
  <si>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</si>
  <si>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</si>
  <si>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</si>
  <si>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</si>
  <si>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</si>
  <si>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</si>
  <si>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</si>
  <si>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</si>
  <si>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</si>
  <si>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</si>
  <si>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</si>
  <si>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</si>
  <si>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</si>
  <si>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</si>
  <si>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</si>
  <si>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</si>
  <si>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</si>
  <si>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</si>
  <si>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</si>
  <si>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</si>
  <si>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</si>
  <si>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</si>
  <si>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</si>
  <si>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</si>
  <si>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</si>
  <si>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</si>
  <si>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</si>
  <si>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</si>
  <si>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</si>
  <si>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</si>
  <si>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</si>
  <si>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</si>
  <si>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</si>
  <si>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</si>
  <si>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</si>
  <si>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</si>
  <si>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</si>
  <si>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</si>
  <si>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</si>
  <si>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</si>
  <si>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</si>
  <si>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</si>
  <si>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</si>
  <si>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</si>
  <si>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</si>
  <si>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</si>
  <si>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</si>
  <si>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</si>
  <si>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</si>
  <si>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</si>
  <si>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</si>
  <si>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</si>
  <si>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</si>
  <si>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</si>
  <si>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</si>
  <si>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</si>
  <si>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</si>
  <si>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</si>
  <si>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</si>
  <si>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</si>
  <si>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</si>
  <si>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</si>
  <si>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</si>
  <si>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</si>
  <si>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</si>
  <si>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</si>
  <si>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</si>
  <si>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</si>
  <si>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</si>
  <si>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</si>
  <si>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</si>
  <si>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</si>
  <si>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</si>
  <si>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</si>
  <si>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</si>
  <si>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</si>
  <si>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</si>
  <si>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</si>
  <si>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</si>
  <si>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</si>
  <si>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</si>
  <si>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</si>
  <si>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</si>
  <si>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</si>
  <si>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</si>
  <si>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</si>
  <si>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</si>
  <si>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</si>
  <si>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</si>
  <si>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</si>
  <si>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</si>
  <si>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</si>
  <si>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</si>
  <si>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</si>
  <si>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</si>
  <si>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</si>
  <si>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</si>
  <si>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</si>
  <si>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</si>
  <si>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</si>
  <si>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</si>
  <si>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</si>
  <si>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</si>
  <si>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</si>
  <si>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</si>
  <si>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</si>
  <si>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</si>
  <si>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</si>
  <si>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</si>
  <si>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</si>
  <si>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</si>
  <si>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</si>
  <si>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</si>
  <si>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</si>
  <si>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</si>
  <si>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</si>
  <si>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</si>
  <si>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</si>
  <si>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</si>
  <si>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</si>
  <si>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</si>
  <si>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</si>
  <si>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</si>
  <si>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</si>
  <si>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</si>
  <si>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</si>
  <si>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</si>
  <si>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</si>
  <si>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</si>
  <si>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</si>
  <si>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</si>
  <si>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</si>
  <si>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</si>
  <si>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</si>
  <si>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</si>
  <si>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</si>
  <si>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</si>
  <si>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</si>
  <si>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</si>
  <si>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</si>
  <si>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</si>
  <si>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</si>
  <si>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</si>
  <si>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</si>
  <si>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</si>
  <si>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</si>
  <si>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</si>
  <si>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</si>
  <si>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</si>
  <si>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</si>
  <si>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</si>
  <si>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</si>
  <si>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</si>
  <si>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</si>
  <si>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</si>
  <si>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</si>
  <si>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</si>
  <si>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</si>
  <si>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</si>
  <si>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</si>
  <si>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</si>
  <si>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</si>
  <si>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</si>
  <si>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</si>
  <si>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</si>
  <si>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</si>
  <si>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</si>
  <si>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</si>
  <si>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</si>
  <si>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</si>
  <si>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</si>
  <si>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</si>
  <si>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</si>
  <si>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</si>
  <si>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</si>
  <si>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</si>
  <si>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</si>
  <si>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</si>
  <si>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</si>
  <si>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</si>
  <si>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</si>
  <si>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</si>
  <si>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</si>
  <si>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</si>
  <si>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</si>
  <si>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</si>
  <si>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</si>
  <si>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</si>
  <si>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</si>
  <si>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</si>
  <si>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</si>
  <si>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</si>
  <si>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</si>
  <si>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</si>
  <si>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</si>
  <si>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</si>
  <si>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</si>
  <si>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</si>
  <si>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</si>
  <si>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</si>
  <si>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</si>
  <si>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</si>
  <si>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</si>
  <si>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</si>
  <si>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</si>
  <si>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</si>
  <si>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</si>
  <si>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</si>
  <si>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</si>
  <si>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</si>
  <si>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</si>
  <si>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</si>
  <si>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</si>
  <si>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</si>
  <si>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</si>
  <si>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</si>
  <si>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</si>
  <si>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</si>
  <si>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</si>
  <si>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</si>
  <si>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</si>
  <si>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</si>
  <si>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</si>
  <si>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</si>
  <si>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</si>
  <si>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</si>
  <si>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</si>
  <si>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</si>
  <si>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</si>
  <si>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</si>
  <si>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</si>
  <si>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</si>
  <si>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</si>
  <si>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</si>
  <si>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</si>
  <si>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</si>
  <si>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</si>
  <si>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</si>
  <si>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</si>
  <si>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</si>
  <si>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</si>
  <si>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</si>
  <si>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</si>
  <si>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</si>
  <si>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</si>
  <si>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</si>
  <si>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</si>
  <si>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</si>
  <si>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</si>
  <si>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</si>
  <si>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</si>
  <si>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</si>
  <si>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</si>
  <si>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</si>
  <si>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</si>
  <si>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</si>
  <si>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</si>
  <si>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</si>
  <si>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</si>
  <si>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</si>
  <si>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</si>
  <si>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</si>
  <si>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</si>
  <si>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</si>
  <si>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</si>
  <si>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</si>
  <si>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</si>
  <si>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</si>
  <si>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</si>
  <si>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</si>
  <si>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</si>
  <si>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</si>
  <si>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</si>
  <si>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</si>
  <si>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</si>
  <si>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</si>
  <si>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</si>
  <si>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</si>
  <si>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</si>
  <si>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</si>
  <si>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</si>
  <si>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</si>
  <si>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</si>
  <si>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</si>
  <si>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</si>
  <si>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</si>
  <si>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</si>
  <si>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</si>
  <si>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</si>
  <si>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</si>
  <si>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</si>
  <si>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</si>
  <si>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</si>
  <si>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</si>
  <si>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</si>
  <si>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</si>
  <si>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</si>
  <si>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</si>
  <si>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</si>
  <si>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</si>
  <si>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</si>
  <si>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</si>
  <si>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</si>
  <si>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</si>
  <si>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</si>
  <si>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</si>
  <si>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</si>
  <si>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</si>
  <si>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</si>
  <si>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</si>
  <si>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</si>
  <si>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</si>
  <si>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</si>
  <si>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</si>
  <si>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</si>
  <si>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</si>
  <si>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</si>
  <si>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</si>
  <si>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</si>
  <si>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</si>
  <si>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</si>
  <si>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</si>
  <si>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</si>
  <si>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</si>
  <si>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</si>
  <si>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</si>
  <si>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</si>
  <si>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</si>
  <si>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</si>
  <si>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</si>
  <si>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</si>
  <si>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</si>
  <si>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</si>
  <si>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</si>
  <si>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</si>
  <si>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</si>
  <si>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</si>
  <si>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</si>
  <si>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</si>
  <si>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</si>
  <si>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</si>
  <si>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</si>
  <si>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</si>
  <si>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</si>
  <si>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</si>
  <si>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</si>
  <si>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</si>
  <si>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</si>
  <si>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</si>
  <si>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</si>
  <si>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</si>
  <si>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</si>
  <si>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</si>
  <si>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</si>
  <si>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</si>
  <si>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</si>
  <si>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</si>
  <si>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</si>
  <si>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</si>
  <si>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</si>
  <si>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</si>
  <si>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</si>
  <si>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</si>
  <si>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</si>
  <si>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</si>
  <si>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</si>
  <si>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</si>
  <si>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</si>
  <si>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</si>
  <si>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</si>
  <si>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</si>
  <si>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</si>
  <si>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</si>
  <si>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</si>
  <si>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</si>
  <si>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</si>
  <si>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</si>
  <si>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</si>
  <si>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</si>
  <si>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</si>
  <si>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</si>
  <si>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</si>
  <si>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</si>
  <si>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</si>
  <si>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</si>
  <si>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</si>
  <si>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</si>
  <si>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</si>
  <si>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</si>
  <si>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</si>
  <si>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</si>
  <si>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</si>
  <si>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</si>
  <si>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</si>
  <si>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</si>
  <si>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</si>
  <si>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</si>
  <si>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</si>
  <si>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</si>
  <si>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</si>
  <si>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</si>
  <si>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</si>
  <si>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</si>
  <si>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</si>
  <si>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</si>
  <si>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</si>
  <si>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</si>
  <si>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</si>
  <si>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</si>
  <si>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</si>
  <si>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</si>
  <si>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</si>
  <si>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</si>
  <si>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</si>
  <si>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</si>
  <si>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</si>
  <si>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</si>
  <si>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</si>
  <si>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</si>
  <si>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</si>
  <si>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</si>
  <si>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</si>
  <si>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</si>
  <si>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</si>
  <si>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</si>
  <si>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</si>
  <si>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</si>
  <si>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</si>
  <si>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</si>
  <si>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</si>
  <si>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</si>
  <si>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</si>
  <si>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</si>
  <si>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</si>
  <si>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</si>
  <si>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</si>
  <si>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</si>
  <si>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</si>
  <si>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</si>
  <si>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</si>
  <si>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</si>
  <si>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</si>
  <si>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</si>
  <si>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</si>
  <si>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</si>
  <si>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</si>
  <si>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</si>
  <si>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</si>
  <si>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</si>
  <si>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</si>
  <si>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</si>
  <si>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</si>
  <si>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</si>
  <si>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</si>
  <si>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</si>
  <si>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</si>
  <si>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</si>
  <si>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</si>
  <si>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</si>
  <si>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</si>
  <si>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</si>
  <si>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</si>
  <si>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</si>
  <si>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</si>
  <si>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</si>
  <si>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</si>
  <si>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</si>
  <si>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</si>
  <si>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</si>
  <si>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</si>
  <si>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</si>
  <si>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</si>
  <si>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</si>
  <si>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</si>
  <si>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</si>
  <si>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</si>
  <si>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</si>
  <si>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</si>
  <si>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</si>
  <si>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</si>
  <si>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</si>
  <si>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</si>
  <si>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</si>
  <si>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</si>
  <si>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</si>
  <si>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</si>
  <si>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</si>
  <si>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</si>
  <si>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</si>
  <si>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</si>
  <si>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</si>
  <si>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</si>
  <si>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</si>
  <si>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</si>
  <si>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</si>
  <si>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</si>
  <si>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</si>
  <si>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</si>
  <si>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</si>
  <si>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</si>
  <si>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</si>
  <si>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</si>
  <si>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</si>
  <si>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</si>
  <si>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</si>
  <si>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</si>
  <si>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</si>
  <si>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</si>
  <si>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</si>
  <si>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</si>
  <si>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</si>
  <si>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</si>
  <si>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</si>
  <si>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</si>
  <si>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</si>
  <si>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</si>
  <si>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</si>
  <si>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</si>
  <si>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</si>
  <si>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</si>
  <si>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</si>
  <si>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</si>
  <si>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</si>
  <si>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</si>
  <si>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</si>
  <si>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</si>
  <si>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</si>
  <si>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</si>
  <si>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</si>
  <si>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</si>
  <si>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</si>
  <si>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</si>
  <si>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</si>
  <si>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</si>
  <si>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</si>
  <si>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</si>
  <si>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</si>
  <si>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</si>
  <si>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</si>
  <si>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</si>
  <si>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</si>
  <si>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</si>
  <si>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</si>
  <si>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</si>
  <si>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</si>
  <si>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</si>
  <si>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</si>
  <si>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</si>
  <si>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</si>
  <si>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</si>
  <si>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</si>
  <si>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</si>
  <si>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</si>
  <si>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</si>
  <si>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</si>
  <si>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</si>
  <si>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</si>
  <si>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</si>
  <si>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</si>
  <si>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</si>
  <si>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</si>
  <si>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</si>
  <si>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</si>
  <si>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</si>
  <si>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</si>
  <si>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</si>
  <si>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</si>
  <si>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</si>
  <si>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</si>
  <si>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</si>
  <si>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</si>
  <si>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</si>
  <si>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</si>
  <si>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</si>
  <si>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</si>
  <si>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</si>
  <si>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</si>
  <si>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</si>
  <si>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</si>
  <si>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</si>
  <si>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</si>
  <si>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</si>
  <si>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</si>
  <si>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</si>
  <si>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</si>
  <si>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</si>
  <si>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</si>
  <si>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</si>
  <si>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</si>
  <si>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</si>
  <si>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</si>
  <si>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</si>
  <si>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</si>
  <si>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</si>
  <si>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</si>
  <si>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</si>
  <si>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</si>
  <si>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</si>
  <si>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</si>
  <si>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</si>
  <si>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</si>
  <si>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</si>
  <si>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</si>
  <si>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</si>
  <si>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</si>
  <si>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</si>
  <si>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</si>
  <si>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</si>
  <si>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</si>
  <si>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</si>
  <si>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</si>
  <si>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</si>
  <si>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</si>
  <si>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</si>
  <si>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</si>
  <si>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</si>
  <si>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</si>
  <si>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</si>
  <si>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</si>
  <si>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</si>
  <si>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</si>
  <si>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</si>
  <si>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</si>
  <si>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</si>
  <si>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</si>
  <si>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</si>
  <si>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</si>
  <si>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</si>
  <si>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</si>
  <si>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</si>
  <si>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</si>
  <si>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</si>
  <si>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</si>
  <si>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</si>
  <si>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</si>
  <si>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</si>
  <si>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</si>
  <si>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</si>
  <si>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</si>
  <si>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</si>
  <si>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</si>
  <si>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</si>
  <si>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</si>
  <si>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</si>
  <si>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</si>
  <si>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</si>
  <si>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</si>
  <si>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</si>
  <si>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</si>
  <si>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</si>
  <si>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</si>
  <si>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</si>
  <si>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</si>
  <si>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</si>
  <si>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</si>
  <si>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</si>
  <si>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</si>
  <si>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</si>
  <si>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</si>
  <si>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</si>
  <si>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</si>
  <si>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</si>
  <si>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</si>
  <si>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</si>
  <si>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</si>
  <si>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</si>
  <si>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</si>
  <si>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</si>
  <si>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</si>
  <si>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</si>
  <si>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</si>
  <si>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</si>
  <si>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</si>
  <si>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</si>
  <si>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</si>
  <si>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</si>
  <si>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</si>
  <si>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</si>
  <si>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</si>
  <si>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</si>
  <si>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</si>
  <si>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</si>
  <si>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</si>
  <si>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</si>
  <si>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</si>
  <si>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</si>
  <si>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</si>
  <si>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</si>
  <si>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</si>
  <si>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</si>
  <si>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</si>
  <si>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</si>
  <si>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</si>
  <si>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</si>
  <si>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</si>
  <si>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</si>
  <si>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</si>
  <si>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</si>
  <si>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</si>
  <si>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</si>
  <si>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</si>
  <si>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</si>
  <si>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</si>
  <si>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</si>
  <si>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</si>
  <si>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</si>
  <si>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</si>
  <si>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</si>
  <si>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</si>
  <si>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</si>
  <si>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</si>
  <si>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</si>
  <si>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</si>
  <si>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</si>
  <si>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</si>
  <si>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</si>
  <si>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</si>
  <si>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</si>
  <si>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</si>
  <si>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</si>
  <si>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</si>
  <si>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</si>
  <si>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</si>
  <si>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</si>
  <si>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</si>
  <si>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</si>
  <si>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</si>
  <si>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</si>
  <si>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</si>
  <si>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</si>
  <si>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</si>
  <si>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</si>
  <si>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</si>
  <si>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</si>
  <si>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</si>
  <si>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</si>
  <si>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</si>
  <si>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</si>
  <si>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</si>
  <si>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</si>
  <si>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</si>
  <si>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</si>
  <si>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</si>
  <si>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</si>
  <si>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</si>
  <si>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</si>
  <si>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</si>
  <si>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</si>
  <si>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</si>
  <si>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</si>
  <si>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</si>
  <si>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</si>
  <si>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</si>
  <si>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</si>
  <si>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</si>
  <si>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</si>
  <si>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</si>
  <si>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</si>
  <si>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</si>
  <si>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</si>
  <si>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</si>
  <si>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</si>
  <si>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</si>
  <si>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</si>
  <si>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</si>
  <si>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</si>
  <si>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</si>
  <si>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</si>
  <si>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</si>
  <si>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</si>
  <si>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</si>
  <si>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</si>
  <si>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</si>
  <si>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</si>
  <si>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</si>
  <si>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</si>
  <si>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</si>
  <si>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</si>
  <si>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</si>
  <si>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</si>
  <si>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</si>
  <si>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</si>
  <si>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</si>
  <si>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</si>
  <si>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</si>
  <si>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</si>
  <si>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</si>
  <si>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</si>
  <si>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</si>
  <si>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</si>
  <si>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</si>
  <si>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</si>
  <si>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</si>
  <si>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</si>
  <si>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</si>
  <si>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</si>
  <si>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</si>
  <si>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</si>
  <si>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</si>
  <si>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</si>
  <si>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</si>
  <si>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</si>
  <si>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</si>
  <si>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</si>
  <si>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</si>
  <si>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</si>
  <si>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</si>
  <si>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</si>
  <si>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</si>
  <si>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</si>
  <si>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</si>
  <si>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</si>
  <si>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</si>
  <si>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</si>
  <si>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</si>
  <si>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</si>
  <si>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</si>
  <si>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</si>
  <si>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</si>
  <si>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</si>
  <si>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</si>
  <si>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</si>
  <si>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</si>
  <si>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</si>
  <si>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</si>
  <si>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</si>
  <si>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</si>
  <si>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</si>
  <si>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</si>
  <si>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</si>
  <si>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</si>
  <si>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</si>
  <si>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</si>
  <si>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</si>
  <si>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</si>
  <si>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</si>
  <si>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</si>
  <si>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</si>
  <si>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</si>
  <si>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</si>
  <si>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</si>
  <si>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</si>
  <si>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</si>
  <si>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</si>
  <si>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</si>
  <si>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</si>
  <si>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</si>
  <si>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</si>
  <si>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</si>
  <si>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</si>
  <si>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</si>
  <si>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</si>
  <si>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</si>
  <si>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</si>
  <si>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</si>
  <si>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</si>
  <si>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</si>
  <si>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</si>
  <si>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</si>
  <si>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</si>
  <si>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</si>
  <si>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</si>
  <si>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</si>
  <si>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</si>
  <si>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</si>
  <si>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</si>
  <si>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</si>
  <si>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</si>
  <si>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</si>
  <si>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</si>
  <si>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</si>
  <si>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</si>
  <si>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</si>
  <si>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</si>
  <si>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</si>
  <si>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</si>
  <si>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</si>
  <si>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</si>
  <si>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</si>
  <si>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</si>
  <si>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</si>
  <si>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</si>
  <si>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</si>
  <si>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</si>
  <si>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</si>
  <si>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</si>
  <si>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</si>
  <si>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</si>
  <si>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</si>
  <si>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</si>
  <si>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</si>
  <si>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</si>
  <si>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</si>
  <si>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</si>
  <si>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</si>
  <si>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</si>
  <si>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</si>
  <si>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</si>
  <si>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</si>
  <si>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</si>
  <si>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</si>
  <si>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</si>
  <si>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</si>
  <si>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</si>
  <si>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</si>
  <si>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</si>
  <si>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</si>
  <si>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</si>
  <si>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</si>
  <si>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</si>
  <si>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</si>
  <si>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</si>
  <si>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</si>
  <si>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</si>
  <si>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</si>
  <si>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</si>
  <si>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</si>
  <si>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</si>
  <si>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</si>
  <si>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</si>
  <si>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</si>
  <si>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</si>
  <si>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</si>
  <si>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</si>
  <si>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</si>
  <si>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</si>
  <si>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</si>
  <si>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</si>
  <si>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</si>
  <si>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</si>
  <si>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</si>
  <si>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</si>
  <si>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</si>
  <si>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</si>
  <si>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</si>
  <si>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</si>
  <si>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</si>
  <si>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</si>
  <si>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</si>
  <si>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</si>
  <si>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</si>
  <si>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</si>
  <si>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</si>
  <si>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</si>
  <si>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</si>
  <si>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</si>
  <si>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</si>
  <si>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</si>
  <si>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</si>
  <si>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</si>
  <si>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</si>
  <si>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</si>
  <si>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</si>
  <si>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</si>
  <si>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</si>
  <si>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</si>
  <si>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</si>
  <si>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</si>
  <si>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</si>
  <si>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</si>
  <si>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</si>
  <si>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</si>
  <si>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</si>
  <si>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</si>
  <si>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</si>
  <si>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</si>
  <si>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</si>
  <si>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</si>
  <si>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</si>
  <si>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</si>
  <si>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</si>
  <si>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</si>
  <si>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</si>
  <si>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</si>
  <si>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</si>
  <si>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</si>
  <si>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</si>
  <si>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</si>
  <si>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</si>
  <si>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</si>
  <si>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</si>
  <si>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</si>
  <si>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</si>
  <si>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</si>
  <si>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</si>
  <si>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</si>
  <si>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</si>
  <si>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</si>
  <si>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</si>
  <si>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</si>
  <si>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</si>
  <si>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</si>
  <si>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</si>
  <si>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</si>
  <si>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</si>
  <si>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</si>
  <si>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</si>
  <si>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</si>
  <si>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</si>
  <si>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</si>
  <si>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</si>
  <si>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</si>
  <si>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</si>
  <si>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</si>
  <si>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</si>
  <si>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</si>
  <si>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</si>
  <si>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</si>
  <si>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</si>
  <si>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</si>
  <si>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</si>
  <si>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</si>
  <si>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</si>
  <si>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</si>
  <si>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</si>
  <si>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</si>
  <si>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</si>
  <si>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</si>
  <si>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</si>
  <si>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</si>
  <si>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</si>
  <si>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</si>
  <si>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</si>
  <si>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</si>
  <si>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</si>
  <si>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</si>
  <si>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</si>
  <si>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</si>
  <si>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</si>
  <si>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</si>
  <si>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</si>
  <si>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</si>
  <si>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</si>
  <si>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</si>
  <si>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</si>
  <si>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</si>
  <si>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</si>
  <si>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</si>
  <si>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</si>
  <si>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</si>
  <si>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</si>
  <si>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</si>
  <si>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</si>
  <si>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</si>
  <si>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</si>
  <si>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</si>
  <si>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</si>
  <si>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</si>
  <si>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</si>
  <si>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</si>
  <si>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</si>
  <si>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</si>
  <si>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</si>
  <si>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</si>
  <si>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</si>
  <si>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</si>
  <si>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</si>
  <si>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</si>
  <si>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</si>
  <si>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</si>
  <si>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</si>
  <si>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</si>
  <si>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</si>
  <si>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</si>
  <si>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</si>
  <si>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</si>
  <si>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</si>
  <si>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</si>
  <si>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</si>
  <si>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</si>
  <si>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</si>
  <si>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</si>
  <si>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</si>
  <si>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</si>
  <si>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</si>
  <si>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</si>
  <si>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</si>
  <si>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</si>
  <si>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</si>
  <si>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</si>
  <si>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</si>
  <si>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</si>
  <si>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</si>
  <si>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</si>
  <si>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</si>
  <si>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</si>
  <si>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</si>
  <si>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</si>
  <si>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</si>
  <si>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</si>
  <si>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</si>
  <si>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</si>
  <si>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</si>
  <si>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</si>
  <si>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</si>
  <si>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</si>
  <si>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</si>
  <si>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</si>
  <si>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</si>
  <si>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</si>
  <si>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</si>
  <si>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</si>
  <si>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</si>
  <si>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</si>
  <si>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</si>
  <si>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</si>
  <si>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</si>
  <si>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</si>
  <si>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</si>
  <si>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</si>
  <si>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</si>
  <si>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</si>
  <si>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</si>
  <si>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</si>
  <si>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</si>
  <si>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</si>
  <si>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</si>
  <si>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</si>
  <si>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</si>
  <si>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</si>
  <si>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</si>
  <si>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</si>
  <si>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</si>
  <si>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</si>
  <si>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</si>
  <si>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</si>
  <si>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</si>
  <si>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</si>
  <si>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</si>
  <si>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</si>
  <si>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</si>
  <si>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</si>
  <si>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</si>
  <si>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</si>
  <si>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</si>
  <si>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</si>
  <si>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</si>
  <si>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</si>
  <si>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</si>
  <si>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</si>
  <si>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</si>
  <si>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</si>
  <si>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</si>
  <si>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</si>
  <si>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</si>
  <si>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</si>
  <si>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</si>
  <si>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</si>
  <si>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</si>
  <si>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</si>
  <si>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</si>
  <si>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</si>
  <si>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</si>
  <si>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</si>
  <si>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</si>
  <si>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</si>
  <si>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</si>
  <si>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</si>
  <si>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</si>
  <si>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</si>
  <si>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</si>
  <si>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</si>
  <si>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</si>
  <si>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</si>
  <si>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</si>
  <si>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</si>
  <si>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</si>
  <si>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</si>
  <si>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</si>
  <si>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</si>
  <si>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</si>
  <si>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</si>
  <si>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</si>
  <si>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</si>
  <si>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</si>
  <si>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</si>
  <si>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</si>
  <si>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</si>
  <si>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</si>
  <si>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</si>
  <si>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</si>
  <si>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</si>
  <si>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</si>
  <si>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</si>
  <si>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</si>
  <si>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</si>
  <si>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</si>
  <si>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</si>
  <si>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</si>
  <si>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</si>
  <si>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</si>
  <si>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</si>
  <si>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</si>
  <si>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</si>
  <si>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</si>
  <si>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</si>
  <si>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</si>
  <si>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</si>
  <si>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</si>
  <si>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</si>
  <si>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</si>
  <si>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</si>
  <si>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</si>
  <si>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</si>
  <si>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</si>
  <si>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</si>
  <si>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</si>
  <si>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</si>
  <si>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</si>
  <si>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</si>
  <si>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</si>
  <si>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</si>
  <si>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</si>
  <si>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</si>
  <si>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</si>
  <si>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</si>
  <si>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</si>
  <si>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</si>
  <si>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</si>
  <si>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</si>
  <si>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</si>
  <si>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</si>
  <si>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</si>
  <si>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</si>
  <si>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</si>
  <si>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</si>
  <si>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</si>
  <si>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</si>
  <si>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</si>
  <si>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</si>
  <si>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</si>
  <si>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</si>
  <si>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</si>
  <si>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</si>
  <si>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</si>
  <si>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</si>
  <si>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</si>
  <si>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</si>
  <si>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</si>
  <si>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</si>
  <si>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</si>
  <si>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</si>
  <si>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</si>
  <si>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</si>
  <si>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</si>
  <si>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</si>
  <si>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</si>
  <si>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</si>
  <si>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</si>
  <si>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</si>
  <si>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</si>
  <si>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</si>
  <si>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</si>
  <si>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</si>
  <si>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</si>
  <si>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</si>
  <si>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</si>
  <si>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</si>
  <si>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</si>
  <si>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</si>
  <si>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</si>
  <si>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</si>
  <si>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</si>
  <si>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</si>
  <si>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</si>
  <si>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</si>
  <si>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</si>
  <si>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</si>
  <si>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</si>
  <si>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</si>
  <si>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</si>
  <si>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</si>
  <si>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</si>
  <si>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</si>
  <si>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</si>
  <si>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</si>
  <si>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</si>
  <si>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</si>
  <si>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</si>
  <si>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</si>
  <si>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</si>
  <si>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</si>
  <si>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</si>
  <si>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</si>
  <si>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</si>
  <si>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</si>
  <si>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</si>
  <si>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</si>
  <si>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</si>
  <si>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</si>
  <si>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</si>
  <si>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</si>
  <si>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</si>
  <si>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</si>
  <si>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</si>
  <si>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</si>
  <si>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</si>
  <si>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</si>
  <si>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</si>
  <si>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</si>
  <si>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</si>
  <si>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</si>
  <si>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</si>
  <si>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</si>
  <si>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</si>
  <si>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</si>
  <si>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</si>
  <si>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</si>
  <si>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</si>
  <si>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</si>
  <si>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</si>
  <si>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</si>
  <si>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</si>
  <si>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</si>
  <si>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</si>
  <si>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</si>
  <si>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</si>
  <si>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</si>
  <si>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</si>
  <si>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</si>
  <si>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</si>
  <si>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</si>
  <si>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</si>
  <si>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</si>
  <si>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</si>
  <si>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</si>
  <si>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</si>
  <si>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</si>
  <si>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</si>
  <si>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</si>
  <si>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</si>
  <si>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</si>
  <si>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</si>
  <si>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</si>
  <si>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</si>
  <si>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</si>
  <si>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</si>
  <si>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</si>
  <si>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</si>
  <si>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</si>
  <si>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</si>
  <si>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</si>
  <si>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</si>
  <si>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</si>
  <si>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</si>
  <si>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</si>
  <si>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</si>
  <si>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</si>
  <si>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</si>
  <si>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</si>
  <si>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</si>
  <si>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</si>
  <si>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</si>
  <si>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</si>
  <si>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</si>
  <si>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</si>
  <si>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</si>
  <si>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</si>
  <si>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</si>
  <si>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</si>
  <si>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</si>
  <si>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</si>
  <si>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</si>
  <si>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</si>
  <si>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</si>
  <si>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</si>
  <si>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</si>
  <si>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</si>
  <si>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</si>
  <si>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</si>
  <si>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</si>
  <si>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</si>
  <si>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</si>
  <si>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</si>
  <si>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</si>
  <si>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</si>
  <si>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</si>
  <si>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</si>
  <si>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</si>
  <si>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</si>
  <si>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</si>
  <si>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</si>
  <si>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</si>
  <si>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</si>
  <si>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</si>
  <si>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</si>
  <si>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</si>
  <si>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</si>
  <si>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</si>
  <si>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</si>
  <si>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</si>
  <si>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</si>
  <si>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</si>
  <si>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</si>
  <si>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</si>
  <si>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</si>
  <si>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</si>
  <si>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</si>
  <si>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</si>
  <si>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</si>
  <si>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</si>
  <si>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</si>
  <si>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</si>
  <si>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</si>
  <si>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</si>
  <si>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</si>
  <si>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</si>
  <si>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</si>
  <si>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</si>
  <si>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</si>
  <si>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</si>
  <si>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</si>
  <si>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</si>
  <si>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</si>
  <si>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</si>
  <si>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</si>
  <si>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</si>
  <si>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</si>
  <si>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</si>
  <si>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</si>
  <si>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</si>
  <si>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</si>
  <si>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</si>
  <si>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</si>
  <si>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</si>
  <si>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</si>
  <si>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</si>
  <si>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</si>
  <si>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</si>
  <si>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</si>
  <si>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</si>
  <si>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</si>
  <si>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</si>
  <si>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</si>
  <si>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</si>
  <si>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</si>
  <si>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</si>
  <si>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</si>
  <si>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</si>
  <si>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</si>
  <si>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</si>
  <si>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</si>
  <si>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</si>
  <si>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</si>
  <si>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</si>
  <si>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</si>
  <si>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</si>
  <si>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</si>
  <si>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</si>
  <si>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</si>
  <si>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</si>
  <si>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</si>
  <si>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</si>
  <si>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</si>
  <si>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</si>
  <si>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</si>
  <si>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</si>
  <si>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</si>
  <si>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</si>
  <si>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</si>
  <si>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</si>
  <si>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</si>
  <si>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</si>
  <si>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</si>
  <si>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</si>
  <si>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</si>
  <si>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</si>
  <si>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</si>
  <si>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</si>
  <si>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</si>
  <si>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</si>
  <si>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</si>
  <si>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</si>
  <si>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</si>
  <si>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</si>
  <si>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</si>
  <si>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</si>
  <si>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</si>
  <si>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</si>
  <si>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</si>
  <si>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</si>
  <si>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</si>
  <si>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</si>
  <si>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</si>
  <si>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</si>
  <si>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</si>
  <si>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</si>
  <si>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</si>
  <si>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</si>
  <si>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</si>
  <si>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</si>
  <si>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</si>
  <si>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</si>
  <si>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</si>
  <si>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</si>
  <si>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</si>
  <si>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</si>
  <si>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</si>
  <si>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</si>
  <si>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</si>
  <si>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</si>
  <si>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</si>
  <si>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</si>
  <si>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</si>
  <si>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</si>
  <si>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</si>
  <si>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</si>
  <si>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</si>
  <si>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</si>
  <si>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</si>
  <si>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</si>
  <si>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</si>
  <si>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</si>
  <si>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</si>
  <si>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</si>
  <si>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</si>
  <si>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</si>
  <si>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</si>
  <si>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</si>
  <si>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</si>
  <si>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</si>
  <si>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</si>
  <si>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</si>
  <si>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</si>
  <si>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</si>
  <si>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</si>
  <si>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</si>
  <si>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</si>
  <si>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</si>
  <si>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</si>
  <si>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</si>
  <si>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</si>
  <si>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</si>
  <si>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</si>
  <si>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</si>
  <si>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</si>
  <si>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</si>
  <si>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</si>
  <si>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</si>
  <si>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</si>
  <si>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</si>
  <si>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</si>
  <si>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</si>
  <si>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</si>
  <si>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</si>
  <si>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</si>
  <si>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</si>
  <si>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</si>
  <si>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</si>
  <si>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</si>
  <si>
    <t xml:space="preserve">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</si>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</sst>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0.00,&quot;K&quot;"/>
    <numFmt numFmtId="166" formatCode="&quot;$&quot;#,##0.00"/>
    <numFmt numFmtId="167" formatCode="&quot;#&quot;\ 0"/>
  </numFmts>
  <fonts count="7">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Black"/>
      <family val="2"/>
    </font>
  </fonts>
  <fills count="3">
    <fill>
      <patternFill patternType="none"/>
    </fill>
    <fill>
      <patternFill patternType="gray125"/>
    </fill>
    <fill>
      <patternFill patternType="solid">
        <fgColor theme="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8">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14" fontId="0" fillId="0" borderId="1" xfId="0" applyNumberFormat="1" applyFont="1" applyBorder="1" applyAlignment="1">
      <alignment horizontal="left"/>
    </xf>
    <xf numFmtId="0" fontId="0" fillId="0" borderId="3" xfId="0" applyNumberFormat="1" applyFont="1" applyBorder="1" applyAlignment="1"/>
    <xf numFmtId="14" fontId="0" fillId="0" borderId="2" xfId="0" applyNumberFormat="1" applyFont="1" applyBorder="1" applyAlignment="1">
      <alignment horizontal="left"/>
    </xf>
    <xf numFmtId="0" fontId="0" fillId="0" borderId="4" xfId="0" applyNumberFormat="1" applyFont="1" applyBorder="1" applyAlignment="1"/>
    <xf numFmtId="14" fontId="0" fillId="0" borderId="6" xfId="0" applyNumberFormat="1"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6"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7" xfId="0" applyNumberFormat="1" applyFont="1" applyBorder="1" applyAlignment="1"/>
    <xf numFmtId="165" fontId="0" fillId="0" borderId="2" xfId="0" applyNumberFormat="1" applyFont="1" applyBorder="1" applyAlignment="1"/>
    <xf numFmtId="165" fontId="0" fillId="0" borderId="8"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66" fontId="0" fillId="0" borderId="0" xfId="0" applyNumberFormat="1" applyFont="1" applyAlignment="1"/>
    <xf numFmtId="167" fontId="0" fillId="0" borderId="0" xfId="1" applyNumberFormat="1" applyFont="1" applyAlignment="1"/>
    <xf numFmtId="167" fontId="0" fillId="0" borderId="0" xfId="0" applyNumberFormat="1" applyFont="1" applyAlignment="1"/>
    <xf numFmtId="10" fontId="0" fillId="0" borderId="0" xfId="2" applyNumberFormat="1" applyFont="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0" xfId="0" applyFont="1" applyBorder="1" applyAlignment="1">
      <alignment horizontal="left"/>
    </xf>
    <xf numFmtId="0" fontId="0" fillId="0" borderId="1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6" fillId="0" borderId="0" xfId="0" applyNumberFormat="1" applyFont="1" applyAlignment="1"/>
    <xf numFmtId="0" fontId="0" fillId="2" borderId="0" xfId="0" applyFont="1" applyFill="1" applyAlignment="1"/>
    <xf numFmtId="164" fontId="5" fillId="2" borderId="0" xfId="0" applyNumberFormat="1" applyFont="1" applyFill="1"/>
    <xf numFmtId="0" fontId="3" fillId="2" borderId="0" xfId="0" applyFont="1" applyFill="1"/>
    <xf numFmtId="9" fontId="0" fillId="0" borderId="3" xfId="0" applyNumberFormat="1" applyFont="1" applyBorder="1" applyAlignment="1"/>
    <xf numFmtId="9" fontId="0" fillId="0" borderId="4" xfId="0" applyNumberFormat="1" applyFont="1" applyBorder="1" applyAlignment="1"/>
    <xf numFmtId="9" fontId="0" fillId="0" borderId="5" xfId="0" applyNumberFormat="1" applyFont="1" applyBorder="1" applyAlignment="1"/>
  </cellXfs>
  <cellStyles count="3">
    <cellStyle name="Currency" xfId="1" builtinId="4"/>
    <cellStyle name="Normal" xfId="0" builtinId="0"/>
    <cellStyle name="Percent" xfId="2" builtinId="5"/>
  </cellStyles>
  <dxfs count="32">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65" formatCode="&quot;$&quot;0.00,&quot;K&quot;"/>
    </dxf>
    <dxf>
      <numFmt numFmtId="13" formatCode="0%"/>
    </dxf>
    <dxf>
      <numFmt numFmtId="13" formatCode="0%"/>
    </dxf>
    <dxf>
      <numFmt numFmtId="165" formatCode="&quot;$&quot;0.00,&quot;K&quot;"/>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
      <fill>
        <patternFill>
          <bgColor theme="1" tint="0.1499679555650502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31"/>
      <tableStyleElement type="firstRowStripe" dxfId="30"/>
      <tableStyleElement type="secondRowStripe" dxfId="29"/>
    </tableStyle>
    <tableStyle name="Slicer Style 1" pivot="0" table="0" count="1" xr9:uid="{D60DE440-CF0F-492C-9E8F-A51C986676DB}">
      <tableStyleElement type="wholeTable" dxfId="28"/>
    </tableStyle>
    <tableStyle name="SlicerStyleLight1 2" pivot="0" table="0" count="10" xr9:uid="{FE707F37-38FA-4EA5-9249-0F027C38C3DC}">
      <tableStyleElement type="wholeTable" dxfId="27"/>
      <tableStyleElement type="headerRow" dxfId="26"/>
    </tableStyle>
  </tableStyles>
  <colors>
    <mruColors>
      <color rgb="FF22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[Ecommerce_Sales_Analysis.xlsx]Kpi!PivotTable8</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1C4-474F-BED6-00DFCDCCBF38}"/>
            </c:ext>
          </c:extLst>
        </c:ser>
        <c:dLbls>
          <c:showLegendKey val="0"/>
          <c:showVal val="0"/>
          <c:showCatName val="0"/>
          <c:showSerName val="0"/>
          <c:showPercent val="0"/>
          <c:showBubbleSize val="0"/>
        </c:dLbls>
        <c:smooth val="0"/>
        <c:axId val="2088779264"/>
        <c:axId val="2091361232"/>
      </c:lineChart>
      <c:catAx>
        <c:axId val="2088779264"/>
        <c:scaling>
          <c:orientation val="minMax"/>
        </c:scaling>
        <c:delete val="1"/>
        <c:axPos val="b"/>
        <c:numFmt formatCode="General" sourceLinked="1"/>
        <c:majorTickMark val="none"/>
        <c:minorTickMark val="none"/>
        <c:tickLblPos val="nextTo"/>
        <c:crossAx val="2091361232"/>
        <c:crosses val="autoZero"/>
        <c:auto val="1"/>
        <c:lblAlgn val="ctr"/>
        <c:lblOffset val="100"/>
        <c:noMultiLvlLbl val="0"/>
      </c:catAx>
      <c:valAx>
        <c:axId val="2091361232"/>
        <c:scaling>
          <c:orientation val="minMax"/>
        </c:scaling>
        <c:delete val="1"/>
        <c:axPos val="l"/>
        <c:numFmt formatCode="General" sourceLinked="1"/>
        <c:majorTickMark val="none"/>
        <c:minorTickMark val="none"/>
        <c:tickLblPos val="nextTo"/>
        <c:crossAx val="208877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[Ecommerce_Sales_Analysis.xlsx]Kpi!PivotTable9</c:name>
    <c:fmtId val="4"/>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F18-4ACC-9865-AA5F3ADF5283}"/>
            </c:ext>
          </c:extLst>
        </c:ser>
        <c:dLbls>
          <c:showLegendKey val="0"/>
          <c:showVal val="0"/>
          <c:showCatName val="0"/>
          <c:showSerName val="0"/>
          <c:showPercent val="0"/>
          <c:showBubbleSize val="0"/>
        </c:dLbls>
        <c:smooth val="0"/>
        <c:axId val="86071088"/>
        <c:axId val="85087024"/>
      </c:lineChart>
      <c:catAx>
        <c:axId val="86071088"/>
        <c:scaling>
          <c:orientation val="minMax"/>
        </c:scaling>
        <c:delete val="1"/>
        <c:axPos val="b"/>
        <c:numFmt formatCode="General" sourceLinked="1"/>
        <c:majorTickMark val="none"/>
        <c:minorTickMark val="none"/>
        <c:tickLblPos val="nextTo"/>
        <c:crossAx val="85087024"/>
        <c:crosses val="autoZero"/>
        <c:auto val="1"/>
        <c:lblAlgn val="ctr"/>
        <c:lblOffset val="100"/>
        <c:noMultiLvlLbl val="0"/>
      </c:catAx>
      <c:valAx>
        <c:axId val="85087024"/>
        <c:scaling>
          <c:orientation val="minMax"/>
        </c:scaling>
        <c:delete val="1"/>
        <c:axPos val="l"/>
        <c:numFmt formatCode="General" sourceLinked="1"/>
        <c:majorTickMark val="none"/>
        <c:minorTickMark val="none"/>
        <c:tickLblPos val="nextTo"/>
        <c:crossAx val="8607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[Ecommerce_Sales_Analysis.xlsx]Kpi!PivotTable10</c:name>
    <c:fmtId val="5"/>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FFF-4E19-B324-3C4FB1D83630}"/>
            </c:ext>
          </c:extLst>
        </c:ser>
        <c:dLbls>
          <c:showLegendKey val="0"/>
          <c:showVal val="0"/>
          <c:showCatName val="0"/>
          <c:showSerName val="0"/>
          <c:showPercent val="0"/>
          <c:showBubbleSize val="0"/>
        </c:dLbls>
        <c:smooth val="0"/>
        <c:axId val="82298832"/>
        <c:axId val="2095683104"/>
      </c:lineChart>
      <c:catAx>
        <c:axId val="82298832"/>
        <c:scaling>
          <c:orientation val="minMax"/>
        </c:scaling>
        <c:delete val="1"/>
        <c:axPos val="b"/>
        <c:numFmt formatCode="General" sourceLinked="1"/>
        <c:majorTickMark val="none"/>
        <c:minorTickMark val="none"/>
        <c:tickLblPos val="nextTo"/>
        <c:crossAx val="2095683104"/>
        <c:crosses val="autoZero"/>
        <c:auto val="1"/>
        <c:lblAlgn val="ctr"/>
        <c:lblOffset val="100"/>
        <c:noMultiLvlLbl val="0"/>
      </c:catAx>
      <c:valAx>
        <c:axId val="2095683104"/>
        <c:scaling>
          <c:orientation val="minMax"/>
        </c:scaling>
        <c:delete val="1"/>
        <c:axPos val="l"/>
        <c:numFmt formatCode="General" sourceLinked="1"/>
        <c:majorTickMark val="none"/>
        <c:minorTickMark val="none"/>
        <c:tickLblPos val="nextTo"/>
        <c:crossAx val="822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[Ecommerce_Sales_Analysis.xlsx]Kpi!PivotTable11</c:name>
    <c:fmtId val="6"/>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9BF-4FCE-9117-AF426587A369}"/>
            </c:ext>
          </c:extLst>
        </c:ser>
        <c:dLbls>
          <c:showLegendKey val="0"/>
          <c:showVal val="0"/>
          <c:showCatName val="0"/>
          <c:showSerName val="0"/>
          <c:showPercent val="0"/>
          <c:showBubbleSize val="0"/>
        </c:dLbls>
        <c:smooth val="0"/>
        <c:axId val="76943504"/>
        <c:axId val="75275968"/>
      </c:lineChart>
      <c:catAx>
        <c:axId val="76943504"/>
        <c:scaling>
          <c:orientation val="minMax"/>
        </c:scaling>
        <c:delete val="1"/>
        <c:axPos val="b"/>
        <c:numFmt formatCode="General" sourceLinked="1"/>
        <c:majorTickMark val="none"/>
        <c:minorTickMark val="none"/>
        <c:tickLblPos val="nextTo"/>
        <c:crossAx val="75275968"/>
        <c:crosses val="autoZero"/>
        <c:auto val="1"/>
        <c:lblAlgn val="ctr"/>
        <c:lblOffset val="100"/>
        <c:noMultiLvlLbl val="0"/>
      </c:catAx>
      <c:valAx>
        <c:axId val="75275968"/>
        <c:scaling>
          <c:orientation val="minMax"/>
        </c:scaling>
        <c:delete val="1"/>
        <c:axPos val="l"/>
        <c:numFmt formatCode="General" sourceLinked="1"/>
        <c:majorTickMark val="none"/>
        <c:minorTickMark val="none"/>
        <c:tickLblPos val="nextTo"/>
        <c:crossAx val="769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[Ecommerce_Sales_Analysis.xlsx]Kpi!PivotTable12</c:name>
    <c:fmtId val="7"/>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106-4ED7-8558-9ED422940565}"/>
            </c:ext>
          </c:extLst>
        </c:ser>
        <c:dLbls>
          <c:showLegendKey val="0"/>
          <c:showVal val="0"/>
          <c:showCatName val="0"/>
          <c:showSerName val="0"/>
          <c:showPercent val="0"/>
          <c:showBubbleSize val="0"/>
        </c:dLbls>
        <c:smooth val="0"/>
        <c:axId val="82298432"/>
        <c:axId val="2103370000"/>
      </c:lineChart>
      <c:catAx>
        <c:axId val="82298432"/>
        <c:scaling>
          <c:orientation val="minMax"/>
        </c:scaling>
        <c:delete val="1"/>
        <c:axPos val="b"/>
        <c:numFmt formatCode="General" sourceLinked="1"/>
        <c:majorTickMark val="none"/>
        <c:minorTickMark val="none"/>
        <c:tickLblPos val="nextTo"/>
        <c:crossAx val="2103370000"/>
        <c:crosses val="autoZero"/>
        <c:auto val="1"/>
        <c:lblAlgn val="ctr"/>
        <c:lblOffset val="100"/>
        <c:noMultiLvlLbl val="0"/>
      </c:catAx>
      <c:valAx>
        <c:axId val="2103370000"/>
        <c:scaling>
          <c:orientation val="minMax"/>
        </c:scaling>
        <c:delete val="1"/>
        <c:axPos val="l"/>
        <c:numFmt formatCode="General" sourceLinked="1"/>
        <c:majorTickMark val="none"/>
        <c:minorTickMark val="none"/>
        <c:tickLblPos val="nextTo"/>
        <c:crossAx val="8229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[Ecommerce_Sales_Analysis.xlsx]combo chart!PivotTable1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75000"/>
            </a:schemeClr>
          </a:solidFill>
          <a:ln>
            <a:noFill/>
          </a:ln>
          <a:effectLst/>
        </c:spPr>
        <c:marker>
          <c:symbol val="none"/>
        </c:marker>
      </c:pivotFmt>
      <c:pivotFmt>
        <c:idx val="5"/>
        <c:spPr>
          <a:solidFill>
            <a:schemeClr val="bg1"/>
          </a:solidFill>
          <a:ln>
            <a:noFill/>
          </a:ln>
          <a:effectLst/>
        </c:spPr>
        <c:marker>
          <c:symbol val="none"/>
        </c:marker>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744-4F32-9563-EF72EFA4A0C2}"/>
            </c:ext>
          </c:extLst>
        </c:ser>
        <c:dLbls>
          <c:showLegendKey val="0"/>
          <c:showVal val="0"/>
          <c:showCatName val="0"/>
          <c:showSerName val="0"/>
          <c:showPercent val="0"/>
          <c:showBubbleSize val="0"/>
        </c:dLbls>
        <c:axId val="1982541136"/>
        <c:axId val="1981308768"/>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744-4F32-9563-EF72EFA4A0C2}"/>
            </c:ext>
          </c:extLst>
        </c:ser>
        <c:dLbls>
          <c:showLegendKey val="0"/>
          <c:showVal val="0"/>
          <c:showCatName val="0"/>
          <c:showSerName val="0"/>
          <c:showPercent val="0"/>
          <c:showBubbleSize val="0"/>
        </c:dLbls>
        <c:gapWidth val="50"/>
        <c:overlap val="-27"/>
        <c:axId val="1982243552"/>
        <c:axId val="1981312512"/>
      </c:barChart>
      <c:catAx>
        <c:axId val="19822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1312512"/>
        <c:crosses val="autoZero"/>
        <c:auto val="1"/>
        <c:lblAlgn val="ctr"/>
        <c:lblOffset val="100"/>
        <c:noMultiLvlLbl val="0"/>
      </c:catAx>
      <c:valAx>
        <c:axId val="19813125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layout>
            <c:manualLayout>
              <c:xMode val="edge"/>
              <c:yMode val="edge"/>
              <c:x val="1.0512483574244415E-2"/>
              <c:y val="0.4207536698562550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243552"/>
        <c:crosses val="autoZero"/>
        <c:crossBetween val="between"/>
      </c:valAx>
      <c:valAx>
        <c:axId val="198130876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layout>
            <c:manualLayout>
              <c:xMode val="edge"/>
              <c:yMode val="edge"/>
              <c:x val="0.94952683476983246"/>
              <c:y val="0.4354892023589537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541136"/>
        <c:crosses val="max"/>
        <c:crossBetween val="between"/>
      </c:valAx>
      <c:catAx>
        <c:axId val="1982541136"/>
        <c:scaling>
          <c:orientation val="minMax"/>
        </c:scaling>
        <c:delete val="1"/>
        <c:axPos val="b"/>
        <c:numFmt formatCode="General" sourceLinked="1"/>
        <c:majorTickMark val="out"/>
        <c:minorTickMark val="none"/>
        <c:tickLblPos val="nextTo"/>
        <c:crossAx val="19813087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[Ecommerce_Sales_Analysis.xlsx]Pie chart!PivotTable5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pivotFmt>
      <c:pivotFmt>
        <c:idx val="7"/>
        <c:spPr>
          <a:solidFill>
            <a:schemeClr val="accent6">
              <a:lumMod val="75000"/>
            </a:schemeClr>
          </a:solidFill>
          <a:ln w="19050">
            <a:noFill/>
          </a:ln>
          <a:effectLst/>
        </c:spPr>
      </c:pivotFmt>
      <c:pivotFmt>
        <c:idx val="8"/>
        <c:spPr>
          <a:solidFill>
            <a:schemeClr val="accent6">
              <a:lumMod val="40000"/>
              <a:lumOff val="60000"/>
            </a:schemeClr>
          </a:solidFill>
          <a:ln w="19050">
            <a:noFill/>
          </a:ln>
          <a:effectLst/>
        </c:spPr>
      </c:pivotFmt>
    </c:pivotFmts>
    <c:plotArea>
      <c:layout>
        <c:manualLayout>
          <c:layoutTarget val="inner"/>
          <c:xMode val="edge"/>
          <c:yMode val="edge"/>
          <c:x val="0.23793664044645671"/>
          <c:y val="0.21622461665975964"/>
          <c:w val="0.47390310715617562"/>
          <c:h val="0.70946894796045235"/>
        </c:manualLayout>
      </c:layout>
      <c:doughnutChart>
        <c:varyColors val="1"/>
        <c:ser>
          <c:idx val="0"/>
          <c:order val="0"/>
          <c:tx>
            <c:strRef>
              <c:f>'Pie chart'!$B$3</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9A66-46B7-8D12-FB3C6B5A331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9A66-46B7-8D12-FB3C6B5A3310}"/>
              </c:ext>
            </c:extLst>
          </c:dPt>
          <c:dPt>
            <c:idx val="2"/>
            <c:bubble3D val="0"/>
            <c:spPr>
              <a:solidFill>
                <a:schemeClr val="accent6">
                  <a:lumMod val="40000"/>
                  <a:lumOff val="60000"/>
                </a:schemeClr>
              </a:solidFill>
              <a:ln w="19050">
                <a:noFill/>
              </a:ln>
              <a:effectLst/>
            </c:spPr>
            <c:extLst>
              <c:ext xmlns:c16="http://schemas.microsoft.com/office/drawing/2014/chart" uri="{C3380CC4-5D6E-409C-BE32-E72D297353CC}">
                <c16:uniqueId val="{00000005-9A66-46B7-8D12-FB3C6B5A331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A66-46B7-8D12-FB3C6B5A3310}"/>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5!PivotTable7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
        <c:idx val="4"/>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62838418-2D6E-4E31-B9B8-010074082ACE}" type="VALUE">
                  <a:rPr lang="en-US">
                    <a:solidFill>
                      <a:sysClr val="windowText" lastClr="000000"/>
                    </a:solidFill>
                  </a:rPr>
                  <a:pPr>
                    <a:defRPr b="1">
                      <a:solidFill>
                        <a:sysClr val="windowText" lastClr="000000"/>
                      </a:solidFill>
                    </a:defRPr>
                  </a:pPr>
                  <a:t>[VALUE]</a:t>
                </a:fld>
                <a:endParaRPr lang="en-US"/>
              </a:p>
            </c:rich>
          </c:tx>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68BE7C05-153F-4C75-96EA-69F67E5D356C}" type="VALUE">
                  <a:rPr lang="en-US">
                    <a:solidFill>
                      <a:sysClr val="windowText" lastClr="000000"/>
                    </a:solidFill>
                  </a:rPr>
                  <a:pPr>
                    <a:defRPr b="1">
                      <a:solidFill>
                        <a:sysClr val="windowText" lastClr="000000"/>
                      </a:solidFill>
                    </a:defRPr>
                  </a:pPr>
                  <a:t>[VALUE]</a:t>
                </a:fld>
                <a:endParaRPr lang="en-US"/>
              </a:p>
            </c:rich>
          </c:tx>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3B0E41B1-E309-4AF3-9D69-88FFEF886E54}" type="VALUE">
                  <a:rPr lang="en-US">
                    <a:solidFill>
                      <a:sysClr val="windowText" lastClr="000000"/>
                    </a:solidFill>
                  </a:rPr>
                  <a:pPr>
                    <a:defRPr b="1">
                      <a:solidFill>
                        <a:sysClr val="windowText" lastClr="000000"/>
                      </a:solidFill>
                    </a:defRPr>
                  </a:pPr>
                  <a:t>[VALUE]</a:t>
                </a:fld>
                <a:endParaRPr lang="en-US"/>
              </a:p>
            </c:rich>
          </c:tx>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3CBB33CC-F966-4C22-9281-92D3805D1CC9}" type="VALUE">
                  <a:rPr lang="en-US">
                    <a:solidFill>
                      <a:sysClr val="windowText" lastClr="000000"/>
                    </a:solidFill>
                  </a:rPr>
                  <a:pPr>
                    <a:defRPr b="1">
                      <a:solidFill>
                        <a:sysClr val="windowText" lastClr="000000"/>
                      </a:solidFill>
                    </a:defRPr>
                  </a:pPr>
                  <a:t>[VALUE]</a:t>
                </a:fld>
                <a:endParaRPr lang="en-US"/>
              </a:p>
            </c:rich>
          </c:tx>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CC6D-41BF-B45C-1677C90607D0}"/>
              </c:ext>
            </c:extLst>
          </c:dPt>
          <c:dPt>
            <c:idx val="1"/>
            <c:invertIfNegative val="0"/>
            <c:bubble3D val="0"/>
            <c:spPr>
              <a:solidFill>
                <a:schemeClr val="bg1"/>
              </a:solidFill>
              <a:ln>
                <a:noFill/>
              </a:ln>
              <a:effectLst/>
            </c:spPr>
            <c:extLst>
              <c:ext xmlns:c16="http://schemas.microsoft.com/office/drawing/2014/chart" uri="{C3380CC4-5D6E-409C-BE32-E72D297353CC}">
                <c16:uniqueId val="{00000002-CC6D-41BF-B45C-1677C90607D0}"/>
              </c:ext>
            </c:extLst>
          </c:dPt>
          <c:dPt>
            <c:idx val="2"/>
            <c:invertIfNegative val="0"/>
            <c:bubble3D val="0"/>
            <c:spPr>
              <a:solidFill>
                <a:schemeClr val="bg1"/>
              </a:solidFill>
              <a:ln>
                <a:noFill/>
              </a:ln>
              <a:effectLst/>
            </c:spPr>
            <c:extLst>
              <c:ext xmlns:c16="http://schemas.microsoft.com/office/drawing/2014/chart" uri="{C3380CC4-5D6E-409C-BE32-E72D297353CC}">
                <c16:uniqueId val="{00000001-CC6D-41BF-B45C-1677C90607D0}"/>
              </c:ext>
            </c:extLst>
          </c:dPt>
          <c:dPt>
            <c:idx val="3"/>
            <c:invertIfNegative val="0"/>
            <c:bubble3D val="0"/>
            <c:spPr>
              <a:solidFill>
                <a:schemeClr val="bg1"/>
              </a:solidFill>
              <a:ln>
                <a:noFill/>
              </a:ln>
              <a:effectLst/>
            </c:spPr>
            <c:extLst>
              <c:ext xmlns:c16="http://schemas.microsoft.com/office/drawing/2014/chart" uri="{C3380CC4-5D6E-409C-BE32-E72D297353CC}">
                <c16:uniqueId val="{00000003-CC6D-41BF-B45C-1677C90607D0}"/>
              </c:ext>
            </c:extLst>
          </c:dPt>
          <c:dPt>
            <c:idx val="4"/>
            <c:invertIfNegative val="0"/>
            <c:bubble3D val="0"/>
            <c:spPr>
              <a:solidFill>
                <a:schemeClr val="bg1"/>
              </a:solidFill>
              <a:ln>
                <a:noFill/>
              </a:ln>
              <a:effectLst/>
            </c:spPr>
            <c:extLst>
              <c:ext xmlns:c16="http://schemas.microsoft.com/office/drawing/2014/chart" uri="{C3380CC4-5D6E-409C-BE32-E72D297353CC}">
                <c16:uniqueId val="{00000004-CC6D-41BF-B45C-1677C90607D0}"/>
              </c:ext>
            </c:extLst>
          </c:dPt>
          <c:dLbls>
            <c:dLbl>
              <c:idx val="1"/>
              <c:tx>
                <c:rich>
                  <a:bodyPr/>
                  <a:lstStyle/>
                  <a:p>
                    <a:fld id="{68BE7C05-153F-4C75-96EA-69F67E5D356C}" type="VALUE">
                      <a:rPr lang="en-US">
                        <a:solidFill>
                          <a:sysClr val="windowText" lastClr="000000"/>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C6D-41BF-B45C-1677C90607D0}"/>
                </c:ext>
              </c:extLst>
            </c:dLbl>
            <c:dLbl>
              <c:idx val="2"/>
              <c:tx>
                <c:rich>
                  <a:bodyPr/>
                  <a:lstStyle/>
                  <a:p>
                    <a:fld id="{62838418-2D6E-4E31-B9B8-010074082ACE}" type="VALUE">
                      <a:rPr lang="en-US">
                        <a:solidFill>
                          <a:sysClr val="windowText" lastClr="000000"/>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C6D-41BF-B45C-1677C90607D0}"/>
                </c:ext>
              </c:extLst>
            </c:dLbl>
            <c:dLbl>
              <c:idx val="3"/>
              <c:tx>
                <c:rich>
                  <a:bodyPr/>
                  <a:lstStyle/>
                  <a:p>
                    <a:fld id="{3B0E41B1-E309-4AF3-9D69-88FFEF886E54}" type="VALUE">
                      <a:rPr lang="en-US">
                        <a:solidFill>
                          <a:sysClr val="windowText" lastClr="000000"/>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C6D-41BF-B45C-1677C90607D0}"/>
                </c:ext>
              </c:extLst>
            </c:dLbl>
            <c:dLbl>
              <c:idx val="4"/>
              <c:tx>
                <c:rich>
                  <a:bodyPr/>
                  <a:lstStyle/>
                  <a:p>
                    <a:fld id="{3CBB33CC-F966-4C22-9281-92D3805D1CC9}" type="VALUE">
                      <a:rPr lang="en-US">
                        <a:solidFill>
                          <a:sysClr val="windowText" lastClr="000000"/>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C6D-41BF-B45C-1677C90607D0}"/>
                </c:ext>
              </c:extLst>
            </c:dLbl>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3B80-4B82-9211-C3515511CC1E}"/>
            </c:ext>
          </c:extLst>
        </c:ser>
        <c:dLbls>
          <c:dLblPos val="outEnd"/>
          <c:showLegendKey val="0"/>
          <c:showVal val="1"/>
          <c:showCatName val="0"/>
          <c:showSerName val="0"/>
          <c:showPercent val="0"/>
          <c:showBubbleSize val="0"/>
        </c:dLbls>
        <c:gapWidth val="74"/>
        <c:axId val="75259760"/>
        <c:axId val="1977392432"/>
      </c:barChart>
      <c:catAx>
        <c:axId val="75259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77392432"/>
        <c:crosses val="autoZero"/>
        <c:auto val="1"/>
        <c:lblAlgn val="ctr"/>
        <c:lblOffset val="100"/>
        <c:noMultiLvlLbl val="0"/>
      </c:catAx>
      <c:valAx>
        <c:axId val="1977392432"/>
        <c:scaling>
          <c:orientation val="minMax"/>
        </c:scaling>
        <c:delete val="1"/>
        <c:axPos val="t"/>
        <c:numFmt formatCode="General" sourceLinked="1"/>
        <c:majorTickMark val="none"/>
        <c:minorTickMark val="none"/>
        <c:tickLblPos val="nextTo"/>
        <c:crossAx val="7525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A9B-4638-84B8-D669D5A253F7}"/>
            </c:ext>
          </c:extLst>
        </c:ser>
        <c:dLbls>
          <c:showLegendKey val="0"/>
          <c:showVal val="0"/>
          <c:showCatName val="0"/>
          <c:showSerName val="0"/>
          <c:showPercent val="0"/>
          <c:showBubbleSize val="0"/>
        </c:dLbls>
        <c:smooth val="0"/>
        <c:axId val="2088779264"/>
        <c:axId val="2091361232"/>
      </c:lineChart>
      <c:catAx>
        <c:axId val="2088779264"/>
        <c:scaling>
          <c:orientation val="minMax"/>
        </c:scaling>
        <c:delete val="1"/>
        <c:axPos val="b"/>
        <c:numFmt formatCode="General" sourceLinked="1"/>
        <c:majorTickMark val="none"/>
        <c:minorTickMark val="none"/>
        <c:tickLblPos val="nextTo"/>
        <c:crossAx val="2091361232"/>
        <c:crosses val="autoZero"/>
        <c:auto val="1"/>
        <c:lblAlgn val="ctr"/>
        <c:lblOffset val="100"/>
        <c:noMultiLvlLbl val="0"/>
      </c:catAx>
      <c:valAx>
        <c:axId val="2091361232"/>
        <c:scaling>
          <c:orientation val="minMax"/>
        </c:scaling>
        <c:delete val="1"/>
        <c:axPos val="l"/>
        <c:numFmt formatCode="General" sourceLinked="1"/>
        <c:majorTickMark val="none"/>
        <c:minorTickMark val="none"/>
        <c:tickLblPos val="nextTo"/>
        <c:crossAx val="208877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[Ecommerce_Sales_Analysis.xlsx]Kpi!PivotTable9</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3492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121-44FA-8806-F5A21BB456A9}"/>
            </c:ext>
          </c:extLst>
        </c:ser>
        <c:dLbls>
          <c:showLegendKey val="0"/>
          <c:showVal val="0"/>
          <c:showCatName val="0"/>
          <c:showSerName val="0"/>
          <c:showPercent val="0"/>
          <c:showBubbleSize val="0"/>
        </c:dLbls>
        <c:smooth val="0"/>
        <c:axId val="86071088"/>
        <c:axId val="85087024"/>
      </c:lineChart>
      <c:catAx>
        <c:axId val="86071088"/>
        <c:scaling>
          <c:orientation val="minMax"/>
        </c:scaling>
        <c:delete val="1"/>
        <c:axPos val="b"/>
        <c:numFmt formatCode="General" sourceLinked="1"/>
        <c:majorTickMark val="none"/>
        <c:minorTickMark val="none"/>
        <c:tickLblPos val="nextTo"/>
        <c:crossAx val="85087024"/>
        <c:crosses val="autoZero"/>
        <c:auto val="1"/>
        <c:lblAlgn val="ctr"/>
        <c:lblOffset val="100"/>
        <c:noMultiLvlLbl val="0"/>
      </c:catAx>
      <c:valAx>
        <c:axId val="85087024"/>
        <c:scaling>
          <c:orientation val="minMax"/>
        </c:scaling>
        <c:delete val="1"/>
        <c:axPos val="l"/>
        <c:numFmt formatCode="General" sourceLinked="1"/>
        <c:majorTickMark val="none"/>
        <c:minorTickMark val="none"/>
        <c:tickLblPos val="nextTo"/>
        <c:crossAx val="8607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
        <c:idx val="3"/>
        <c:spPr>
          <a:ln w="34925" cap="rnd">
            <a:solidFill>
              <a:schemeClr val="bg1"/>
            </a:solidFill>
            <a:round/>
          </a:ln>
          <a:effectLst/>
        </c:spPr>
        <c:marker>
          <c:symbol val="none"/>
        </c:marker>
      </c:pivotFmt>
      <c:pivotFmt>
        <c:idx val="4"/>
        <c:spPr>
          <a:ln w="34925" cap="rnd">
            <a:solidFill>
              <a:schemeClr val="bg1"/>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3492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7BD-4AD4-8477-1755E306DBD1}"/>
            </c:ext>
          </c:extLst>
        </c:ser>
        <c:dLbls>
          <c:showLegendKey val="0"/>
          <c:showVal val="0"/>
          <c:showCatName val="0"/>
          <c:showSerName val="0"/>
          <c:showPercent val="0"/>
          <c:showBubbleSize val="0"/>
        </c:dLbls>
        <c:smooth val="0"/>
        <c:axId val="82298832"/>
        <c:axId val="2095683104"/>
      </c:lineChart>
      <c:catAx>
        <c:axId val="82298832"/>
        <c:scaling>
          <c:orientation val="minMax"/>
        </c:scaling>
        <c:delete val="1"/>
        <c:axPos val="b"/>
        <c:numFmt formatCode="General" sourceLinked="1"/>
        <c:majorTickMark val="none"/>
        <c:minorTickMark val="none"/>
        <c:tickLblPos val="nextTo"/>
        <c:crossAx val="2095683104"/>
        <c:crosses val="autoZero"/>
        <c:auto val="1"/>
        <c:lblAlgn val="ctr"/>
        <c:lblOffset val="100"/>
        <c:noMultiLvlLbl val="0"/>
      </c:catAx>
      <c:valAx>
        <c:axId val="2095683104"/>
        <c:scaling>
          <c:orientation val="minMax"/>
        </c:scaling>
        <c:delete val="1"/>
        <c:axPos val="l"/>
        <c:numFmt formatCode="General" sourceLinked="1"/>
        <c:majorTickMark val="none"/>
        <c:minorTickMark val="none"/>
        <c:tickLblPos val="nextTo"/>
        <c:crossAx val="822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[Ecommerce_Sales_Analysis.xlsx]Kpi!PivotTable11</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34925" cap="rnd">
            <a:solidFill>
              <a:schemeClr val="bg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3492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4-9016-4354-86C8-30A2C707B2E6}"/>
            </c:ext>
          </c:extLst>
        </c:ser>
        <c:dLbls>
          <c:showLegendKey val="0"/>
          <c:showVal val="0"/>
          <c:showCatName val="0"/>
          <c:showSerName val="0"/>
          <c:showPercent val="0"/>
          <c:showBubbleSize val="0"/>
        </c:dLbls>
        <c:smooth val="0"/>
        <c:axId val="82298432"/>
        <c:axId val="2103370000"/>
      </c:lineChart>
      <c:catAx>
        <c:axId val="82298432"/>
        <c:scaling>
          <c:orientation val="minMax"/>
        </c:scaling>
        <c:delete val="1"/>
        <c:axPos val="b"/>
        <c:numFmt formatCode="General" sourceLinked="1"/>
        <c:majorTickMark val="none"/>
        <c:minorTickMark val="none"/>
        <c:tickLblPos val="nextTo"/>
        <c:crossAx val="2103370000"/>
        <c:crosses val="autoZero"/>
        <c:auto val="1"/>
        <c:lblAlgn val="ctr"/>
        <c:lblOffset val="100"/>
        <c:noMultiLvlLbl val="0"/>
      </c:catAx>
      <c:valAx>
        <c:axId val="2103370000"/>
        <c:scaling>
          <c:orientation val="minMax"/>
        </c:scaling>
        <c:delete val="1"/>
        <c:axPos val="l"/>
        <c:numFmt formatCode="General" sourceLinked="1"/>
        <c:majorTickMark val="none"/>
        <c:minorTickMark val="none"/>
        <c:tickLblPos val="nextTo"/>
        <c:crossAx val="8229843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3492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034-415A-AE79-522B495CE624}"/>
            </c:ext>
          </c:extLst>
        </c:ser>
        <c:dLbls>
          <c:showLegendKey val="0"/>
          <c:showVal val="0"/>
          <c:showCatName val="0"/>
          <c:showSerName val="0"/>
          <c:showPercent val="0"/>
          <c:showBubbleSize val="0"/>
        </c:dLbls>
        <c:smooth val="0"/>
        <c:axId val="82298432"/>
        <c:axId val="2103370000"/>
      </c:lineChart>
      <c:catAx>
        <c:axId val="82298432"/>
        <c:scaling>
          <c:orientation val="minMax"/>
        </c:scaling>
        <c:delete val="1"/>
        <c:axPos val="b"/>
        <c:numFmt formatCode="General" sourceLinked="1"/>
        <c:majorTickMark val="none"/>
        <c:minorTickMark val="none"/>
        <c:tickLblPos val="nextTo"/>
        <c:crossAx val="2103370000"/>
        <c:crosses val="autoZero"/>
        <c:auto val="1"/>
        <c:lblAlgn val="ctr"/>
        <c:lblOffset val="100"/>
        <c:noMultiLvlLbl val="0"/>
      </c:catAx>
      <c:valAx>
        <c:axId val="2103370000"/>
        <c:scaling>
          <c:orientation val="minMax"/>
        </c:scaling>
        <c:delete val="1"/>
        <c:axPos val="l"/>
        <c:numFmt formatCode="General" sourceLinked="1"/>
        <c:majorTickMark val="none"/>
        <c:minorTickMark val="none"/>
        <c:tickLblPos val="nextTo"/>
        <c:crossAx val="8229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[Ecommerce_Sales_Analysis.xlsx]combo chart!PivotTable1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328-41DE-A736-D656AE91F08A}"/>
            </c:ext>
          </c:extLst>
        </c:ser>
        <c:dLbls>
          <c:showLegendKey val="0"/>
          <c:showVal val="0"/>
          <c:showCatName val="0"/>
          <c:showSerName val="0"/>
          <c:showPercent val="0"/>
          <c:showBubbleSize val="0"/>
        </c:dLbls>
        <c:axId val="1982541136"/>
        <c:axId val="19813087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328-41DE-A736-D656AE91F08A}"/>
            </c:ext>
          </c:extLst>
        </c:ser>
        <c:dLbls>
          <c:showLegendKey val="0"/>
          <c:showVal val="0"/>
          <c:showCatName val="0"/>
          <c:showSerName val="0"/>
          <c:showPercent val="0"/>
          <c:showBubbleSize val="0"/>
        </c:dLbls>
        <c:gapWidth val="219"/>
        <c:overlap val="-27"/>
        <c:axId val="1982243552"/>
        <c:axId val="1981312512"/>
      </c:barChart>
      <c:catAx>
        <c:axId val="19822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12512"/>
        <c:crosses val="autoZero"/>
        <c:auto val="1"/>
        <c:lblAlgn val="ctr"/>
        <c:lblOffset val="100"/>
        <c:noMultiLvlLbl val="0"/>
      </c:catAx>
      <c:valAx>
        <c:axId val="1981312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43552"/>
        <c:crosses val="autoZero"/>
        <c:crossBetween val="between"/>
      </c:valAx>
      <c:valAx>
        <c:axId val="1981308768"/>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541136"/>
        <c:crosses val="max"/>
        <c:crossBetween val="between"/>
      </c:valAx>
      <c:catAx>
        <c:axId val="1982541136"/>
        <c:scaling>
          <c:orientation val="minMax"/>
        </c:scaling>
        <c:delete val="1"/>
        <c:axPos val="b"/>
        <c:numFmt formatCode="General" sourceLinked="1"/>
        <c:majorTickMark val="out"/>
        <c:minorTickMark val="none"/>
        <c:tickLblPos val="nextTo"/>
        <c:crossAx val="1981308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07-4BB5-B1F7-BB17BF68E0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07-4BB5-B1F7-BB17BF68E0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07-4BB5-B1F7-BB17BF68E0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C48-4D15-B135-2D41955C2A44}"/>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5!PivotTable7</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BA6B-4FE7-BD46-87A679A1CB41}"/>
            </c:ext>
          </c:extLst>
        </c:ser>
        <c:dLbls>
          <c:showLegendKey val="0"/>
          <c:showVal val="0"/>
          <c:showCatName val="0"/>
          <c:showSerName val="0"/>
          <c:showPercent val="0"/>
          <c:showBubbleSize val="0"/>
        </c:dLbls>
        <c:gapWidth val="182"/>
        <c:axId val="75259760"/>
        <c:axId val="1977392432"/>
      </c:barChart>
      <c:catAx>
        <c:axId val="75259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92432"/>
        <c:crosses val="autoZero"/>
        <c:auto val="1"/>
        <c:lblAlgn val="ctr"/>
        <c:lblOffset val="100"/>
        <c:noMultiLvlLbl val="0"/>
      </c:catAx>
      <c:valAx>
        <c:axId val="197739243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F6B98347-D4EC-4D8A-9152-9BE550E44327}">
          <cx:tx>
            <cx:txData>
              <cx:f>_xlchart.v1.1</cx:f>
              <cx:v>Profit</cx:v>
            </cx:txData>
          </cx:tx>
          <cx:spPr>
            <a:gradFill>
              <a:gsLst>
                <a:gs pos="0">
                  <a:schemeClr val="bg1"/>
                </a:gs>
                <a:gs pos="100000">
                  <a:schemeClr val="accent1">
                    <a:lumMod val="75000"/>
                  </a:schemeClr>
                </a:gs>
              </a:gsLst>
              <a:lin ang="5400000" scaled="1"/>
            </a:gradFill>
            <a:ln>
              <a:gradFill>
                <a:gsLst>
                  <a:gs pos="0">
                    <a:schemeClr val="bg1"/>
                  </a:gs>
                  <a:gs pos="100000">
                    <a:schemeClr val="accent1">
                      <a:lumMod val="75000"/>
                    </a:schemeClr>
                  </a:gs>
                </a:gsLst>
                <a:lin ang="5400000" scaled="1"/>
              </a:gradFill>
            </a:ln>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A3483893-EEF4-490F-B0DD-57A305CDB8DB}">
          <cx:tx>
            <cx:txData>
              <cx:f>_xlchart.v5.5</cx:f>
              <cx:v>Sales</cx:v>
            </cx:txData>
          </cx:tx>
          <cx:dataId val="0"/>
          <cx:layoutPr>
            <cx:regionLabelLayout val="none"/>
            <cx:geography cultureLanguage="en-US" cultureRegion="US" attribution="Powered by Bing">
              <cx:geoCache provider="{E9337A44-BEBE-4D9F-B70C-5C5E7DAFC167}">
                <cx:binary>1H1pc9s4Fu1fSeXzoxsbsUxNT1WTWiw7ku3YWTxfWIrtkOBOAlx//buK5cRmlI6n2u9VWZ3uLoeC
dIGDu517Af/7pv/XTXq3rd/0WZqbf930f76NrC3/9ccf5ia6y7bmKNM3dWGKr/bopsj+KL5+1Td3
f9zW207n4R8EYfbHTbSt7V3/9j//hk8L74p3xc3W6iK/aO7q4f2daVJr/ubZwUdvtreZzmfa2Frf
WPzn201R2+iNv62LVOfbt2/ucqvtcDWUd3++ffLet2/+mH7iT9/+JgUBbXMLY6l75FJFhUuR+vYS
b9+kRR7uHztCHWHpUsk5R99e/OG7N9sMxj9frm9SbW9v6ztjYHrf/v/z+Cdzgcf+2zc3RZPb3UqG
sKh/vv2Qa3t3++bSbu2deftGm8K/f4Nf7Cb04fLbCvzxFIv//HvyF7Amk795BNd0AX/36Ce0/CLP
726svmnsw3L9c6gYPnKFi11K3Xso8AQqciSoJBIT9+FL7zF6pjSHAXoyeIKOf/Uq0fkr3X7ZZi+p
RLDynDNCyER7JD+SDFFKELnXLvUUmWdIchiV7wMniPz17lUisrlrt7cvCYg6oi5n7LtVk09VBWN+
xF0wa0LKb7oEqnRvUfdW7bfyHIblYR4TVDYfXyUqi7So9UvCQuSRq1wXc7zXBlCHx85GkiMmBWVE
0nsLR5/C8gyBDuPyfeAEmMXrVJe/aj0WLxoFsCOiKAHfwQ5GARjjIzBwruLufRgw0ZdnCHQYmO8D
J8D89d9XqTGftiaCuNAW+cPGfQG3L44YxtQVUhzGhqAjF4ydRAwfsmXPk+kwPI/HThD69NerROjq
rt9C1Phi4TM+YpxKJvH92iNQjMcWTYEjAvevhNgHAOCIHjua34pzGJf9sAkkV59fJST+NtVfizrX
24e1+edKQ8URcRnnCquDsTLG6ohjQQRme1/08N37kPlZMh0G5/F8Jgj5r1NpzpJ0GxUvGjFD2ikp
Y3yfyvykN+LIRbsoQOyN3iRwfo5Eh9H5MXKCzdnpq9Se1S1A87B5/7niMHZEpUKCPOjFT5Ezg8gZ
CAOJJlnmbwU5jMd+2ASM1exVgvFXnWxz86IOhh1JpSSi2L33/hM8FITMVGHXde8TmSkqz5HoMDA/
Rk6w+ev9q8Rmc9e9uS7q5AV1hRwpqgjb5fffXpCuPHb+wj3i8MTlD1H1lDt7hkSHsfkxlwk2m+tX
ic0D0fmm+PrGL9Im+/KiwYA8UogJiSmbACSOEOZEQQR3r1zw/HF09r+KdRisw58yAW7mv0rgPmlz
U+RGv2S+Aw6GKuVSvmekpySBApqTAI2gDpMEzxLpMFKPhk7g+bR6lfCALhX19vYF4wMKuqSk6yK2
t3mThAcjiOxA1yifcDfPEeUwKj9GTkDxz14lKGeRfkFAGAJ6ADg1JfbqMgkQgFODJxRYNfHdST22
cb+T5jAm96MmeJwdv0o8ZnfpttvWdw+2/58H0VQdISQFJ3QftE1MGAQGjEvOKN77nUko/RyJDuPy
Y+QEm9n8VWJzdQeFNGPuXhIcF2oywMagPfWPyNOgAGo2lFGyYwe+UwePFeZZIh1G59HQCTxXm1cJ
z+lLZzsSCgAMuDKxN1YT76IkZKcIQzq0Vyyotz3G5vfyHAbmYdwEldPLV4nK8q6owxcNoMkR8MtE
MnWY5ZT0iDFGBUP7JHTi+58h0GFcvg+cALN8nTzaqui2Dxv2n3sZRo6QAAZNMPbdsz9OPxUFDg0h
jtH++ST9/J00hyG5HzXBY/VK8UihmabQ5gUxQUcYqDMIf/eFtInnl9BOwySnrvwRGTw2YKtnSPQL
XL6PnGLzOmucO4pjfdfrmxeMlSk7YgRTIP33zUxgpx5rDEb8CAPtDLEBOJ7HuDxPmsPIPB47wWaz
fpUOZr2th3Sb3z6s0T+3Zbu00iUC3PpTRASH7AVDbVrt9WniWZ4jyWFUfoycYLJ+ndTzKr/V2xft
CVBHUD1TTD4wyxNlgTgZ+gWgPPPAfk6SmGcIdBiZ7wMnwKxeZ4y81jeRDrcvy5BJwYQCRvNgTUC6
wJAhBdDsn08c/3MkOgzNj5ETbNavkx87BRvf3CTDCxoyKFwSQSR3fxT8H7sYwIZIIQTFe/ZyojXP
kegwNj9GTrA5vX6VTmbnNo+3WQkdNS/JzTB6xCWUZNRDF+3ErIldly1QNwrtOweAHphGAs8S6zBK
k1lNoNq8TgbtXdFo88LeBx0pCdkm/94r+DQwUBjqolhCy9qe9pyUbp4l0mGIHg2dwPPudaY5663O
X5BAYy4QZLtuwEckzGMTx9URgRZPBsnpwarab8U5DMt+2ASS9fxVGrf11pjtTdSYO2vNg4H552E0
UAJAW1Ig/A8XA8C4ceRCQ7qcEGfPludX2DyZzhSjV6o2esc9F3b7gvjsuGWFoWNjT5RBmvlYdRQ7
wgranqAV9+FL7/vR1s+R5RfY/Bg6xeV1BtSXRQNHoWbb5GWhAW6AgtUC539vtSZHOcAXHRGKAD0+
cTXPlecwPE9HTxC6fJ256Fobs/tTlvphG/9z20ahkEmgqvadOVNPdQeoNehOJ1CY3tdtfsp6niXU
YZSezGgC0vrydbogQKho6pdECKozXABdsG9En1bWdr1qkPkITPZ56ST32S3y7yT6NTz3I6fYvM4W
gXWR2xclcxh0OsG5QegSOFwrwAi0h7mY8F2P1ON85xmi/AKThzlMIbl6leqyuftSb03yksEAZJrQ
gE4h27yv30wK0XB2ADIgQaCL4P75xKA9R6LD0PwYOcFm8zqj6V1SfXJXm7vhYe/+c3cDfTUYCgHQ
h7aveU7QEdCmBr4IToDfhwtqojfPk+lX+PyYzxShk9epPd+Or794zAZHo+D4DVRroGHw2+tpSLCL
2RjfHWx7AOlhf+yPeT5Tql+g9GT0FKfXGbl9Ggq4dyB8WKYXUCPokVaKgxHbO56JGoGBg9NrGI7q
on3K+vDd9xA9Q6DD6HwfOAHm0/WrVKCz+i580VOFFHrXJTShUX5Ydb6dKgT/A82cTxH5vSSHAXkY
N8Hj7P2rxOM+bft/cB8H4IKg2kkeDhRO6GmJgPeEPhs4kXuP2yQoeL5ch1Gajp+gdem/SrTOoY3Q
DGm7fdFDhhAiSAVnDPdcDpoeYhPiSFIpd81s91hBa+7j0Pq5Uh1G6unoCU7nr5Nyex/BHS5vVuZl
mwvg4hROJBwZ2HfbqkmL9K7kg6EbdHfA/dsLdO4xTs+V6jBOT0dPcHq/epX69MFuo4c1+ucxArRL
UyCtoei2T3SmMcLu9gEBtR7CJ9bud3IcRuR+1ASJD68zLf14V2eQaL8cGHAAFAmXwD8TzyOgCZQT
rjj0R317TdibZ0hyGI7vAyeIfHyliGhovn1RPwOH2YGZkQrItfuVn9ovebRzQi4c271/PrFfH58h
0S+g+T5yis3r9C+f7ox985zl+B8vUQMAGIEbOqBT7dtrUjuAoI0DzwN0wp5LmAD0bLEOozQZPoHq
08dX4WJu/vaWt3t3fO9qnrzzf73uTkFPNNylAs3qh3um4eTOrnv3e78he7Cs9+no5PK5X4t1GKnJ
8Ccz+f90s92vb737fk3gbGu382/3Cz66+O7vn36bLtx9OBm6D6MOhgj3a7e6/fMtHOVUj3DcfcaT
+OvxhRrTUXdbY/9862AMlVO4h8VFQDXAWfhdH2kHyr57RKCyB0VvCO+QhAtBGNRc8x118+fbXQc9
FpAFQ8VCKQIx4Ns3ZlddhHsRCdyLCB8I9xxICbcdKPz9fsfzIh0gF/++IPuf3+RNdl7o3Jo/32L4
jvL+bd8mCLaZQ9UD0m1ozIP7rRj4zvJm+x6olt27/48daVFWTdNv8o6qedsFUekVNBaJn4iuveCO
O5zEfZsnc4QSe20L1n5ImOkrz6i8+vRo9Q5JA+ZoKg1DikAbGkNwroPvpH0kDcuHMlFR025IleNN
mIx54DWi4JHft7ZQXtux5lq0paO9OpO28qu4TkIvGI1gPuQ7+a2yFp3BZ0TNjKQp/jC6jsTLgbvB
HR4c3C/+XmICaveTxFxwqSCKF0gSNJFYiwiwHeyG9m4Yzng/ph9aBqX0hRVD4Xrt0ON4pkUgvVHw
QXtDgugya+sBz+q2sLdRbwz2tVO6MwOXd7aezSLUeqJ2k3AeFnF0njTqJDMqMjMwHeqjiarTJO3c
fq6Nw9e6jtps+fez+hkGsEPgswlEvpjTb5N+BIMYnLBzytRschuoj0UI7sVjCYGtUeZNf971tbos
A5x+/vuv3e21x3tRYCEwXLOmoJy9+89OrEdf66I+ZKUJ800uR7zBSdRsclP7WgYRuJLvt4se2Gig
Pj99k0IEGoEktHGBe3z6TWXOhrGqo2IjS8S2VVfU6TKwciBeUkZzVDXp6FM0yMKPqdtlv9s0u03x
dKKwUSCSZbt2JbAOk6+HUqSOwjzTG1El7jaLG3ebwHnpdOmOmZnzuii8AQH0yy6tOuJVSSHubKrM
qlMDe9dzWiOfdnGR+LHIsw+0LgmdRXIY7kqnLWfIGTPhu6pg9TGcZh8b7+9XD/8MFJwhBbMBFB2B
wikDm/YYKMQbN3fdwFnjJsi2urYm9LCT2Jx5dBjy8KSLdPIllKp8149VtOAF67VPcCu+WjGOhT9E
ofBZEbd3uqbitnXLSEB94e8gZu5PIO9OS1KxoxHhngtXQGzzWEpeS43qyNJ1zKoyUHJmVTQue9tT
tbBt0/h1X6GLNhvcxouiSPg1zpeG1OUyZSXxk7TK3pepm/WeSLvwUxdnxWow1nqlW5UfuEnkLKjy
wG+KONaetjTuvCA2+aYrHXNWOSOdhyFWseeMQZ75pI2yY5fb9D2Jw/NwyGnvpY2oNjaorizJHDrj
LYGF1AMB28CacfRQJ+N3aeTK6wA17CTiEr8bw75VfocilsEB9UGvHFkPmdcNcpzhznVmY9zflKay
lw1yROR1mRWLwFTNigWEXFUR7pJlIBysvTFKgi9wm0HdejqvnP82mchmZWnIKinycoUrld7qtuSg
9zRLLrUKeuG1FQtP6qBu/AHWYYnhSOtZ1WX9nHV1tcC4x+08dQUO/bYLZeW3JArmmaH1rCnVWRQ4
IZphXNhjcDWk83MUc09akX7uMxSdklqVly617rJRsUMWhmfjVvKinhvUx+OiTWS4cPoebYlJu68m
LEvXH4lFjZeHpA0XvY0LUI6umw9h28hFXQTRLLU0O87hrZ7irC5gobNWeLGJY8cXQSc8Ubj96DGb
Bj61Tp4ta57MQ9YM6KKjmMFNGjVKvRh2kl1Q2ymz7Kno3/FkHNPgoukqm2XeoNMhr2+jICJkvDad
04ss8lQNpry4IUMWW1p7jW2aEm1sYrOkP1G6GpetamywymqtSy8maXGJhENX8UBp4zeAQeANFVI9
wJVJOcuDAPyhTZOumvOkC5FfpxYHZ1GFuCiOk0F00WzoU2XfcWMp7KguKLDp/AZ84YI7URyctaA6
PPQrWUrYcDQx2SJPda28tALnFcz7VnPfCaCN3/WGAOXML0yQZX6kmi5YdKlIs7kJICpYuHmYjb4c
XbCYOUlY42dR7aRea4bQnBvtZNm8CLX86jSt0GiGCmKXmslGblwnCIOTnAor3NjPe1ONw7FBYN2i
eRlGIpsHph2rhapNrhdDyrPhGBmTlb5LhlT7oneHdFnrSjs+wEo+OWU24hmlPMlm8C9yztIYOQaW
PM8/xVmmshWtlU3nSWT5+7GxlC5ipyD4NOoiI3JPRCSyy6Buy/wSnDE9icORJIumBAnmhU3DcS5x
PypfxkPZrTM5wNZ2QFXqWYBxc1JT101nYUDDZibyFuDUwkB8ko8xHe/ShCo+kyBANqNDFlUrjDQ7
DrVIuE+SpKIzXehgNjZB4npOV5fqPA66mPlUV/HoZWU8OqcoSNkCl0HogrhKlHM8RGOxijTuwnmi
WNR5u/d5WGmVw/YJaeX3nXZGz/ba+W+dD8XgeBr0iGzwmOtRe7JlDr0a0o40G16qoZjlqrJrt8nB
JYVGJDBAZXCd4CLQEc6vR5zm0Uk1ZGm/MJ076lNsQ3vFYuJu3T7IAk9i2LyLJu8FnRs+ahC+wXE2
S2mVGF92wVxjXV2nXQeRRRzG7aVxefelrCN63IouDOYycRHxchnA57hpEfeLvG7xZuxLyi6MdfEV
tg68o+OOkb7Fg+jnLclifVz3hHSrXISGnGm4Rvxjjqrd5ozjyixFaiJz3g/MSh9VHWATdTkIVhgw
uqfgwdRHOOcNuzsDK1nP4JxLX6ysUQE5j+smSd4TmSu26lncNWvb213wGQ39uZs4vJ8XXQZfXRTj
2Ho9yey4RInYTX4negf2CeQqM7xhbg6zaCoXlipKimT0VdKC6pRpmOiLvBag8nUDUUEIz8CmEptH
ZxVmQ517tIwQwN3VfbPOnKg0nkZN1S96JBCdD21FdkYDlMmHGYEB6RXexck2zz4GhKoT2WotPRm5
CeyLIeTbLqcgRl/Hw3tqe2ROQwhz49OizJP4UoK3WJoc4U2lwuqaIcIrL2KRJieFDFVzGkRF2M6G
WlQdBLgDXZYEltVHohpukjRxz/vGoOK4QkObfOp4FprjLHCyr8OodjZEV2k0gzxA0rkmQ2QWJc/U
JwcF2SLryrDyBAMzN9Rd9F4X1pyqLIndmUtqEoLZgxKh10ZEfaxjpw3nKclBTUYnoGrF8gJXdxkY
5OEEDouBbnQ7iz2PXQdWtG/Hdg5OpqtOcd0Q7gcqtS14WtoiCL2r+L+1atWVM0CYfjIqW+Nba/LB
eBnGol3pjsBH9RmORp91IQ9XJcDS+U6i+GIs2tau+0Gkl3FrKk8Kc8yyvnWPx44DOAnCZlyWaVIU
65z37J1jESvmUZVn7Wk4dGXkS9dk0RVEIuYWqRzMCJhO03pJZDrjqa6VFXiBobpMwwrrz7gYqWy9
ESKw4UNpqaPgw0xQzyPhJOGJE5TdlyhETuunwvBkpYENuuiNE4zLuqmMnuuxgU2qiY3peZ+ko7vJ
eJmmXlW2iK8ZjljvDxDdmHkXlYBaJ3MdevUoMrAdxqRz3NO+nrUpkfVylBXs/oT1oZgNwYCMH5SG
V586d8BXcVTDXgNPpz7CXs/Mea5yDAaWlCpeyCzindc310Q2ncRekrTig0vyqpt1bmjZmgWpbN9X
gVE1OHfY0fNSU0ATEoehf6epTYp3oi4jek56lPJV0BcK5tX3TrhOaqfsZpkJwGZANNbYdZoGIH+t
knBhIplEs65HaDVUDPR+4FxojwWRgHOyEJXuuYt95nGfgN8U5VDrMNr/joXvP/7nqsjgz7cxP/5y
9ysafvwEx9nuf7fD374LLiHYkT9m+qadNN8/C4TZS7ejL5788BOV8guy5P5XRfzi4fOYFILBXD8K
4H+iUp70sf7gUvbj9mSKlHAKmgFRAp1n0DPo7q5y2pMpcOzm27Xq337HwJ5FoZC3PLAm0DQF5xJ3
ZApTZNcL+r+wJkCPPM3gIJ0Aagh/I+SAkUMuzO1xbqGFrtykNMkqi4txLYCpWDjEgHaPWSlnro3Q
sa1cHHoEXGPs4WpImNcWJH9XsGL4MAZNVXkFuKjQKxJep57CQ1H7SUD681qzZAY5eHk9lkk9Es/E
uhlPAy2GZp6bkswptuNaiRAdg5S78BA0NNm0Ud7eiViC0a+0HhfgTJXxYoj03lfOAOlNHPRL2XX9
+ShA3pJGw1K0LDiB2BcIFZ73+TsQ0829oMvLLVX5uIBDTsksbyAcHZohxh6PmJOXx+lQhk19iYOx
cU5kH3XYGxxokb5tQxryRaeEQz6iNgj1PGtC8C1guxz3OkIQXGiwYMpGp4WliaSQnlRld14R0USe
CGUXbkblRHJRJAMO30N4yxcoTbKKeTrMkFwQ01o0cyIgU1eY7d4ZYoiDPvd1UuZLDkGwFzqJdj0+
RHXiB9iIEPIiCTbSxwnHoU69jAdIcK/Kwy/ZOIRnLVA18wKNqfaMGKrSw2ElP49Nb515jrt+3uWV
WDZ8nFn4yStQW9+4cdVuhIzBwCUopMcpp/hi1KSYdUHQfq7TCyVVuszqDK2xkelSqkVZtzL225RX
p3XWLSrIS8+rKCGwYUqBPNvowncGFVy0fOg/JKWbfEbRkED+mUc+dZvCtzpx75y8j99LY3uvUj24
AuWoRZRjvbJQqrmOXZN4XRQVwDrVOVj73J6A5TyGxo70fZTGyUXbQ0DsCQdy8Lyrlg7u+Ikp8lWv
hisBYVbtOUqZL26Bg/dZEolZT6leJSHP5qiz2alAqZmbEvLPaNTph6LluVc5OFqGYHBveJhUqQcJ
YnzeOrzahi12sd+XA9ooyFEjz8bYOckjDqMGlKOL2pTDsquq8SMl6VXslOSa87AMfcKSGw3BwUcO
ecqMdZQtgjRgqzDJWo9XfbaqaXcXBEZuxz7Bc1UWaICAILTbejTzeNT1MY46BqROd9qyyD1LE5Mu
aDvSzONhUBzXIUtWBZysWAeFwNc9gbQEi7wLPNLZlYqTdAVUkfIbVpgr0xThGe1cyLFoRk87iPs2
qUzH4yws3YuyjPCmacv4c5VH8TUgmi77vqGnTTGmx02el5tkZOlNGVoe+EEdihPgPsbzyoXAI7OV
nGW6xK0XlFK8H2KbpZ7jUDArtNdrOdT0Qo2Ix14HKnGc9nXgeKXU+iTnIT1rZGPetTXVn3pIk1tg
YTq0LpNWr22UVFdN0nSXWvPyhCZhPnd6ra4LNsQf65bbU+sWypn3jYhP0ChGssBZlJ27SAWrcuy7
pR1ROEOxgly6at2vbltXSwZc5qc+JsksVM4qT8psZd1gnaIinwVNhLxOAUGJ83BFVHk6uGiAEIt6
JSSIt00OnBZN8vQYhX3v5W5ZACFgWkjlcrEgEepnY8+rL2XgNqcQpOtFygbt85x1F3HhVpsokcNx
UTf0Ihi64XNT6PHGDXB7AQsSnPVF2XyCUBT7LeuyGeiJnRVZHx93KYuXJYshgs2aIvlQakhvAHbQ
FqeDNFMk5S11uIUQJuuN1wcQT/cQoHlVVttzgduc+MAWcT8GKgcCH5d8HUmkHA/xoIGtDHmTIviq
7JN2HQXZedlatSEFCT8TCfo/ugoCTzo4rYcGjdZcJ2itbKI2TpGRi6FvG3AUZlDvigKnS5X2Z2nV
lCkwa7BXmiZks5EpSMKDzvYrneDwpCzifBZKrn1YjHzdVNZTgoKpydP81OFufEIqhi/5kLnER9YJ
fFPx4SaKu76GSctaew1wIMdmMNWXhIt5j+LkBHyJmgdVQf4bN61epcZNlxXT+grXsXkfQrq+IXbo
PaepxtRrhqT6YPJGbXpXjOvWlM62LBoEHg1371NdVKEH2iPe5V033A5OEQ9+ElbucZ673YkTZu0y
MLjdtLamJwRC+IXUVfWxc13I09whmA2sHZdU99EFeLbymqum+CJtLr4OOrGpx3fko1LhbZf08Zzp
UXmBLRddIZvToTfuTGBkfacAOX3lGGclcQJEHTLQlFVmEqdAUHU09fnoxCdpxKqPQZPbeSHKYiXd
TAe+y+Pka85wtTCqrT7JMOd8zoow+0LDUC7zqg/WDQ7kaStzx0v7sV5FSh6rJiGpNxDwb14KzNLG
MqTOYpmZdYIHO2+kKU6qwrHrwDp8FrPE3QCz0npOmzefoKLEPQiLW+Mb5vTSM7RrLsrQyHejo4Y7
RJu08VSjwV0rWOPTtLPOVRS5/LrSBZiexCmYVxgnzndGu+TeOAbB3CJZnIkkpxuNghzMUjvMEpkO
2IsDVy6FhV+8Anui09Qnyql8SHEKvy+E3CZoLBdI0y1rTLF2wty9lGFoPIx6+q6zioEZHMj5UI3I
D4N8vQPwpEopXo628dsh1zMVV2TdSBuvQlJQr47y4rwICf0gpG3nvXDSRVUV7tLhcV4CU0fnkoNz
TBNtZk5By9UwInMh3JDd2AhILw/bcpw1XasusRuXi7wyZIGiGl+5QRwxP3NKdp4EVRB5pO3VRRrm
YgnUdAHsKX0ng7oD2DOG1hXCa8s40HGWyDnWTnUXNZAPec7QqePAVuJYOHHpm9QMPmRe5rwc0/I8
GcrqOAay77inbu6PLhBRXTeqcRngWnyCWIBcAdkcD17jUvFVZk5znRXSXQRJ+dmtUjF3YnVBSW1i
mB+yEHd00hxDAg3pVWzj6KQra2fFc2KA7WK8DsBpV+ONLusM6m866E5I08/cAtzbALwobE1mFlkM
WTfkXMkCa3DWDU9YvOhkLeIZrUaIP3owwhugqKqZqWpgR+rsrO1aVvrBiNgS/F2+ADIiAdLUGRaO
xuKYFKk8g+oN8BxI6GsI0LjxnVhCADIEx00ZB34YJYp4Atc4WblpiH3Y2el5V5Rt5Nesj4GtQgWE
r8ALzhMn6d7zugZueqTdiqMhP7NJ1YGeUF7D5lDiFgLfaM6g6LRMEJgVKQgE0z1EqrlnCeouW5SG
H1BSpB8YgRiQhWZkvhtU1VmZWHU6JhyildANVkiUTeaFKKbISwrwYEB3BSvdtPU460Man8RWqQoI
MawbCDFVcZxVJDR3NIuFUYmX2AHL0qOVfBe0bjLrraxP3DSqoDZq6JqxetioqsYzlejQt2HVn0R5
N85DCPw/j1yexoxfhVx3s4boTa5dDLNkJ1ki8H+1YMSDG41Svwq4gpAs45/x2JLV4AAb2XYRnVWN
Y+YlHbd1NHzRwrmQJRs9FbV8lo448kylkV/YvFsi6jA/cVO/hxThVKc4m6dx+AFgASZukMxXRjUz
mkJw46T6rGWaro3LrrFhQP+0tvHCJElnSSJrv8xSWJisA0I4G0pPUgpVYcHykzCq6CIHWh3qV0Cs
6PYsGhj5SOs8TXzZF5mPeF4v4Cw48UenH/0gaehsLAbrFSxbCtkDTaRjej04pF/Geiz9TMmlClxx
1vMo8UueJ+sctt/WMWJOhBtcZdbw49IJhhOXGLSOslTP2rBj/ihrcHNwTcdKl0IuoDYz+qUJXH9g
DbCghQ03uZOCZ0/i4cxFMLlYpsB22AzyhLK2Pi+F+U1tbFJ0gsQQmgUphcsiofIEBfpd4viohhkF
DKjpRupVnBlI66AEEJzUowQr7TYJv2Qor25KiKVycNkomT1KmQ+UNSd1uW9fztH/Ze/bmuvEta1/
EV8hkAS8wrr4nsSOvTt5UcVJGnGXhJCAX3+G7PTeHff+kjrvpyrJqthrLUBIU3OOywQ20zQHr0eK
Nwffm9HwbVfNJVkn83VvzXijml6+y7uiu//1od7w3uFQaBKLv6H6zTP25lAA3Vu+ygGHAuA3HrFG
tr4cIU/4/uvjkFBJ/40rfTkQBcWIoh/ics7DgP9tQLtp26jpsvpyUWI7ydzQS76sybHH0xjfa9N1
xY0rZNzgpg9fVFYHvmOv5bsILAyKawFc7fjrU/rnLUYf0JS+kNWoabM3tf8S21xaVBmXeh3323gw
2xngGCpo2hdg9eNamq/r4nCfiRGvrOb/4Ue/UeJgmmGy/5v//Qd89O/Hdf0HOnr9yF8yHNhI0W2S
ockBOhyF5+/9GzkKCh08XgztJ+D/xRNGAqj0F4AEc2r41KvQBgoenMNfgBKBNBjSbHxdjidgkP8V
npQkgTH/2yyP0bkc51Xk0AXgfADJ/DzLB53N89pxf0Ma1a8ajCgK7X4s0TBoioHFuzwZqlZndl/O
XTL0Q/wvi+BDjh0IhfljMlC7mxJ4VYyVYVqjfFtlbtQqf2j4CADWVks7NgQcg1/peKKpByU9jsV2
0UbeR7IaWZIM7tIs/TC7uUTSNlp1O/YbSgznmhzAc67GG2RW69UUDS6+bBu+3W5UiI9tqtXVGPE/
onlyZz+5rK7itTgUyMpuEAib89CuCykZ65KPkjf7WDVy8YFVChRMblxx9KkG0NubvZ5K3vP1fu8c
+xKrRHQlpE3utoklMG0QdH4pjQuIdZHWcX8eV4d015keuFsxNZfgGHR2VxTWtdW8xc1ZRxEEFVxt
9mxN5xZsf1FfyYF2Fwo54KndTbYjsxrxxSMFSFYNTrh3CRPjJ+s3cu85kLXzZFt7kPPs6rJWW7JW
c73t5dwN5tAy7f6whm5PYp8yXplaq/VynfK1K4VhuFAK/j75Q/StvvEM1d2ccHOkpHNHIB2alDMx
Nx51nzqgv5o/YpJCbNN0nl1yMWdPyCHXm+SFd25eOGj5wke7QE1HaWCpNfjq5IW5TgOJzV/4bNfa
rGxeWG72wnij9TfYb0gJWKnAgV/oQI6vLzx5EihzH8jz4YVH3144dfPCr5NAtWeiib/swDRPHcNj
AE+daMwR1PD2ZQiwK2jaAaT9tKoHMhp53UHp8McUyH0RO+IrFdX2okfYjA+Jyd4NwwZBQJAGQIaT
6UrJHoqB+EU9UNfYtDdXr2AwTPFuDTIDHQQHS5AeyBcVwhQECbxPmSqZXPpvMYjcSyva5NIGEQOa
04rPWA1QNowtKZ7FgPyuRIbgunNtdfJRYJe+9GYA4NA7qCSKUcwPOXVf4yChcEFMIV50FVgBzSWq
wXSothflRR1EGAPv6VUXhBnYI5OzmyUXJZt3Qg4siDjmFz3HDGUHo72503m8P/d2EAcQstvT0qjh
QryoQqIohkJEBbGIC7KRbVrHO81alKj2RVeSuFCCBrEJkWJ65DWKfB8V4+VYNPW/rO6hT8mt6O+7
IFqZ906dHRIcO+WYh5mgS8loF39gUkOw8aJ9mUaaeEQWQcS1UnmL6sSqdyBmCqgt4v47GJntUhd4
vPEqdVu6dSvKUdivLdhqENfeVywHb932RVFNNPmy+u1frDesGru6WA+FSzLTHXQKPVyPNExLtfD3
HnwT+M+yY3zZzGvS9X+74n/VFf9ni0so0rL//6b4RtT75nM/dkbO/x/2sBQLAvsFhFIxtp5XTgVJ
epD3o+csWtLhmXVBhPpjY4QxKQW5Cjnyj6c6/9gVCbqlpgm6ORQEDQQKPMbuf0OzpEGh9Z9dMRwR
SR8EqimEiDCFJm9yv54ggwUPz77nRNilOCaKKoTuWLlmf2JsUd0XGhk2o/Lf5o0ebLIyuQLsEfFz
PRo6RtWUrF12VUi2LYeuiEZ94Yuhn2+h61LRBvJlZeqZdbZdp0PEed+mVQ3FG/merdO23Pdyzfov
ec6U+ArQV/M7lHJapSCCob7sK6oYymcJiMkDiesZSIhy8mwYbgiIBJxyPQxku06GdGz/jGaHorj6
2y19/zoaf1fw/qzVhIkcetmQJNNg+MNwhUT9b/lxRoZmkVzm34WfxlZf2IH29KKnbjbZxT7XtvHV
jqSi+bOPRZOI068P/yY/x/FD4xRIRNMc6hV063iTDUPZkiNq8OZbS7q0ayo7gbtDPC2SSLcns/ra
2ANkeDWVZUSjXY3vPU23OakI3blPryx2VzAW06RTQ+7glQOK85sxCtnT3+YRhA+hIsMUQhslaJbe
ZuyrbKJEmjT6xiPj4uRQ71md6VOfUwtUYDSW88/Qmwh7+evBeXNvwnFRuKDWBfkJye/b46plm7Ip
SvNvNbQyMy9dDFHtHxI6vBFVCli95t0opIWkEHQNTGavYfH1AfL/ZWr8nFTisSpofI/MFgZDiCPx
CPA3SWXNXBPFq0y/RVmf6bRiPubsCxZSZC+nvcn6uyYiE7lNO70tD90cx2BnUE73GJRfDwTy5J9v
AEvQpx/y99AICfXxm0lieRO3WzeKr6LYR2bOk1aD2I6RgK55O2+5WXFXfn3If148OjJxdKFHjh58
y2+E2TKTyLa22Hyj3GOVnzbCd0gNmPHLTI/QFFP+2SwYdSBpHBbAz+COnIEEvpli5X8zEcibSJYF
DxTUqC/VLMJp/uZs6mJvWaFs9IyeotkQXaxWhgUxrJPEPrtA5AX4qhmgQlLlCsQGZ8WQ8C4Pg+IA
zMeImPGhAC9jxoNmk0nuB9eM8/Ovx+znypZmeJpvjJ79aLeTIYajVfzPsQTavtzEel+fVwM0Pi7j
pYsxWPHqUxZBIpS66EElEKph0Vg/hZcGRPD/drDwEHSgmWkM7xgU0ghtP59GrpPZbjOfnseeRYjh
LaLX7iGlj+3GrlPBEPdn8M8dpNMMCE9l1GAIu8gjyIC6UktE2xD5IYzzOMO9d9fgNBTAqV8PF3k7
x2B1h/UNcoI8wR3+BzaxoohSYMnT51kkPBqOrZ1Vv7zXu23UWHm9aZxclA0Ov5s2PUzbIe/2LXrw
SolLyFgA0FXDvsfbNeSAENuXI+pTgVqNxVF/DylUvUM4nBYrQmIStRsZQdEVoXzpgP5CQvCbC/rZ
DYJIBaVVASdlTFLG8UT0NxEDM3PUbnTqc8Ym1rJKxWg0o0shlqIwFdmhS5Wl2F6jZ79Q/G55CScK
/Ad+tXqbcn1afPr7BU3fRnG0gEIyglob8o8QSN5Mi26FTBVyM/UZMsHG6GOKpJjeJkSm23U6LxuG
oxCu358GuW5bVi7SeC0rBHzP72u9i+jCDLTdn0y0zPwub3hIEFbqhr44dwsLt2ea0wJTaHMZc/fK
tN3+tPdQ2XZl3Pdh02ow+rhB01hI/DCFAmh/Al244t6lrN3wMoMutflBsTmdTzxbwr3r1rpBgqFf
Dl/kNXiFMp/WFl8xIXnAmTfRGHIDq9jQfVlnjtL9VDhD3ANNp93eGNMJU/b9YAAERLUY1ouaYnP9
NOajoE8ONRYmWQZyqv3T6XFCivLrufE2hGP0Mzz0FhACuF30HnozNVIBXT8pVP95J0A2gcXDXQHx
oZ/aqb9MF+0RKH59xLfRKAnPD4H3KWSl2LvfHhEV7iz9kPpP6b6EyegXGsJfMmcdNm/uNOOfBYS1
mIRQroIGvM0QWDBPf30aAeT5afMCkMsBNAP9gWmD/gPS3VO36Kjgw9NAx8GmqMsWFn2ftNSIRrKb
R3I0Ipua927Oa0QcJdkE605uEzdB/Zf5HqaepNbXvcj5w5oCqdjK2RPu7m0eAbnUbF+na0yiWJZt
TAUEf1RwEha7jDEPJwc+Mb0UbWfDyndAt97Bk56pDTS6SVd3/vUVv41rgPNzoMjhqnG1wBDe7FYd
F6Aw9Jw9umWMkcQyYxIksW4P85YiyaIX0IWumLagioHblLV9yWwjrsKUTpfWJ+JBrDxM6UQ3+2Au
GnhUQojU+xyTk+6dAiy0sw0A70EEEVBaki0fsDozorGMfn1JyZvIBroU2BpKE85wB9HC5E0podNx
2MGWJ4+5lUCrTlbV4QQs0JOwdF/WMdo3bjg3IdewxBErQ0gxCiDzl0gSpPEEhDR+NEHE3H3pizaj
F40HXKfBg/mJ3wm94l2NTMMlbvXA51MXZSY9KUBc6Vxt2C9wub+5tDdZJi6twANEE/hxcjTFQb73
83Zp145k/QJVWVq7EKms0Zhae78301fwvV0CnY2dIK/JkjHsj0M0EdyQlQ99vR33gYOpOhVptPhH
ZKkGw+GzNsXsg1AG0WRsogJTjPpehei2IGxeNInyCGsWGQkO2FgR43+osQiGYqgphsLaTEa2Yv3S
YknIImnxv9fxCaEwtLP7d2H7X1LdN2s0R7qA7CpLQEXgwer/SHWJ3ynfuI4+uiEDnHR6TW/BDK6u
q1BZgq76XVh4sx2FQ1I0wEuAxeEvsqafhz1uJ6SQas2gCyKYIXZDQ2WAjbvF+NBW0YkdhY8mKEkA
U20Y8N6JESkLgh5GCfrtHqISPueiPQlLIWxFFZK4e4O2vNgBhggL364jNqoft63WfsRQrn0+Yq1g
FYXbUXdruBFR2xC8FFtbuPt4GiacCes67E2A4UKd+uvRpkX6c0zExYdNAEECaDWyoLeVDdLBGT6e
dYPiYONQINqlS0Eg+1i0dzzZQYoetTRc5WUBMLyVpTG60Vdxv8AnWSpkO9G1qYeI3opBZmkFC95a
f42bPr7wYqH80GXj1H+jbb+b+2Hig/niYTvw76iD4GA/5O1YMFVp5I/zcvKe5e7OaAnFb8mHeCA3
gP5IcRhHU5CqXe0C7nxaIU1uS2C5IKSrGjIdLAa3Gw/mao1YC5oc+p2FAla0Gw0INln8claFl0Qg
fxO1vbQyQ2ZWZXvv9x1lLaaiuly7DQIgPauWnxxkmemBDeA+P3o+Jc3TQvtaHFJqE1JtqE+nDdoz
WAoORZNAKV+DLb9A62x70FPsIfMsxjg+E09kcqrhbZDxUXXTQB835uoueiymeF0/BhebvY1mO0b3
2DGy5RsznJvHPXP1OIH7nIicPxRwo8Lr1QDdgCyd5sNUFt2UJrLKIJDT+TMZ2nz8JhM1ufWAqbLp
7/AieR/D/eZn0l5YMWqWH1AHsJ6fxRB1/K4g0JV3Z8cVLFjyu8zH1GKUVxgdDb2FodhhSu8Esj75
IeWx5fFxHKlS2eVSwEDS34xs7XR9bF1tvQMeDplocxJ08Au7F2OS6kveUlnnJ8wVnnalcnuMbb2f
8waMdB1RroHEC7O326Wv50g2Z98M2G2qrvCQ1x6cahb2xxQtnMEz6QHAi8qnSFug0FPIuorSbmm+
8nc9rMh4sa8/jJqmx+/w0FKKw+3TTPXzvugicVctN6pOLsgaRVlWbS3rluy8AlqGTI9RF/bFmEUN
LqdOGTaVL6vY8BjhqmWyYPU7qPq9yuDmiVrfn7IujRJ12S1bkbt3HBbTpoCUswiYRGYsk91TVgsR
7deU9jNGKto0QvYtoraW7DpKBRwiYIp0Q/r3QIrbXBx9i0BQH6cGHQlNhZAVTmlzUQ9CCIzk1uhD
rLrWwD9m44iNfyR1MuJ4Q4BxHxcY9XRlUAdjZCG/b7CDVITL8CU4f6QspYbWFEU6lTOuHnA9GVN+
aqUPI5b2tsPLNEsbPYxDFkI+dbbOs6rwdsIE2EfkG2cLjgDvU6+XKi3srvjiFnbwDHvJDDVf2UuC
IhNi1nB7iKIyYf8i/RrGeaRFCywpWiKDWxGNXS7pd61R0OgTvHPItCrYBjaQCQ3sLUuEO0gXvTzZ
dlyaEeMVwSh1lstOyXqbw+KOU2lwp9X+wDGzcIQUv9LPIoL60B64icKdZ3CN6+e+GMLQOAcrfYMt
Ntce5+DwAGpc44/rMSZN9TMAN4mfsVVN/KFjFLJHeEQKAEClyiTBWPyYPTCtw2V1yNooXJyw28tg
LJg1pvqR4xYMokH8L51Zd5vGjYkefgx19Pr2vwb59X1ACpLuNksga8sqMkbSPXcQfTbm3IzphovW
yb7iWJBc1U38gAK8hqeevd6oaXcWUw2V92Lqy5EUm2AlPNhu4+8K6CUxSvBX9XgLVGkEZwWYQ7ii
7OItJL01JIb4YQ9Run4uXkdwUlhBiGuv1ySTBjVapaaRe3KxLXmozuPXW/s6PbjoeowPpw0+cWRZ
Hy5+hY4b87QmJhwG1iOOH26TjjP5uEcNXSyYR5mG4X2dSPuygWQ54iLDt5DGzPgcOm+AuShnK8Op
vw5otEOrZeChTScKKVbMYHi63NFNZVXnGpJ/fNo3y4Q1XbR1QD5mcJTPjcsS/Ux4PWL6zAwZKy7e
OCS772Zg2eELExdeqIMBGiMCgyveMuwsnP+48Fr6x6Wv+7o5jXWO74WkhkBA3s1bRux1+jpXmnYu
bHb+MeRF6wxOZ23SDl+CHWDCwVvVdNjnHdE7jx+RubW5Oygd2bGp4rkWODhr5YSSyfYK2GYPwACQ
DW6TXC6zqQ7LGUb3APR028Lb/NQhWVy3K9gG+nW6sHSKITftC9pDby3mGrAhKciC90urZ7wgaWT9
3aAX/LsNHiAaiz0BVKSB5fd3rrMCoICH8QCflPXknvgoVlQBAvYvzAxfIJS3EMXqBBEmN7Jf8mM/
YIsdjms0imK+ZAW2qvVTzNcW8abup6nrLn7Aya3tpWlPi+xR737d6EzT9EK1EsNxTl/WjJ6gz8Zt
F74TkJfLfPL2Uadeen5hXy99LeoZQ5Sqde9wRV3tZ3bke0wQ5UDphuEjqwqzBnhVmOKv+Gk+dx4j
QJYkXK9tmgQvBhMc79cNoFB4LPsduHJBk24sIHZsNj7cptCE4B18I6GGdWyZMa9eQZadgEQTME1q
I5LLWmjYdUvorwP0JlCWAzXUoPKAlwoCFu0zGFS4tGEEBjDBroeOh/VkqW8AwtddbhEqUy427HmQ
9xYYZtR6YfCWJg1QAaTuMEy8b/uxxschQsNVfvJIz0R05cVsTHNXpG0AKacF291t1omU2w8UMNYG
g7Boow3Gfq9YPx8AXeDhBFD/ocD9TOuUoCTHZljg5u8R3XFVfBzCtjEwEaabSQzB5HsdydZOQKLT
BtpSd+V3eCKzD90OdcCDQTINVGFXuuCfEW8xvyKvdoxAS+NwDUJBdKBPKC8DStU3yFeRWRfD5NVn
NOWQmjzTtef9HYfeaxMnmkyzjf70DWlXccSOlvasnHvg31GV9yQzT0AkfWc/xrVu67oSbEvleu8z
5Db6W+EauCs/zSIHNHE23eKGooqSfe6edrokdCoX7A5Q31vY25FTZhkrFrJglg9tAek4fhhB3pt5
MFPr4ceVvN5LDcsuhocxyMNxWS/hpu9diH8FPJp4QfYfFm8zD+Ed4wt6D7Y7/IyROMI7tnoLbxQp
0InhiMo9cBtNLxSWco1sUdztkDKqI2R9WViVxRB+82PKIqdEJEIThfCrVzw8hNMILssV3oOsJImJ
8/eLzGo/lR60P270tosiufTogYAP1dEe4MAZPBFeoMdEtIAWGPObog1BfwfcMpw5nDn46I8DMVNg
S9OYKtHDa8U2Ni3MSSX0vwv9AId7uL7uFWjU6AmL2QBBXwAhZ8MNpYehHqBhKKXmS/QAMbTC+60H
i+eumqQOaRysUThG5vpwWsvLgoumDvtICXtBWOQqCTTjYfRrmJOZgOO7gaZgHofhKNseqxG0eCAI
gAOHoNeB8cf30plE7bVM0j7LfwN8vSnogeUgPmAGJwhu/J+SN5jTkZx2KnmQ08Rx1lldr1gNfkKY
1RENK6h3AF5k6WAMx7n/prr7ubYLh8dDlDgMHuh/jOO/KWzNsk6RnzNAVa+hsQUGjLNAHYCV9OtD
vQHQsZpi9KzBsQBZ4V8eyvq/kZc+7zSau5DxrzkSd+s0VejWQek72PnC3S+4DDd1aVrcYXQ0obhl
P4Ljr8/lZwiBxVAX4g/DxYMOxzxPfj4X4dIE8G1bP+BRBQhjEOqGfHye0bDmuE9InX83zv88IJqy
ATgIzYMALr5Va3bSxARCLnEPHSE2irrDjn+ZbR2m2o+V/esLJG/bzsQBu32VuSXwUb4Vma19S+vR
9vz+R8Twcg+g/cbTjbHTSufcnVoldoOGFunWHoZlDPE8NQgNEfTV2Ih+c0Y/z3SMOUqp8LS0NCsY
RHlvabGtiCMP07i+718XlUdehzW+Lp1AXG/gVcctkBQCp+RQpNgckFpEMpxIq1K97JXTqOxPbEgn
FpcrQstWIdRrvB3rQ5C7ZktRT1b+lc9Sr2H2NxfxM7SI2gTUO55GmoTnJhYcS+bniTPGVkIUp4qv
MRog/DVeCe9CDmBSqKkunM8d5HbxQE2CXiOmB4Rd9sgx5sqmaJLw2PoYs/s35/XK/f+H92YAp6CL
f3kOamCC87fa2TgGEZA1cj7DRRrL+ZiwNdDfS0yTZfpz3kcwqOjsUQPMK8pB7ChPSgurNRmusT1A
81FXU6cANdwkFMVu/H4QEPVMFxs2IzbdiRUupBXOrgQcx6dZ6wF5t2kTOurj0C97Yqt4ivkME5Zh
wHZu0pVMKX9fvBJIHUf2m76DG5vo9barJfqgHLCr8oagCG+hDbhAZps1aBsB8wWW348dMYvwMVl2
r/sYUsIc0Ym/rJvX3LZ7GU0vhwSxArVI2He8SyJkUFOwYt2NyYLhxp7Ol+wunfuQPUSvm6kCG4f7
FqucoDNGN9uB7CW6UMGGf4BcvG+X8q8aWyNOy/LHzvmyZYPK8RjfXedh18i0A5SBZLbjyVHlEw6J
li9ha4oBj8Ms0K8Dngx0BoDct/1jijyrSO/4Bi+Numx5HIXqc3YGwN72mvgXfptTfZDdMgDnQ8mf
AdYuW2nzSVQR7Ik+HkqNzs8seV/oQkFJWGs0F4YKbSvcPn0EwB0oFCQdaORwh4YKQK0/NgrwZn3A
PAd/fZJGE9LC+IMs588Ntc6cXzG++uQzYetm8zvgNEJ9GAu4I5NjO84RGuMoNLlbbYXediBvj+O0
4d7CT5/sZivjCKWwq5ALEJZXG92Ev+mK2c57Cf7Tw8EYFbkBEdfIeD7TuLf+mcdDt8mDoMjwxnJA
kyvzx4hSP1rQWoQHjudHzqdBwNb8Jh8QKNrTKHsOD/aPjR1Ia0hMthFKWTiAXsqe/iX9GLO+Q41g
Ckgw0FzBxHwgpZnrKcNpoBML2op0kSs+ImpM+YOCwbY/DQ1DyxVZ1/6BbQ1rD1vjBTrZuPSiidMd
7XtWd4HSebrPDE/QdoPJu6yxfQyQ0pmPApP6gtZsmkusPvkMiW7/Rx030wENOgSKnz61Z1RXwDCS
kV2jL9nnqcNyHL3iN9w3QRgqJe5uHJlTm6302E7N8m5vexsfkQbaY77FaY8Zy4evUNw9JISqa0Oj
+npwsz2yGZgnlA/1hZuW4iALn3/IlNQgklXzrZm1OPRS1eVGx/HARKGv8j0ZTpsYQTuOCipGJD7b
WNEWHk2Pr7zMUQA8m3VaziDaxTdddP25W0m/l1vRspNs4+lBUYDBZQ9MYC6jdKof/brnX/poRCOm
dBk++jxpjjGUplfwxsmmnGB5vaHAhU4G/Ta+z20mPgCtaiCQsWnxjYBbQAJNFLl3SSubk9rG6Ejm
wd7PjqLCRSg4zNu6XKWzgW+aDT6vRFYImf/RuKTYLkF5L1/nhLbkOC3KIq9uBgnPcMry77llUI5G
IjJXQwH++0CJbT+sLu2QmA/TNZst0ZXI5fQlbme0NstofD1zEmaoYIG0q52/WpE/3cZZ5y4Bt0ZX
TZfK5JAj+n0j3qcjbHg5bDsWQrZPXmn/HerktUoasn+Z53ZKQGEr6NX2fcbMlT3sn5DomOWgdvgb
r/hSw04ZE9XcbQTNnjbk8GizlfbpFc3jXl2hpZk5JWpJrlkQhgJafGJ++xovQtxRguXj5sUegGXF
TVmvaIJ1YNuUHmlmxzslqfm0qRVJQAw+Fd4+NLxZu67Kmhoy22hJ6RdQoVMJm/Z4nlCZlkk82A8r
GbsPs9wsekZaWz9quek/zKoGdK5blxUWfKPassX5geLLAfJg4a2hc8qa+/dFMsu+GnfXfmkHtZdg
FYancWp0qZQjH9DDLr9UicmrxcTiijYj/TLnfL1pATA74NzomgOUwZZigVtxq5f6hucRegz0pCu+
mAjZ5yFHQtCWrJ31e+55d0Kg57wqmj27sGSS7yEMgZjAS/OYoJXT2S0rObfK8S8mFY8ehdnjroc9
P2tFt7LVQ/19w4Ccpc2W5Yi8Y3uwpmDo2EM1KMKutmUsnbvkBaS4GokPKWs4yR7hwy+eU/Qv+tga
MT2jA83+fcEEP7hsStDbpE3PMXaKg17Rug0JTVQyP7qbyMzd5x2+6nPaEwEpEPDLO7nFFHvZiogU
t00OAIJ1/CIDE1CpeWzPHVvMI8REKc7fJVckHtHpiqfzJwBB+n0xShjjt754GAazX9dzq+G+RMhF
3YWmhCON7ZVZqH8/oovMR5Pn9GvaOQSHRG/ujm4DFg9AlHcktcv1ajKPhjhrOgEoyMezgKPygHos
NCFAzLvcIyNuhJDmw57k8jFHrf4JNkT7ERt+fYHFlt3uJIKVZ+cwesMIdgNKlaSVHYr+kO9ok4f5
bsbTXkfTe5jT5Ht0GVC6ghQhPhnf6k/KLhRtmNi+35iCLtdQxnQoR4fpY53uxYCYjeZ0adblFwQk
U+XUTt/laFQBKNhE3yKBrjXxzcbo3hTVNqwwiRyyBRhqftOx1GX2GE+mg9u0L5S4QV/M+j3K+v4u
glHyqbfmCz4DwbdtyNM8IINpYaS/W4sWej+mSHNVTCr5vERi8VUvYcuHtmR5bBLn9FkmsAJWhSTZ
NRWTyU9FPIxo9ilzdQBxCKOfA8GKlmHo51i2uy1cOaRivJsiEMzXW6QzjDWPvTU3unBgFshqCHpM
UT28S1cafcggElcVX6GxP8pCmfu2btxwBMe4yeuh6abmEJmRQYInBInOmZvn/X7LR7PIc0g94kOh
16lHo0mnJl93Vx2KQNNXJEPmUrFhEe4W5Xk7V+lC6o8+g9OvmtB75wb6MEEOniBFvLao/OwTa1Bu
GMQRoyzjSJzqETqWC2d5BmPfGo/txz3dROLKbdVxscDbWuv4MqeAoM86dNY7SDez5aGI6g59EJK6
L0xpICuH9TCixfrQoPURTNOS9h+mjUT72aOyaUMvqiS+8UW7jlViABzfZj3C6QGKrP0wAUq5ahOL
/gIk665geV3n9l2/RbzYUwz/GK/DAcDA0AVZkErY8M5a2uYWPYJa3qNFGezQWA85+LRqIbB7w9ax
9PKmk6ADy2EErljtdtXo3DVsYBqype0uxoay6ViDmbrtGuByh3Zt1ou0piQ/oCmwzIDBtIag54ZR
4L8Wlm3oSAG6ldvE3kWsWLNqaAWd0R+rS4H9ACR6Iioy3xw8Nwc0BN2S8zQJghaUaJC1JBVSOBmh
f8gctE8ereP4/RbRKUNituRoXFghklq8YYqjZm2+IgjpnB/R7gn+CnSZWotjN8ABjM58CVy47JZE
ji+PYA8HcdHqnKLNh/u877J+rKX6XBeKteha6IcHDzHBUcBsfY6xecQIEtyAb8n2635L+jv0rFhO
TpqiUlrtqsygC1TlMLDhAZ5SfjCGwz4NvwHiK3wNX20t9lM2he5UNXz3oLTyuCLr7PVhx2ZD3xez
TB8yKFbMoXEAFzAfMGFKCLD8NzKp7oPS45wf5yyrb9D0ZHpY9Gzr4wIXjIDVeqizMhrW4nKYWn1A
86n+1GnBHka07Tqibc103QkW3SbdSq8TBZYMTXzAlhYoiw5JIvCglyVbzvuawPuPxxmg1V+MpgGw
8BI+3UGwhrYiysCCW8w+Xivd1W1F+ewU2iWgL1o1QYG3XKJfFswvG1DVh12Y5pv4H/bOZDtuI22i
r9IvAJ/EDGwxVBWL8yCK1AZHpCTMMxJA4un/C9ntltSD/963N/axRLKqCCQyv4i4gdDaHwsEnWjg
piRCq8rhhqc8D//cIdeaF+wveAnJA0+d/CBd3wll02XPRZ7qnxj1wIcrdf/YCr8+uJ1b3GmFGKBZ
ONmLgCALJ5EJHge3g2skxWu7GFMb2GbbvpoiGc7SMJOVJNNaeGHONO6cdAZvOhWMVPN1Dj3LMG8L
jiXnedHz9zIz3U9lkuovpW4uVzNSYWR3fXthMqN8ZtoLNoQ1bSVVXYj+2kkSk30ri+N+EVrvVlkz
8FFNvT+1V2N8a2dPy+PKyVHemF62zkVjN6T4xyFfJ8SNrWU65S6FHpoV60jgaHlhX1fdaLzBdZ3K
gIiP3gRFBas5LPm+IfMWrolMdfZF7UjDjTjCzxXcGx7f55rk8MeOU1sWlp1pik88eJch8DVvmU/a
VDrR1BXaCQKU8WEXqg/6NpdkxyE23dr2WrzJ2et4PHDyPLQywX7TJrZ5hVY0XHYKF0NAqsoYrtZR
dm+lAZYRxMPAxjafq/V9mhT3Cjcl5zTZMTb7MiOTzAES0Bw3xWyemYqmeHTydWMzj0/xq4VnMTnU
bjZdWkCPOMuyHZmiKuk1O9b6GpOp2Gb7eRqr6tXt5jUsR3OMKqH14kYurv6InAOeCA2SD8uZlqw6
Lmyqzqx+zRKvfZYVbOV8tp7YBrT2xgT4pIUy2a1fqhZ2Fw/djKUdCwQXUWhldQbOYj6keAR6kH1h
UbJJA9rGMXYOIdflBntqs0m2l2aUTXlrtPoyRpwqkpIlzXdacuGDLtNKHYE8Fo1160gThHap9xAo
KnyKWhPOmrcWyQGFplzFdZm1TuuHnLZXqwskrNRRhi4PXFtFGYKJB6oE+7ClIpgXSV1eKg8eoghH
yQGsu6tmMjJmsOIr9uVhkF2fv6RpCeYjWrhVmNsT/zCbIZjXvnWmQ8perbmQmYRlOPYjeL84w3BT
N7HdI+48wplj2H/scOZMTTQoSxPFXSFh8tjPloY/B9iLhISDXLAOvP2vtea7gs9xLBoV+V222i/2
YBvZ4+/TQa3bJ9xAoPdZnKEna3cJ93jXihGo98E79+HmfkkJGq7OESPvxv3W66Ofv8puybQMluai
4IKihBWLwyOC5Xh6lhkDBe9qYkO53sD4EcoKZTrKvjxuyCn8tnjkFW3xZnqwQurIriapmktT8vZA
67XI+mOIywKE5CM8xS53YgdnJOhUIWWvWowvgJH5nqaV9ofvaTMDX1gbASpIrw3cQ2zdO58VU/nA
tybPOuaTWyvVMfabGd3lhFTJpC5WnDarlVdxt2DxAOs3NC0oFLZ+XpxolZMgu8yJ38lAt3rfil21
mdYRoal+7jxZfdCwc0yB0ZJ2CizJvRNjb6i/iKZkl4XdGlZY3DpQ1qN5wBgBbNfoUbs20mrfbd2Q
etMZ/IU9nxg85letSMywNBx5XehKQSI0a9xBs4/y2GmQH/11cS96tnBuYDadsoK1WcrmOEwC29zq
dQt8BzGXX7pNEHBNBgsuosNzVEaTuakHwLlgx6CwVzE7UE6ISdHZ9nFwrKmOktpb34BKr6AZ9HTp
9QevhAsWLRSuvw9ElgeQcTNHg2bTZk4jQ6FnMduJYTxJuJ/zlxSgDBMXdtQG2JIySw8Eg+ZEO9RS
93CDGD3o2ERYbRtbSownfWzd12quLAaWbmKkbchAMbc5obpqvKk9R0DbF7acXtDa0ekxTWLrCjER
gNtopG5gZGG4dZNy8q4Dq2cffr2i8KzBYpZuDP+2ggQ0tninpY2bHzNXV+MVMJQcI68BnEQ8d8qO
GOX5xbhrqgUmZq5T31V9EUoGZm8bCjnXRuLfSw3eqMyg1Th6t94pftkRTGPPjwvE/K9gS9gUlEWX
Xmksw+MnDpdLdu8W9bDvukwjP7GDcc6D5dr5G0ukSbx/toqHdjGTa3x56Zd00PnkvWVb8UclksnI
tuVr0OVi+eCttrxbhirjLZCbQo5065bVdCdBr6XtP+iMD11QOO1yoTO0yKMFM8bHxbQIrtnlaJ2I
IBf44Qb7sU/S9jAZjXhxhlEH7YTxDe7NhiV83FRA4EZBKzOMPDIkVDxOKCS9Az+f/fkihSLPMt9s
+A/TBGidt/jVrsVzGg67xlXGAUkCYU+YJNmidDZnll4Ng30eAKPDz2amY8+mAOrpNdwleZUa+uxF
wk4794Dy3j0tqzthc50a3iXys/vJGjJw0jUbcOjn+4539CwPXoum6D1wysTH/1D2eRbxQC+w+jAu
udtqJgDB5nSdE5czjq7IFHUeb/3K16Q2/i18CnUXzWb3bRmzJjaScQ2XyVavLqvFfAnLbugiuNXe
w2gPUEwmzbZ7DgQ5U6DaaK/NKjEuvawqXXwpCaT0QU/8S03LjDdQHeV51brxDnNYEWI6Mj4Tw5AN
mEXXV2Fuj8UQuouVq0guqhiDaiBrG8ss9yrW38GsLgvdUPZhchb7GeREt94wuSqBG1ltrYIK2u8r
BL5UQW/Wh5sWS4OIXVioHAp8Axt9nwh7pw0X2VNpr8MS8txkV8f+PMrMoff2z825XcyFMbRptMmN
V9XmS4+snwazrF7NsW5fhomAe5Y3zB6x8OHMAclr+dXwmmqLSNlbrRpcwU2/HiR5kpG5y6cmldrF
UHBTR0NeureTnNrzZPeECwa3vGIu4J60RHjPTIxzl8sgdd46g5TyaonxYR4UjPixnYywmL1l362J
Gq9Gw4jHHUfvNJpZ40SAgtg41bm/HsELzNUD8cw8GhhuRQOXuhX2QA1jti/6JVjqDDPaor9kiVpf
/GTSg26UgqyeXca1VyXf8LGKyLKt6YPHdv+oW4n+Bnx4ZyQmCmD2ygeHx/yFkId3vaIqH7t54q7z
5GccsdNdJ4UCTT21Quc+2O58OJHsaHSrPvI8AK0MkcuMYJ1cMkXTrpbeGD4WDDsib+Wg0tOwsgVr
prfPmldZj0VmAkC0mOpfdF2j222Ata80zXclmf4PcdkxDxreeEBBK4wQXYnNvHCibevuYbDG1rJv
ITz1rPIjTY2YYYaewC2q9KqKukdrQOFqby2FdwM6okE4wIjMVqxTdiFkVhfbBc5hNX1I8nWx3+3G
astT0Xr1ZIWJNYhJi7zZtpaBxavEPuHWNYJ84eu5IyKcXvrGttEDRBcO8EfFeiHVyhQzcIzVPlhW
s3ifnKaZWFT6rqzWinXMzoQdsc9DGI805aQpDgoLUw/+V7bx2HgU4VtuGnzT8AXUnHXtV7GTR8cI
FRRnGMzIRZUZppA8LbGndCl0TiPkGoRCfEyBrYv+fja9iSNMbq7OMDy3sMLnIkL58zj3kVHJ1+Km
KFpYjNG4wG3VY9GZcuzfZLnNugr4Ll2uwoXGCZ6AG1iBfj4l5PIKqO2a2t+J5aQCMmeWrrPbf5Ra
uhl2kCdeyZ9hvnad9VKbRg7Ml4Uak8oJV/Ad7nz4z/Lcz9InqiHSvkA63COagAj2JPeP0jejMm8S
2NK/1m23Cxrz7+YFQGIDCujoZpbEazSLVcNZnxdIdH/xAn6Wn/cXgAJMKpMicVRCRKGfX0BuK0Iv
wOe/lL+/gPp3S0Fd+mBsjvDWxuov5N6ffyJ7o13tNoGw2I6uU/Tyi1DKgaqfjFWbb7Kx3BW87btl
rBvtRt4rzZPW1X/+iP/Vz7MFkvf+j+M4v8RY3HXtGOYJefOHWLRCryoC0eJBaZF78vS/CiHYgnAU
TU28P36fYIp/NU6YTLx0qP/Fze8GHuyEu27tlhUOgmbs97v7P7/B/Rr5Qd/ldydIfuBVILlvkf34
5VfIfn7NB9bHk9toQ2mH3OSu+ckZsBb8lVnhn38UvzquE4ez/H7t/nK51olRKwnp/PS7aQsS2h7/
XI1+P6t/f1f/ozn8FeNICGIWf6Ze/plxVH1++1xzTf4D5KB//5K/07HhGOGoISzHzcXV9w+SgwY4
24JuZHKFGswxuUr/RDmYNowj13bpacSCg3bKQoWy/71qTPxmEOz3EcUcZkQ8hv8bmsOvVxDfZfef
6IToCMz803pT6J1hjaalnXxNs4ogL9R2kr41Pv3wmfxlEsjeE9aey8Z1rwOlqOBXZsSmo/yhrWgn
DCv6E8kJdpRSeLf1Qgr3L+6/fcH68f7jZ5FGJeRPBJdbYodK/biG87vApTubyUnprX8rnGG+xh+C
FreJ9a5z6vyvbnhT/2VN4+3Rj+XotiDnRXOj2M0oPzim1nK0e4yKySlXQ4Lq0bfTFfog0CSgTK3N
3m/xn6mbMyFhSnb1nNiJwR8dRnrNsbdTGdozXNxArg37owJCst/u9G/lD+KtYTlBSRh9cDupf1y2
AXKTowyYl2tzZs9Z31clYdlKG6YP+uQ0ZyKq3YEYf36TqCm/sVIC2ZGZNtmRypr6Ik/BPfbTWN8b
+EC/ordvz1lpDc9ul14LqfJ4gW0dQrkVp80wS3CKrEBhVpjy3hhl/W0zt/YWSGTxwRB5ETS0nxzs
PmvYq9dzKNtmOYk2IVm79cbRmwXrOlG8WM8YLlL6M166+tTecKLEGsvu7DPUSO1UOfu0eNCWU6/Y
lgTW6icOuwOjfR890B3OVq8oj1smA9EvHGkGzzqI0Rhe81LzFxiQ2eCOnEnVglv41bcNW41XWdMV
B7dxOTovCdd5KDJIApyv6uZNDm73WpCy+Fj4pfHgswHJwkWM/pfCIzYUYC8G+Fgbqi0xouTrAVA4
G3cMXdlbmVWeHSJ8VreiYrIYYtag54Bo0qVigPTsqY1QKDAm5s+7DlxsKLcWE9BbjL4P2QofMlkL
9ZDhoo1HXQyvROTmQ7uK6eDNFPyB1XTqL0NdZ8esyd7VUHRRikXxMvU97BH6Zmc0dfDhZE1SXfdV
vX0EdaDdm0Trr8SGHTYYV7CfTjMLLSrzIhGB1uL7dHL7IiE4h/+pGWMTXu+VKFL5JQVH9lbqqqji
Ld0cgNRT7p/5CEZSPc57P1XhwsT1pqkE0zEXuJMJNhKO6WWiAT0vy/SDP7K97xMY21rnsZNgZM+5
Zmkw31siJGbkBG43XRbaYDHUm1JsYcIrPuNAS/jL7iczAUvJxFAhfDr9Q7JUxpVDM4y9LoseeJ5r
cWlz96wcW+BjWDhd9PnrWrvawR5A9hKq3N4mEDEhv1n7DeZzecs5D9vZNk0PML21ENvJAxbjPJb2
9qLJwbwxtsyIDbWNNxotaPHiO8sjCDYZpro/H1Rt3TdL/dE1k9Y45UgFsxVMyDfqvYEVTW3FLNn1
OhIPEVxhrzOKYGPOE5VpXWJZN3bCsap6Z7vylkqtF5Uv4I6EGSqaCBKNfe5zOS7EEnhsg/hN+SDa
PpJqHosni/BACk0ZY7Q3L0+umrLY/47Ot79j9LVkR+rbO13fn7ymOS4z1qyXVbOIaeFZNBike8so
orzSlHcYC5pdLEIhE579Eh7jw1zae6Cry+f0xunRF4MWJ9JylzKI9wCDO/2YXfqJNqPdY9e3X40O
eZbdWpNoWUxa0jeeC0zh9oFBtO1+cb+XDmQTiaMzHN69jaCssZJxLvTH8lWzu/LRn+v8OIiGZbit
Xfs0i6l6dhOl7S5pI1HBIh3zjCeuhVe+zeDfbC3zj/ZkMmQ3kv5KX1f7BMlLuMxuFEOAevP1J4PK
mwLw6v6/3cRJHpWSy7tjNAyoG73pDkhy5kVbYWgKJJWWeNoq66IbRXPmrObHUy0B4NV9wuAPTaG9
7C0L8dCdXf2gO2MLBC9njNz5U9iMAsguRhuO5Unif0LIrcMezNvjNhK1DOxGk8xG5qW+X02r+2qx
37/iheRA2jCkIzf4NYRkJ62yeCCifIEJw7+t7Nz5XNVMYkhuzQSeR7e+15ZyL/0kz9KE5Lj5M1ub
6m+I49WzKab1rioLChC8rW4f0zrD7jKyjdBZPEpHct9W0f92gd+ra/9iF2iYzt63+e+3gTd7Rezf
os9lO/20F/zjC//YDPrOb9ipHYEddW8VNvaM/x9VKVh/YWHiOhZ7XJp/sa35g+tlQcnkqASrxiHY
zImGfeIfm0HLBu2lCzZWwsDCz1jwv9oMur9Yvylj3Qm5kL0IyLBR+tVuTUVqNzqra1zht7TS7ZiD
U5ySqDVEUDNy1CbLj7vaxXcxe3RtBKBitlfNqBx9d0udkEy1q4TXHgNZqQ8pCcnQbbfxuk2bUzaY
8kxEz41AsjqXFDyTMqA5BWxHql1OOeVCtFc4jzxNVzRsf2L20xbaUUekDJgE9qEzjopSwE0/GH2f
g1ifE/NY9H4S8rrXILPTU5ln145ZD2fwSx0JhOR+2frblfvX5XMMLAZ+JwQxM8CXi4eqcs5MrChH
KHHfpf0XaesgoYtuhDY5FOFgNuqaVgh6qqg3WWfxnmlOHvTVqJEHKZizim072jtNnx6xIw665qOv
5oKZSplHW2XFdELcDqUiIZGWFGAYk3mo3NoLO7sbTmbt8PNrnWGw6gGlNZ5/UmT5H9yUohBarbZT
VxrUShJzDhasV6d0Km4HDNphP5ZbzGKhB9LAXmExb4mZBJlRmrN3WGq5UmxTjecyd69J1yWBbtYP
GFmWeErcI9HBU0emJkhA+7PLpOTGAtsZGYk4ItPqoZ2pZ3uaVThP+5uA3k0uyMSNyHEzHGzNiStP
vsGJisx1rc+M2vLLbmDEYxoUrm0uhPKqO9hbj1xaOqSuyLAEoEFOfuKfJ9WKkFAbLE3wL8/KzHGv
CWnHY0s03ZTrejCs1Ae5X6sLo82KJ7fototRJ0kHuAP7/6rbVM5oKhpXYVG1ApXf9tLjKsk79RCU
eEoWn7q1sy57zbtQTQKvx8ajK8eB1GGVHjNTuoGPBQ37shaXRf/Ujs6zt25XhbEwWJ0d66A1OUlF
6FtHt6s/b3bxqegn6whhYAiXYoHgTxfmuTf8rxYtBREykx1xTTxV4xqwl90Jqikb1qI9yLRUoZEm
7AjTKZwxMYfWWJFTm+yL3ij0T8ra9LAcxstVK982ZVFjhtsoLjiOnfYux3DbGg9CKtdCDk4uctMO
2MdmMaal7yQUEEyjUh8gvSJEle6aRE4zzuGImeaoMxeNW1hcBwc15ZCYxYfBcNLrRmT1wfTeUobf
Z3rB+tDuHO0JOakeQ+lkVuRWeQ7RqvR44jkiKEqqibrcH55EswK+dMFXb65nRdiTrsdpqA5eUS5I
ARl1a5ihI9sQbtyszMQnQxN3uTNssdjKGm+ol0FTokUAA2kBw7xwLnRjSMI89eaTYaTUlszGJSZm
GcGI6z5IXA8HSe1ghEnUDZ3UXyJ7Abcv7Bad3i7EB8WeFpVBd7hz++0wZR0xZ7nhIN7K5pHJlgK/
L8VZx169F446WR4uWpnF4BAW+PE13oyKQm1Twejnpcor1GyTv6hdYXykkoSMvWaVJE1xIBSNV13M
PacUiVs+cjc+z24b7ZNLlU+Qm+Lbirs1WgkHncnJ06boTI8C/jhyrYOHd68xG+wHJ8Hjtwhzt4HR
3b0tWGssa0UR7f13SSdtTolhosu7itzY7inUjyrXvtbWpg4weS+HycWXx98fXfZ+jlKksRvcIil7
qZqkP1Vv8xhAcvDQX/PPPVb0IPW2xxGT4smdmbOjvyA+e3IKieGo2MhbIxrozggFUtU1s8iDrI3P
fm+irAGIx5sy2o8J4I6wdv1YUkEpuNWOq9V/ncHRBu6mkht72F2Tla6fE6/C2VkZc8xucAR4UnYR
GQbvlJnitq2MT44zXhFnLC5Ge31mq8reLYeKXCnTuZAib558f/5YJcNCAa771cnAnM6QE8IlrZ4M
XV661oTlxjPOeTvUgd221XVFhxT1CXdVluCpJ10K4KT/NgyoFrmPYcneZHtE+cwjgoRF3C9TdaUq
RvJE0rzANhP/VBWoZGb2iWYk/wlv/KmtGv1ycwpMUYbqD5NXzRFibU2H6PbUoxfejaVzxTBlhVmB
KYcQO/eznlaHQdpIvrX92JV1FjlTn1+qHvls6LG4z6YGpEca5Ot5vGR177xW5foCa0OeXOV+aSW+
u4xt4kGCGYZssGqHtAGl79azfztV851IoeSyU91f+HLdUTAYTrYBvj95aIutjRfsm2ufg2lzrIq0
r/ZR+pxsEQK/mLB/WAulvPDAbbDWAA7GcOicWH/zc8Y44ohQ1cSLp9n4fL0aN7xhHvPNtA+pu5gg
ejszxNahH1O3+LgwKsdW6j0pCiHHsh/A56bfTA3fdNVUyYG0IVW+naMf7JZsHvqOOOOnN2gg4Em+
saoeCA/S08XJ2WzeKmdspg8WEBssq6mnoX2fVnDuFGKs1DK1y/OUQJXhVsTUysmr5+qrvduE8CKN
FVTGlvtN1hY1LohTb7Q0SYRu5xjJB1MuQBKwDaoBMlRsjy2rN3y6rSOkGzRGYj+gIbnO8Ap+o9ma
M4A9dMcQGQcVCnBxBbIA7kE3bMPwvyLC38eif7G9ZsvJdvff766J+7fD5y/tj1PW37/mT5K8we7Z
9JiKmjuZdi9v/3NjzfbZ3qOTDOd8QAH/mLJa+m/kOU0UEDIcTGZ/JMkD4AXc6pM7JN/r6sL/rzbW
v4b82NEz//QptefHQR/9RRMQddYJ0CHaJUJ1X/gHWL2eki/D7FvNcC5ETXVhUEKiz4qjO0LmtK9M
qlhJCtVgRN2JpU1ZXXreLROled1omKSwYGK/oEOFtZnD6XiUZTGtybH0cjvPr+x0mbEKbPzfRJ4I
rvOzPuCUWfotDVLJDjG70uca0RtPuMdjIPM0ylJnB/fomeQahYWluVS5Qg1PZvFqNMOO2HMmbKyP
AMMYwcaelS7uvZetMvNv83xim8wSS5WfR64rpKqYaEUlBwhljOWYVsDVaXt6W/53KP3/HEoBjHGd
/fu7JsrZdeXv09/ab3/jDpL1W/7T2fT3r//jDnK54HcSBuYPzn/e98bOP+4g1/1N1zmSumKXtPYb
5c+jqQla2re4WDmFkjhwHf7o7zqF9xuQV+CQ3EM2fhf+6O9lpX8IBr83sqZf6ZOq6CBpfgQq/0I0
5p4RnHwtRu8GE30Hg+fPI3Ygm6XOXlecCCMDw//GyPh2VclFsZevL82pzsWZ6UvsJ/JFL4mi4qX8
4cP7Fy/B32/Sn4QFXgLiLNIC79kgIPvzS2gRZDrPSwUtd9QmJtaL8rurcS7jhqPufpwRUy9xCaYN
pSO4oLuUmxn7brwYr9jmwi2LGh6K1wLDX956h8nHRe5S4rxj6i17DvSOyqk5xYXfvVtrzV9iVtVA
aC4/FaMR7/+pLIsxsvowAs2BTBtwEFU2GbZ22m1BbEJ6MTcq2AQ8REz9o2lGooQxbzbPyisDwFsm
jDmPxAITdsO8TCXHHeL999Y07uuIFxBcubbtgoMYk/p4LK8sTd5XWSPjFTOpofnTveO/6qYWj6n7
eRt5BTUdpL4DUcfBAN8TE82yWLZVNK81hTrlA3uipwLzVAwrNJ6n7pP0DXHEs3yXji5eneZtQwKZ
ijLsnaU6OhsvY5kYfJpY52q8LUcM5Yoyv+W9IROZOvQqNvs2vhLYppyRH7YdyHTdprur9n+Ly/9n
cTEhTCJz/fvV5enr+nn88YH8x1f8fdRl/mbDHUee9OEwuLhLfngiO7+xxkDnZZnZ21X+8UQ2nd/I
bfNHkKnRIOgU+3M9MezfvJ14D52Afp/vA7L/Zj1B/Pj5dgZYa1tUy3AH6tAC+Vk/386YcbS5b1sB
KwNP0axZOA0r9f7dV0T4qY8zjcnMWrflg7t41+PYzS/OXPSPHTJKL4bxLBWJmZ7UxPV3x5GCxZIc
57bI7uDFaJ+l64J2oyqmP1lewkbdtukwu2tcACb3loV6UAdaA+HkgticZ9z4KJTtB0IFBjZkrdxa
etvLqeuuvW4QLpGZGXMjhwufyIUF/rcsrMO2pQIbdLeA8vsAhHCy14BgbqXTyLE6ZP2MxJ9iNxN0
0GWVZXTnyaJslxMppC4UiNVQyo9znEv62W2V8WwpHIZlsLU6uuVkJat3hLOs7AtqcIGxAyXK3eKJ
cb0mWbBIVJJ8bu32c8Gg/UvqFBSMb8a4jv1eISJmFLzRBWuFlQsBa+IljORRW7x/xHP3OYOfXSYF
Xn3cgy6dAbMoihmyQ6G8yGsL6gvb7hVVdKrxUZoTvTirx5HZs18VRio60NLslI/5Y1qRLKCmvACn
1bQnpjjPRHGZDk4LQh7I5lO5pNkWEBTMPpKloXpeUaNJ9dk1+IrLbJHy45jWqJ7V7jtcMyZ6s88Z
LXXe2VQtwSCXV2gwY8jZHHKwiQOyfKagbR+f6cWZh+NbyiE0NulWe9w8OXI21Oqj5CPVTOB/ttst
RwxE7sFD8+Wp+TBv+TNZpW9tlU+X29gCdSvpWc56FlE5vbb1eK7ntjmVcKsjN0f22ghvjqpzKAgB
ZQqI544UXRuURvnckRCKSM61JILmr07eONe1syV3i986wYhfiVZKCSiUGR5YqfJozRYqwUahDgQn
tApceimJ59Ba5uwK9+xw7U2LEbsQUaBSQQJs1s0OsGVlIZkq7y3naHqsZ8y4Xka53jooFXe9rT2k
u626KdKvCYrZLWrFoz3lK/w5VR1FR7c7cPL81NAECD0E4cpsFcn+xpacqm3rgnUhOwyD4R9gl9Ed
mGn+cXaWr61dUmab4VFPWDuCMgUeh4Kav7Wm1YazTe18muLcZMQ5Ri09NAHnRxXam8ZoUMxVrGtj
HnjG+qTbDayjqnzWquSCuRoUsLED7D5pH22FSGqi5J2z3oYi1Fn5N8A9wye5uWGhT4zAFqsMxrln
zgj+AkfmXMpLx5m44zki95HJKPBbiwZPSo0eDZvZFpJxNBTzpvYYo3YySiEflD4v7mNlld0dI/+a
omYCRfscwzmYbY533k3cMdTJ8D2NTj2Fk9C39JgXrXFuZDpQemMCu6NkqCk3esGnd1nRJCCSeb4D
9UvH7sxlkfpzhWq6ruoLIVkh4tS11FlOeXNimqAW/zhxaVHMoZw99MSrhXs9LtM3eLELNl+AAgdn
lTL7hsfW515b/J4jvOi75cbw7PF1xMk4Gzv9bTtwkhCXWePXQB9Rw7NeM46C5G7Qlwv4lIL0A9yc
zwXIAtJsqRYT4sTN3HEWEV1vxlQQ0GebJnlgeNvLCpHz2c3x7VaF9plb6qNB8CGgzrBl6D0RCOyt
G/LQZTRURnHZaKSxRo9smdHlzzUG2r1Zys6vDVwnOr3CG22HzNnv+jr50BN0AoDqm/5VZ1XtWfen
A57w+Yr2qu4B4432WFqj+9mo7TxKS7+HauCjecqUZtQAfIIRJ21DdUGlqAtO6CgnlINXe5qmm2ok
0sn3aQ6tJtRx2O/aEmr0fb3N5iHpaV/W+oqBMqMbWm3zOFfjadFFho48UfPQe5sXqMRp7hdTvTay
tU+A0P33wRjvoQtkC81WJlkHb3pxMKQGuRBabJjzhVWRUSwlW1c4V930LWktWATapOFGsDMcBVKP
GmBPcdeu2EpSLwXtqbMeeOomB/hzu2livlY5rUeNkm6UN6tB7Ibeqdk1ZDxZBjNzn2gAkAwv9AuA
Gzinj0pLB9bg6dqXrFoERRVkWdCKKJPNxURrPYPwwQ5SfXmQkAuAFbQEOiwyzbw3/9Sv6xGKpn9B
7CUJW30VJA39+l2BpoiFZoLc1zUt6hgnRUXdQrT1PWN88vMC3cErVdSjJEXj1F9Qto4hROu+rb37
AWt0G2/+IrGHdEx5lb/hPLeYsjYrozRZr2et7L/M5XZdTYkEIE1wcVvwp0MebW7p9xFXEPfauBGK
ktZ8EhebjXah4dfCeNvAp22g+XlpCQfA4z1zxK4Cwqisd71D3pK+8wYkMtmj6ZMB3e2SohoUGNVA
lDQXFXSq0K+4BsbjmFtYTsrym3Qq/7B226cUYy/RBZ+1rFCUdyf0vRvBXLD0k2d8Q79amPdPw11S
GkmYzfp4s1gggrKKA4gj0tdWt791fv/VmvLqUNlsGObV+lgj7od1OfbPlce32gaLAZ1cp28DfQFh
MRYlJm6wJe64ZHcgrYp732i7C+EZ2xXEQD4Gt/wk60RELKbINQzUPnqq5YExmXuJOcGvdJUBRgXW
dSev3owGG/runbmQiHqHYnZJyVP1gwthq6/gZqNEKeo1ZlO9jVjFgxmSV7D4vIaFzBbiSu89j8LY
7koTHYOn6a7yZC4WKT6wjpc/T2Xxym1fTtf0/HhPvWvztSbJ/0ESGq1WphmVn95LRoN3NhCpV3SG
Rw5xJBqr9GbHzp1M6aUMMbOiYxCY8EFneWZ98O1yCaHcDkysvdjaEtAhgNfJC8h5UZBkCBHkzsyM
N22NL3azNnaESYhIY6e3t7O+TSexrdQTr//H3pk1N26k2/YXwYHEjMdLgqNIzfMLQiVVYQYSCSAx
/PqzWLbbQ/c5t/u9Ixxhh22VKIoAvvz23mu7wftYdObbYE6fQJz6m8W0jXyjdar3ueztG7fy9EYs
pKAvGl6vYZzN69CiPJPsPPgnaVb3LW7h+5HIj0k8TxuMGBalYi4S0o9O2QEppi5P+J1iuW0I/yhv
J6VwuWRqr4cl14ULJW0I1dGc2A/4sEng9eYJz2z+2qE6f6uT9liOabxEecNmv03sL9avpGu9zPoU
Sc4qB5A3h1UjG6aDHOnrpQUvzQeMOPP0aZZBGVEu3j0QM2rxFnX+WacGZem1d4uR6Cpu/N6PYBw1
054AeM7H2dP+V5z4+GCszr8Jezd7QRB1zgJaXASOtty4GehqCeCUKASJ+k3T2829sh1FpyhvxfVU
AC5YmXFDh3EvhwTrWID4paduvqkDBBvYpDC8/bHfYr20NtDLul2vPGOXu3lcwYAosxfuZsULj7jh
tRwn84H9Wbw3cz87mO7IxBu33rGttYGkYxCChMk1ls+JhSp3BVy4WoVLqo4h8jc5D3MsNtS6hker
VZoeQ7xXKzodZeTpBNKu2am7fpn6FzNYwEJLQqtB14RXtMn1Nw7lpE80NKmC66+h0BAGUlRULm2D
TFfLc6h6gs8cH7rxEVcSKiDnJHgxSyhttN9SznqT5VwPV6x3AOQF+OOfqI1ZvNekMLIl0sHEkxUv
d8iFqBCMZuVNycYpHO/as4v0TfsjKm3jDw/lUlOXSqbHOJc4D9/iyq23Kg5gGlTLVB6IR5pRHuQJ
iT2nMIJVV2GPMuMpvmOZyJK+4vaqqvBhrJiNu7odvtVVTY1X6udbr1+SKzKCHsO8pjKvr3T1KNIR
y4vpW7sxqIoTMYIW21VPIClpyzUlfGW3cpV0t6Oox7vSIUUeuUsMYklnxUbnYjhV9TKwzsjpTieH
dmtJch33gZ+r5gZ7+eRGIXml1qMM2fcshoVKpuHcBWQ9LUt2X4ybWTAQyfHb0Xmgodgr4EQMcxP4
pPPyMK3C1ZhjYL0q4TdgQwBUUy4S9oHdpdxHp6CcGJ08e9+nnvtiBVk1RMtIJmtP9ZgU37DFxpFp
5HFyyqjtJJ9LB1K+sYJkjLCIabmmkWDk7gPa6KR7Q+6HLhT3U9tzFhCtsVtcjwxkP6M3j0oeFJ/J
aOjt7CRzNwP1Nfg/KtU4n78mJ1WmekS5Sj52Ba67NyEAslROOJ57rsdV0C2LG3kkXL43gUz23lAx
gos+NdYtRUjPSz6aG2pEF3T0DgGvs7rlw2SwvhrJZq9KcjeNL81dwx97/JnIlDKTr+nkVPcY9dwj
ZcfjmvZTGbmpQDoUdP9sIOlRN30JaJo0NewAvYu1Unlz7QDGiGiHcJ46pshNP03heqlFvkl41jGc
t9gBLdVvhtI/GLLWETwifd8nWbhVELM+XGdy9lWh5CouuDOVFxOBz+pslyU20fzGDU52VnmXxFU6
wow29K60HFAcaUjSVN1oXsnqZwRUWta8b0WJmD7ArKEaK5hwgTrjhs8NQdlwcjftXHC+4UOJfJ9n
mODIVG7Cksc4DN3ivWOmXzWhX+2NDLka/9a4rkcP9T4oe+rZTWOG1mTbW3oKkA9D37j5GS0lDYzw
VpTnqRjqtZvUtmICJ2hazmn6nRweTP4YEjooYfgsjcG123Hjp+UddyGsnkWVEESKXvPQGec79MTw
Wk9JAQss8/YFgsLGKsEJmF3THDNT3AYB+OCu69imDjL5QEHOIcZeouZStMF1YbRQniuz2Igydkjp
h/ZbAghrZY8wONeYqKs3InpvLQiXVaqDneNC6lzRifsFB7nbB5m5HMCaYV7k4JmttEsIkAViuZ4L
m+2Dn3gRe74P0o7ppd0LIkQ9vcqAQ0QSRPPSfiG0vf4MzJbWYDaboa+LZjXZ9gYUB4ppFsbHPOvc
D3J0MfUWprdmZhbm2qhxYm4UxLEhcab21Hh5zael83fCLPy1pZzsVBIiv2X/AIdocCbwxlqa+rrr
mbdzU0P7uax/JkzAh7Bt8cPiq9wnMC2+jzVHtLzP9Z5uXyCyRmvdUefKRkCqzz6d+qNf4Yim38M/
siePUmgGhwAfJQ9gozhaCLd3P6O9SdZ+47zGKDbXWBidJa8O9SDpxUh0N79odM8V+56zTYb7mVHq
MTNgwfso/lepZ4/rdloYHJv0EONvQuMfDEWEfngPRXsexWyv0tx6hsNLyl87zlZ6wJpGMjIv6SSq
lX0BIhO61mtriN1HQJrYSJfCIvCXnig9eiNs2mFFSh+UJ36QQGH+AwKDyUnW8E+tNzsV9Avp2vnq
4CNHZqLsSBrV80R3zQ8pCbojVAdej993ZPgmVowS5VX3wdzjoMapKcA1BPG7pswMN7HWigXFPN5D
uVuaVRnEMWsnKg+2bufMGcN/JTjjTC6NUHZ4X3PD6lfSdhuPHy/24c8pLKdcCdXGMwvMXzWjJHm2
iaNOHPGrkv65yF15gwzOYI0+0KyspcA9BQmtrDcazjBbZDOV15bwggP/wH8q6uAHQP57J2+4eQRZ
egylWRxnl4crCI3PuJBDuyvIK24mb4C0TFwZZ/90hAMM/MYUz4pH0roUPegD67ILlHWynkOsR77w
9OWaYMrLhLuzXCbhX3PYYIH0SGYQB4Bu33FrHFnXm+sykybgGeNMVpVZp3RbSnv8oxS63/4R1yaN
Pq3a0OxofcW8ymRqkTtsTyrRd7CPvgjx8oknl7kJp/qudSSE3Wr2YRPhZP4jzO0vlXEzWs5LJpzu
qo8NXBvKA2Bd2vUuNWWyyZpK7Kecw5lyh+5Q94nJ5gI8iVm4X38EvvN4zNZpM78XCSF1i34HahZU
tsp7+1vsavEwBm4RedM8qvXPHLjb+fqBe5+1IvtCyNdsh6NqWUZB/l6LmGYSsr4GexbQ3htlAs4O
vfrs9GW3jhebnL4F4HrY+Im4sJnMtDi2PB9FuDTbIpvlRyegp+B8tLFJGcvyWdB1PK3FXBgf2O3V
jW+Wxh6tpVMraLTTPoAwe/Jxmq+J6uS0MmfJUWGv3oANmr8xZ3FpJbjD8MwFN80li7706fBpZN6P
X/PoYWp0eMSC8G6Z4IC5GaDp9R+ZdItY9nKtpqCRZDn/kUkPe1tGyxJ621+D6V5BXF5aWa3W2QKF
AetGynkhNq4h6bv614h6FuvHOXGfmBDcX1PqSTv3e66DeeMpoupjGDyPAdYHmdbWAy3dcg2W5yYQ
XfxRTZdKvyoOoEhdsuslh3TjarQYak4/A+xtr4FTOWE/bX+m2BVF48PRqbn/ACcxZb77p0B7QYkR
3uuFohl7bCS2Fa9Rz0o67VXbBgHWlgZf62oAlL2bZR5DisvFm9dMADfHzDWpDQKEHAUgZV+GAjno
X0fgCXyodm3Ksd9Bvc5Oi5RSRTywKBQhg8PENI89qOy+6nnMXyYh7jJvf8rGF0Pe7wksNBdfzD8C
8olR6jW1VdODO8ie5ZNZSG/FMYwWOVSw59Lqki83Jdoa1UmcTBE7tfl+JihOtxEX2m9peb/j4D1Z
PKL/FplHIiBfyVi/YK47SnpewPEMmG6yuL2De2S95GDgp8jFkMd53RW3HX0jMPT+CNVzL2tuS3AS
L78G6wlSDnQahMFZzUb/UkjDvMbyOe8swKkhh9fOvgN449//y8h9D2n4wbJslqFEEbhKm5rb6qpy
g9piZkzT6J+T97YKk/yaDT84lX9K3itZAZnqVZJHJKRuScCQMPPAdW1s1lCP5uInx9zhVlmX6fzj
Zyqf6DGD2uJR1fczmp+GED6ID2dEgj232Y4GT90E/CAP+7GJOOxAqgSVB9JlDEwqH6orFU/+QY9m
v8HKXJwkJMiOyV6Yp2Zpxid6R0ireBMA29QYnbWn8P+CQzHuZNHKa3ceg32VCmLRepE7whPO2pYF
cSNDjf35Z86f7S2cInD2jybz3Uk17bgdeqZ/1pk+WxojvZ/THADTJfE/oWWsE9lVZ4gYn4YWYsPN
Kd57qUtryiX+H2ouDTu30k3WklBIRXBbT950GGdXHz1CKaRsMPI7PaeOgYlxzb5ZHbs0HM4/qQCB
F36rg0lsdDybW4TSDwIm6dpyqByIg5y1oojJ27VqfjYyGwKuAjzykxpgYAbYpRq385/QAU1RzwAv
qVpP7UlEHnlpQIYNs6y5kLUqnXnNUWHZz2ryFh5k3XAbEF2yGPTKMvoTUWBOedjkRFIL9lm6OBl+
G40u8s0faAFRBMuKTNe1Wyz8ezO+6+xpvhkpy1hZungOO+vVTrhZ0zi6yfCaR2xKPsJaEXhJEDzG
MU2inwSC2jearSUKZz9CDiDxdr8EkqOC4wIbHsxllSTLjQ0CZ4VX9kV2bX7rJdhiDGvPYNXv9OLo
93/ACmxTmFtzYUL+K7GgCvP2bhzaOypqSyC6TcCjXVwOgmlp3AQ2dAoQQ+mhrU3r5GjjyzH84QzP
BSQe939wQBeiAf6g1350B5I400lLOR1U2b78V7b+d2RrC9PC/2mKuUmzv9jIfvuC31TrwKRc/eI1
wZrsCsxkf/jIAoK8bIqE+6dK9t8DGoK2dte61GGyP/D4sn+o1hhkSKGagpHi94zvf6Ja/z1oioeM
sLDr+sJGO0cL/6tmHY9GotPadQ96MmUcWflS3MOjjY+A3PUaYnz3Qj/IssWLjyYzTvGRY6d8w+I9
Pbl1IN8cL+9eTLvuXngcWZs/GQD+hUPm7wYZXp1FToVkpcs60fvp4flTDDYEjxYLuGgHzhzNh5s6
021rpvWlWowwa5sBDmOCxpcuGw7R//f3hhD/Vz2fR7HtBuSsyddASMcM+Lf3Bm4nOK6MDWQSvxLk
smlwHrLwXISq4bApXf9kmUHt8TZ5/tXkhNkTHRPZ+7TUy5cPrYKenmW2j5QAdRviU+WuL3GvbBRo
sTsgdXJeT4NPeJLN1klIm0iZKR0ezeiq+VSxDXZ0R+28NeNK8QXrDZP+LvJswvejAcbLzAYuNVqM
NR5L+dyz3pIAMaHpGJCWLmiufMhUG4WT657ydTQksM8ajx9SxzahiSwlQpnmaztzzBdDKWPDKfNx
4JbCFn4BWoh4Iutr5bDZM3i26ZVqEIvgrMesl+Bm5guYMNbE+AKhD2FjZw5EFEDqeK3zoALWwtLp
5I458QE19y9QPvwOjakEJWMS3oW2Bmh0H9jFvIVG5+2I/2UoK9bIWdWz2vtwMPI7s8syEeXkG99K
OPOwPH1TRXgEw8042CrbanvCzANvybuf4oAzGv5sDwHGSftHMTTppu79cTjgOSsZrdAR7qeMXqo1
R64uZu/OrbkSxSXWF/f0G65cTwr2IcliX9WTgsOYJHT4rQoekKtccV+PAAM6exIFlrEqHbb6o+u+
+jgMNqnr1bdFraZtl2ACWaGVoXCyPKtXCUWDW8wICuj16N7OpcUWjoXdV5taeluY2TbstY64UsMD
la3V/WLN+mcNbX5c2I9Ggdv7Hym76f1SmQsrItnv50zhVIIWCo3Lz63ZW2MeB9FON3DHeTcXZGmD
6RgGIn5mIhj2QLCwM5dQXr47o6lvKIafwKLUfvWdol4WItbS2gRrMmSTUCQt2p5eXHvloQLkEdfe
Q5oYuX09FNkALZrFN+lWoaqMJHZLmSPcPztuE8oY4xqtWPYFe5c0zgJG53xnmc34VRQaDrsu0kqn
K1lLbZ67NlTZh87wXOzDWjvWTdep+Ligsx5K087xyXBQCsH3Ws3Hgo4H/T0cJs5z7DL7zzoecrb6
IZa1NQoFMmg/KJDhTRzMZ43Tb153pt8z7WhjyR5mLALzftbYYshbgjZlMFUVovqQJvKdrSZLpuIS
vWKDAKdlnYwFufU2SXkU9PVJpRdOe0vK4gNgmn0QtCpduERmc5iLrrgX2E64Gab8/MWS1Tf5Qv0A
TQzYPAwr5Lupy88GTN19UPEixk2LUsTGRTvdS5+BmlypTPPqidAs+7aZln3GaEghkdu8IY+HsL9c
zSiSjlzIm84c8GIgBw3fzFwN5pmwv2teh/GI31ZS+fihupIgEbi6hfpXbuXkyXifnHywNn0OcpOf
tdfXU2Ytz2VnGxA36bxaLhvV2IrLhfOCI+YPFz+CKY90dZj8rUhwNPI5mgVZi1UjWGi91slUZsDF
qB38GOYeZ8aslu6qUYt33XaCV6wb+oO3I46BfOUACN61gVXezHWqGaCbDEIYZZTT3ZAl1g1UOi4s
eD3ljXJLgFWgqYC1BzPM7Qn9x2Kb1afVqWJkBRPMK+CzW0mHTjtiXddOC8Z0RbQgHiJ6Hfx3Q9cI
pbw5RbguE9bBURN4M4fFdA4UuT5/ROgEepl6hGmjwMubVRyYziGxJmtTjF3zrRP9Ewl176ApRXB3
og/HO1RWu4wMJHm9C9KAMLRgV68vBMJ47aALbcVgFufU1jG8TmOuTynJkEerGCai6+kA0knXXg6Z
XqTbBsUntxpjYcPjTienzJurOMU+M/iL6lakFMrDhNvZ3QSTEle2UfaH0LI4IvABMiBt83PxI4ds
/8IWCUm0lW9dsI0XYaKxCJLPvV/Pu5q9Jnc/DXv4srRI2A67znaKueF3ld39d3D8tyII1sXh/KeR
459AL+em7j/qvxiof/ua32bHnwle5h5CBiitl+HxD8ej8IgnMFbaHicHgr94EX+fHX+Gey8Tp3fp
l/IuEJjfw73OL2QVqZsi2Iu/wHP+s3DvZXb9s3+ZEISJefniX3bxXP7T8ChZ81pxPKc3vqQscl0a
FcrmSJfnGttCMe/9prDr7QACPs8IsclzYpUGm8ck/aJejb2sn1RkiyBht9MhRQWHodv53ueCfrap
6gwlmnztfKKJW5Uv2cLisekW8yu3kylcCRAJoDtc4ZPYN8g+7TLDa578vvetA08UrY+TnanxrCTw
CQDBSOKwqGcch15xlsgwazHQKQBZ9QSkRGYrACLJWuT1wsJ+Vu96sNSGhVp5cJiOsVvlgfgOQWcA
ewbEexuCmMS7M9Yut1Pif+dSg3scysHfG2pQB91URClI+U93GsnN4o5L8Dl8GesJKj1XL7JH0lxe
1bzkL5NLctke2NPBaDulINzUHhOlEvDVCwHoFwN0DubRtxW7alFbeKebUnXrhRwEsUR+87zL5jKI
2wxq54UQ0t2CYsu9KwZG95N3ZL6ifCoH9r94xF97+HSGc+UrjIcXbuiKAK9HKaYKwKltuO2N5yZ3
yswp9z43etoFtt4SVIyhIx0lvb2HYJI2RPu6QurBv1pwUiicMaLDKTttMF0MeQrROFGTpQ+igkyt
r0oA7QTyVpMgOVAcCGL5vmT/5Tpv2rbEPYFsGAQtUOWvsPZl/iPMRfcDG501QtaoO7cSD34VC5Rf
TDkddvfYf5UjtGqcmKE+Qa8vjh7CB2+UKuKUFf6QH+h/rW14+MUdnX1qY2aVWsVpMd50c6lXZpbl
fCynoolmWSQ8pUkaEj0F3Z6Yy3YBSL0rmvRG4B+771nMk/QjOkv6T4GoKds+wa3Z+xCRIdh4awv0
6N6seTxtaASHmDGZaruES/fRWLL8tPpW2NsQQdhd4bikJCTgIUdsL1c2FUShOHZ2T7GunZTHHO1H
7J16eIe0rPtL1a17a/AO4gMkvfOeKLpJktypttXkGjttO3Xk8+3OpWfLnVjEdFc3vdhR3x7kN/iz
/FXVBhAwCsssrizmu3HFSlZHwQVzzI7LvSYgh59iIqVNxUa+HKE3m6TpzAvfIv3gNdIwSfP2lm7T
a1AqQ4Hg5Z1M3+/Qa4v4PVVpuG2wp4Edsp1N0Rb1cRC+fMo7tjJYle8un+wb9nJm5HNu3HitOC+5
P+OUkf06sNHlA9bRindAmj8aMRPsdIvkFeAfAdXWGU+NLsp9V3pyNWdessPfe2m/ZpSPW7R3C3/M
DnkqfEgckusetfAnzjXPdGPd1Dahf9+IvRMLJPcks5blfN6NL27b4BnIqVk/TZltvZFiwuc0zAtC
zcgEeg/NYdiIurN/GH4AnaPn3dgWS94fiNV+glML1yrDO0RvMf6zVYEu9CDtcWJt5uvm0wnm5JHu
8QRFs1DuN+wX2a4Ou44/QxoHDC/W2gYpvGoHXR5G02uOxcTQE+Q5G09NsbdNi+x+cgl2jEjWPNCp
St32LjLIymeguhJhOjz28I3XJe/PYze1d3ysm/vAmk9Umxus9AmiGn6KmB3YKD2ggemjDp0y+Jq8
Or0NyyDba5yIX9irQ7DhtAyvZAVHAkQ9UejZFIfYy+/7SpGAty9N4ny6H5iZZLUS42ztw8GmgLtf
njACiWie3ARdym+za/ij3NkH037HJ4UCj7hIlFk4rHFNz0U+GbHfCbncs6nP1o6vxpeCZkYiqHlz
5hAOslb706cx1XqjLbv/AWzGWBduu2yakt6ziR3OK6ie6mYRWXijp2C5nWu2u6JM+ltLKckxaDQf
fEF2e921qmi3TUOPdkcR3UcgBxUh2jb3Ocjufj2PqQ2bajBWNAMlP+Cvm/ta1/6bbfWLES18tCgr
Hct12s/aWwUJ3R11w50/GBEd/UB7Z4tIHH4vw946ibCeOGvLq2B002MTKnnbCgj/Pbka3tkwnb/D
+MLUrBMgx7jr06gz4fusUtFVWABabyWEtg4Lhuhh7Vjtd1bU9kZMDYXcHIfOU45kbyDAnpa6wc7i
G8Soi/DcasvNSMllaXywPYMh1BRtRGdr/l522nrMu1KefRnMD+YoIAwYXhre06/R73XQT4cGg48D
0t4hIM3e9UZpWbxUYdO+sGNQt/VQxs8SHtXVMLWQMsZgeRLKmWFGNPluVnqm/bdvOcbXXcqquTUb
craW2R/qctGSrpzhCVskxsbM6erIyNyaSRVLJfsd8/bijbM3fhA3x3o0nB6j4ThfuWBai3WmMF8F
jWPzPvbjqzORoXV16u0gm+pLfDdejiIT3qfFn0/VQlxnt0lP64CXm+HLvLjd3nQWHvRBbQJ17pIu
2wJe8k7Yg+Vj7Gv0XMNVqFpJHGROFIzTiTokte2kg5Piv1vVf2eryjDLMPm/Z4H+nyo+6u6vcaBf
v+b3vWr4C5Ms8yfnTA+1808UxND5BRUv9Lgl+64buCE7zd9mY9JALl/CJgO8jQ2ZhnXo7+lCm+iu
4P8meYj0eskQ/Qd7Vebfv87GjEP8BQX1suCl9/TvJM02ay1HWoNzcMuAWisXHqqqe71b4nQ6lknr
7uFy5dTojOP8RV+cf3IL58L4EHibG26Wq6GTxkfpl5QekGa8XujfffTyHPnKY6CNEL/86xTP7/2M
b+0RjgLFbAMRlCrxxHsjYzq2c58gieVhjO3ab7rL8/1kBAhxWT5O0OMHuXyasjDWWZzgSI2xQD4A
TC2OEJ5xWfp2uRvsDgh7X58bl9VcWMZAgfMqPQrd0UCUVTSHV4YHRsNI/GPVgvgDATPdYJkqd7IM
WNl0ic5ZJE7W3WQMIWV5hXkWc2aeZ1qQ8Sw0dru1fFHuRGMlryLMwmthFLcCB8Q5tsQj5ucmEl48
rOqWsg1YfdL+gTEcynnFvisQurbWqlL9bTgLzt85GFYb81BHJiMbdi6Rvq9x5JvYyiaVn6lyh1e8
eGqd3EOYLB20vmrK92HXU1XujFS5+LNY98IaXpogi2Fmp+Nd32TLJ4YSNptqsO8SWvL2tA4p3I5s
LFyPN8dE5t5SIjNc0c3QfqvsYYqoy/C3Upd65wvGS5EwVThFXe7ZRpClKpzhywjtFSsbSDc8JKw6
OTixMW2GDD9YQR9Y1OHZrgpZHYyAQQF6VwRdGjafVu2ubbX7I4EyTxMAM0DvwVjwzDA+WFVa3YrF
X6xtCIzgmII4xue75MOVdOb8OcGZ/+a3XgWmwZMUvbDFkyS5H8PYyc6L6ZlnlEoWtADtspe4d6Bq
DGb54DB27gBvW/gX28bcu1PJ9qUobftumf3snCTOsp19H/87xD7/nmyOoBuA1QXZYiIR3piZt1jR
/WOT9F68zhen/IQPIa9jzyv3dPrZV14P76+SHpUWgZ+9tjIV1/iE3Dvw4Mt+IrN7bRravrJG91Js
3SQ3vdN0jzmbDwxmXXmojOEg8RHg7q/d4NpqpfVWh8I7t4lTHDLBkhElHLcc9vVyy2HGvSnleGWl
o8PHsVV7A62XXWD/kQ6wsymqKsTGkrH/0drjd7edqkMyS0q65so9NG3sbP1A4jHza+vZdorPebQl
p4jEsd78oH5stL08d52cKTaozbsm9bBMTikF7C4FXykViYF5je/e5WBFz/kHbWz5rZ8ULQxr2w4/
2YGlOzAvrJCXrHzCCFdhcjc4xuiiusoTfomjbWcHBAa8DU5ZPfh211PlAbVz1RfisW9q1lijd2zg
qde4qNaL53PWzsq8uMMnWd67cbn3MDUcvXipD6DMwW7LoQBGg0uvb0JybRS2byl2ARXUIXfHeOLu
JVr294WilLVd5MS40pniHukWr5ShTk8+0eQ7aVUNK1npk5BKwfO0lDXcGqzHIdNg2oB/ma/DcOv2
ebWLO2rTgKQT2ynvNIiAVyNGki88W9zlZmLvaxFgREI80NecrtSn3dMTAaUnGs3JxzwKZJ2A0mBs
LoCa196fQaJIcykznDCX8MUyJzfE4oqdMfW0vs6z66+VnrwLMpztYRLPyOHkj8kqDkOA/UA/JbCT
cqA2Id0DKqEpitBXie1KceySrTxDggLpJIzX3CqAvaAJ2xs824AEvRZApUIcKo3sBcqjySKbUoDG
BHJmcbYESJIuONnT8M6lWuPQAazBlpEY/R3egQIuFa5Nih4+vNyfdrnpBrdmd4luSVDM1zq4EK/i
aiEmEpTehiLB8DnkqXGN6pG+QDLNTpzB3sOl9/Y8EReWFx2GxMTh2KHH/NTlJCyw/4ananDUbZ/H
7Tk3x5Z2g6ykwaqSm0Z0yVaEVOMsIJOIM7T2SzFW1h7TNYfpOGi26ZRb33FdDOfRDeWHwxTKw2VY
nNe0KrOn3hK6XDFchVs7D5MddT2kdeaEHIWI01shwA+i7rmEItvpwRx46+vUXaJ57uWmm6zginMV
RWdTyenb9vORDxppldBwXIojzWHZEUAYdnU29YciXORTOdDVSugdOlBMzoPz8EZqDZ4Vl+BChYhR
O/ScTVuvbfS10Il1ROMo3snrFtHIPm2lBY/bjEv8qiMTsQexPBGHbFX4Rr4wi6p6NF+hB8V77kxY
JXsrmi3PvV2G3PiUjo/tpg/oV0n8jm1BXR5cx4i3kFy7uxIfyFMyBmyEzdZ8SNmj8+18ysBmWui2
duqrazW332o6Pz7Z4nD7H1S/0EUxOYDI7FFEC0TyldUZVwQOLRpfapUBeaLtxK1wW9fgjbijZeZd
YJuKZ3+eJ4+DyyCyygeK9da1TdK+xQK/b1Iu6dUkfRImS6coqfHjoP3B2aQ46JLsmAMZ55RRckdJ
YHWrdV3se3d4o6mIkD92+hThcRy+Fb33Rt/fhxkPP6DxvAXNdI89C4rlMkq+X1sdFB0kCJ7Zo9Um
8ihT33/kIGE9F/DOPkEgTy9oIG8BS3CDj3o296o4yoSfYjgCH2p1vyu9idLIM6MWCgB9PYXpbjKr
6R0qiLL0NAFoobUDz+1t27ezRwIl/jFQCB7sSz3yiwOraQEvBha9jhuT/CxTzw58SnPOZGs0b5Ib
KLNXqCPBCnzbFnNSHQOjUFE35lbEkFdciWRmi6Ey/82d3fbd9OMkv42ntLzyU1eoR3po0nhXLgVh
h/XUjbQQsdBx8y9Uys54ctsYozenvphjsEEf46G9BPnqn5G+sKm32uteOPIQCp6SMjJnfpN94rxM
hjXuvQzwGPGF4Zr/c9qGpc84WabHTDknsAcYiUyDzEpBC+YzXVTGnlnkqV5Y4aXIiEeeIMZDamQJ
RbYl+aJazNcaMuG14rd5XNg09Wk2fjhFOB8VcLJVB55hJ+qJhNRwGbfsxRpQnGx1lWWHIt5SXD+j
5MT9njJjZ120QbZjl2WuAaYRS0y7KG+N5LA4CbuROI7JbljZEZfuyRNlSU2jkCf4vzQrgoh7H2yv
XAfEfnZZqzOc0F0I2RDshspKaFOxAwGrSQseZDGuIpdf834wpQXm2ap2xMfNH84QM0bLQhLCxmVk
iy+AM17wgjBW+93n4Pht4T7FLR1f/Tpry6z6rfDgvyT7/w9kyQZewtnqfz/FPWcqyeq/MmJ++6Lf
jnG++4uFwQIYKhwGzlziD4kjsH+B8+BwVPv1FHexX/x+jAt/wWblgMVH//CsC0vpH8c4Tng2Oz3T
90Aj/aeQGFwwfz3GoWmglvg+fySvAk7E3/wxLHOahieW2AfUYsOj002wVmb4P+yd13bcSNalnwi1
EEDA3SbSJ70TyRssiiXCAwFvnn4+ZFfNSFT90tTMbd+oS6tFIhMmEOecvb9tYSiZKlh5JOUUwetU
uBbBc7SCHnXMDz4hC+UpjsLuyizBe3o1Zl3LCQS3tcOLPJpCQrvtInsoC3YQsPTcQxW0D4RzjWSn
d9WbjkSwJkOHE/zY1FrxZCDxuFFksmcrIu7rP62gKE+Y67wLSaPtrdCrbPZHA/uCqRD3rbC9e0+t
XWrf0tEZH1OzzMdvHnobKsK4kcMVUtlNDZgRvURy0pNUuTub9elhIMKtTQjW7eRVxwtcrAEhaw+8
clW7miM6cAqv1sqhica0MIYy6hjmeCXqkQl8GrmvoONdUItt73JamDruxTiEF4kS+CdSm1cHlXlJ
VOgwWFtR6XAnmvSrhEd8Cpmrg92c5dqqZfpcJw18ZBHItebYlp/hdH1iiDndAcAXlElwTXf0HtUN
Vm/dYVodyQMli/ZCACLogmYcHyOd5hOo8ozpwAxe8Uk1MW10qlGNHl4944cjW1CvtoEXZrHvzLI1
rskenKutRrrJQ71EnnYKP/rKzpjByxDw8hIW8DAizeYsp4JzwdtUPHiphYtkMgbxEMYt63+mFrtd
ay5085om/BXoHAQHTtswmzBVgbXARbGOEjbCo+prdVWk24HS9CTwoJv++T8zkXBdKc8QKFYdmTz+
FOX8jGVOqXOhilG9GMQGg8ZqsXUkkoQ43+psov56yWQ/i8JZrMPR8p4wSiMIKNrAe2KL3C60e8bx
3JrEJ8Du5WvkNA92g1OyrRpbzzyYUWu9qZHUnp1sl65BPTbzycPNx/fMRXkyQpHOfiLnZdiynBSc
ijI5tenM6wkfMx9gEBXiISeEcQdGM1AvQPVQQIQBpcvampgmELvkZHTZnNI2rkjnHIJt0wY6xE7V
x6gscS/+SRIQPQrEFGhpxuXXMnaijGeL01Z+qRV9069snFBAMJekWjbfy5d35zZhHm7wUvbrYRGM
zYSzHKSdy8M4RlyWuUHKhmpT86Wm+BJBZ+g3btxDXlyOSIhvOm572hsHsqq5N2mpcn6TIQyehjpt
XZ8+A3gSORj9vKtrId90gpxcX5JdfbL1Wr1UBiQS5DRjvQ/jxJK3YdKRsWtWUXmIGU42m8DuTJO+
b8zvD82MrzXlZFJD2ra/oNCdtKfzp6T07cJ9NsE29GFa8WGBq3KXwW0TV14NaJQqpYGO1tiL8ANm
RzXftwNa2S0oPC6pgbOfc5IsVtcWQO/Jg0F+muqSv3sknScr1MWYFLVyjpl2adwQXl7FO2fIWKGc
hLIYwqKYtjFxfB/4/bgjE1tb7imx+FVDS3PzXYmfGdmZyMfOj1Q6+qOTtsO69YyZpA57uNMHd7zp
k0m9mNxpWPeAi7vcpwWSILhg6qJ1Ox9pP4Iuy9AqHGUGO4IuL3BVw1d0rtDqBafEm7wnLiYeRtN0
xF1CwOS8YhiqXlrZNUiSE2O877mLdwke0O1sCgPaTWihLWmb90QzBbpdmoFPmZeN966t5b5j0Fhe
GfVQ82U4ARe2zk7IL3Dhm1SEVtH4LcogojY8Un58ThkergVSD2/Bc94rtTSeBHGV5kYiq2RxaFLk
I0znDkQocH4nav6n2nFYQegn9xwwH64HYckNsH4DiV1rDoBaA4T1eS3VwWQStSszN4r8mjfGbYEu
+I4RM40ABmD0fJw0Mh4ROwNHHurpm3Ry8xjUbbxPIAL/mVnO/OSG3ehsdZbAiwrDzTezGgeKAms6
qBzCCdkMYBJi7bEmQuEpIrllXVQprpvMY1dHuHayIskpg5AP1STD4rPV3XzaFIxFmVrQBPMB+jUn
1xroAvUM8SRugcB8mdKkORENDgOYZqw4dHOdXubIPIHskhxJ+llr2HQdZ7qey1bUrvNvluVFcjO7
NSXjOFXTEVm9e5UN2p3INebJDPqJwE7dvhEXGeO76naWZnTodbAjvT1uAWL0a0hD6nLo4GqkWhfc
FD1t+3ZyYMRoqrtDuY/6exCh33oN/BPAGuaFSqmmHgNi2J7QINb3hJDeRFZf3TH/YvgXNuIuEMK5
LxzMVVk3tu51JV19HxMvjlUg0p/prYwnGbgPc2jYX7pmCeUerbLeWUNBVi3XjY4TLunlwR/2o/Jy
HJLGTdOEUEVwDlsbjJREl5ckfExB1eq3UD9KPKokxWbLYL5JzJoZC3ontaH9gV86CqLhNVBjTki7
7Kxkq+ddl++nKsvQtAlJnqhJX8Yd9fbBAMz0EhuYuHgVgsntEompQ9fUobfR7WJ8SF5HXu8npujd
FTOa1wHyzKWiEEVnMIzK9h2UkReNPSfrXnrG/UQFfprGRNymwm4/UBzWr5MXltXb2BJecgvtOAhP
LcO2A6nt2JOq+plAjOA2igS4ILIO6VoIpOqtMP2MALLesYmfRnx2XdetTQqJCRphQpOYtUxfqjlm
CEqQ2S0pu/2LG9vBmmwC+8ZTnnU9dgNzxrSAdosYxFFXzHfTSz0A27SOsALdomq01o7siDjOM2fV
S3s8Yp8oXuOOFD2rVI9Bp/RjqtdPLa/EDUZHa90k+ouAG50MSXOhESj8PAz4BnjmphrfWCOIo42i
Ew2V8Np0y+6yc+o9RXGLM8Roce8jLYEsr0Z5MUQtfUXHhWgfSdRiIWMBrDmTdmVLbhWdIjYf3HJv
ZOJLgH1lFWY28ZVGKTH6toubDRsE8jnuA0PJTUTDijeFB10hlEwHCwwnYutJUx9XmM/NWzeU9o2L
xf++rCUm9LroaeclUeun87jVnLa/LIkRg9YRPtp6RSgjk+C1MEdFdUjIpdfm+T2jY2a2CduPrQGL
fT0aWUK8+cJ9wplC+wUvZ3STj7W5TSFkPOh13Z+mxlyExPxgb4flJStQv4/HhuDRNvduzVZHFFCQ
RbxumY2czHyu7iIrxxU1Ad+DubdEeERDKY4d6kTG12QY1oF9QMfqXpRpOD3qTRaAX8q7p6iLnhGf
YoCzhMuGYuzDxx5KCbyDEehF1ZhHm7b+ftQBWUgvcrd2Z3MdUKEO9irPdVpirtPZ9ZaoQtTvdNZS
X41WRdR5x9sxi+C/gIlgijFI9wmntrbq1VjfB0npwIuvgmTD63DYu2SgrKsMmAUe05WOMO+O6haH
UJ1APKfliAJSTsTT6NHUncZa4jkyjNHc8jPjpQMYzCW/2ur/TKrO/nCJR98wjLTmfeQhLFDMz/de
7QWbbNlaqbypV1k/gfbGxFX6WZ7YG4y8kN1JpPPdzqUTp4SxDqaMQXaPAj11HOOUJnl/hSJcmY+8
39LLlgTPqPdzb8xvGByYSHis8g6OTWjf4Wc3Z9/SvAWIkrAtKAZJjI+hh1uskfhge529YGqL9Bpt
5H3YZ+MF5tBmAwXMGyG/uMFtwzZgGdwrVl6kUs+4lCE2zCbRqoQ0voSdKO/mYEAdBT2Nlks3XViN
ZV1VRQTnGYu0htrJItm1zNrTKKpp59LkuxFW2zxEQ44Drzopdx7XlWdU13lTNu/0OvRd31Y1oykr
2NWh+8RGbdg6Tb3unVreJv3EVMLq0xSC+JijrmmieRDb2JtJ2R1kzRgdLDf+udyw57vO1NXXMc0z
Ol6egUpIAcGDH4k1uDCD+SKFjQZYCDwIgpxpvtYiYrQgDMRW9xUTz4MiQDt1UH91MjB2ucbidghG
e1dFpnNXiuyLIsU+OhVZ5QQXZqG/tYOnLkeLjVzsci8c0gHfHsqbKUWWn0R47ACZ6l/inP8idKAG
JnBTKtAWFh3pWsug7Q9f5gh4mTRrN3RuQkNVN7z9Dm3OG3TYf1fJ/4M1Aw7r99o/BqiI/kzongIZ
oURmyP//nTUDYD4kupB9rVPX8kC6sXdBK9B4YAzU/OnVIt79+njWZ6eKt8BaXWitpqNLtgrLwPW7
AxK1PNFlasp9kdceUeZs3RsW5jfUy4DQjbJ7jzJdyquwdzvzUNc2yA6/EVqUXwJoyVj5eLBRGxWy
vs7rXlwxt5zVsSZT5amPWm/TpyUbQMmclW1bbmNuDnXTo6CX7Xxv2BrJ9tWY1vu469hmwsl4K61+
aO8bBtfNdm4Z3GKTtm1Tvs7UEyleuZGCLQwsk71+SC2SsmI85I6pXkhuav7klik+3Lkv7k0vZEff
VgsJwTZ09aLnchwvQmojbVk7dQosoQW3s9Z0zRb9V426Pyzr/cQ/rNFKK2Hv6kjY46YRbvlyroVz
lFVXv74IS7fjR2CtwySbTg3kPCRdn6nTKTvkwG4I3rampV62YiCNq46eeXj49YGWu+enA5EjyjYA
Gw6d9x8vtltTwVUZBwJFwSVWLhCatqi4Pjx78q2JXWprtJMUITNv2Zd/e3SX5EIPiIoEOAwG6sej
K20SDhnkTBcTZTzYw8D0soon9o9ZvSdHj6ParUMRoA05ZduvDy4+qWp5stCVYxzyUAOb3k/ffUgs
LSASpNw3AgrKqh/CTl46aWU8FAmDmTWRpHz5Xk7lqQXuRf+3LrqFjBM62R5ChXg4f6D/tjd/095E
Iy1pB/7P7c3Lt6Z5e4+65lvbNt+Da//6yb96nLb3B214mxrBsihG9UWP8jcIe2Ha2ibuNnd5rs7u
wL9l3MYfrgvlFosgmOr/MG3/lnGLPwjy9TxcaX/js/+NVOXTowY10tFpclpUmi6f7tO66mFe0zB2
Kwgr2QeZZ95Oc0tsUS7Gp+/Ozj+8Mj6v4MuRaDOwEwW1b4jPWVAZWSJyHgVHMrAg57p6VUU5roYg
6vx/fySO4Zm6dJB5ucsn+e5dEbZaMDPMUns6IFiFOv266XOs4qCv/vWBXASkksLCXohSn9rDPSMV
so5mBdok/Uiz9CPQ4o+E//1/OQwYCVYEAGqfr1HLqLiJrFFhLyZZzsMFuGoiBicpRrZ/f+q4VwkU
cGhdIDb6tPaFijdKGfGN+iCvL0ZwKqugNNyLukh+86WW3/T9Gs/t4NqG4YF0XjYRn1vrTp+7Gh4a
tY8GgqPsbrqbwvFJaNMTM1t3/esz+PmFcj4Yw4JlKoBm7POSrpHczrNZYi+rEOk6TY643q1wfmnx
m+4SiBTL2oSoSCLBrw/8Dzf94h21MO060kZ79uOtaNdkrtDeUntVxeV9V1fmyvK09ElL+K9fH2q5
2X46oZDxWRUWv4jziWjPEJqoVYLn91pHty7v1ISdSA/uf32Uf/xC3x1leX1992wh0MCH3tHR0KBX
nYx6fOrzoTiewxz+/4706dQNBNxQhHKkKOsmyuDkbS7Z5/5fPF76z19qySkAbMAIBDON8+muL4HS
uSS053vVG+UaS7EGnE+1480s6Xd5gY52i03ttvIsa6/XY7lOMtPbmJUsjn2F1QZ0kjPiywI7XxNX
++5EMS3FJDAPi5l72znpx4Sl+0A/vr9UDmL1WsHpWBkoaoFc8U8wBOYbPQVn2/HGgLpV5bdT7Rlf
aCiUBytIgBvl/bQekPrvA4eQjXIqSO+l4FoSuuzQb6aO7ON0ydLqkTod2jYqNl0KjqgFQ3rfaok8
UvcO7+fY33Owb28T9jslZEgObtMnfoS4vdxMMtO/ks5F073h8+BalG95wJdO+1ZtSzarlH5zuW4X
4SNapICMStFRz5KV1no7OyAtuILgB1EIHQ1GP83Pdb7dnLNw5YnDBKZFtAdnCdQXE8QN4Vl0Wh0M
srS4kGBDwjSPMmcegd+WgQjhA2t36Ua7Xq4RsqcbX8Kot05jSCxb6JbZkz2kJMU2bK0RtRko1vhF
K2cQ6kXlkva3zWwtg/apiNs0TQYPfw0JNEnwZQM16ORqDfGYWty+BpyaU5RU6trukg9dcE07zNVf
cjf+YLgf3Lf2XCLSXz496ZgnrLy02etMZy9meV4W3SCqG++SMZYHVvTWB8sV73pgRyu2AfQ4AJAR
Ehoucg4aNPFVaCrvOrHD4sPWPHElyoST2GVkLBtQSFy6z9z2Gb2m46wHzAagcW+QSPA1O+zbKH4m
EDQqfICIS48/RGKJ8Ics3bxCPxVYERSpjNbW7JdzbWe7uKDEgIxJv2RtR+isokAxD0Osw+yiKFPG
LDYcuwsNzeMXFyPsw1ik+YcBcPnId6T/27JyMiwFQ59QPZWACh5AknP/WLUOHqkmeyJdeVHUE7KG
kf2iHglIxOvPJWhRmZJFbCian0QYkp+c2N4TmnweO0mQhd9LXnHz5Lm71sRXtLIYvEVPbQGoYNe5
RfLmDYa29QqeI9spyYKLwVLvGkand8g9+mfGeukO8E2LtE+rkWQmyrTmDRbqtMJ6G+J+sRH0fYV1
iVlk5tlCowOhMhus5rHHXv1Cy946ORN7/ZzYU1w6nUY3SSclg1FPrPki5UoA6klfq9AojmMQFhtm
YwaBewlJqpF3EQgSZ/kgJL2GkFI05LcDcVx2dAX/GXFnSLo24HnyuU1efR1OTj9yaxe6oRfcJz2Q
gHWkxuhbQYNzD9q8hxQakfgrRfesmqnfmXmJhckDDA1Lzi2OA2DxJkDqgx1ap+qFlVqH33BBO+uo
AZZeGfu27L9ido2PeWET/cFM8cSr0LmNOh5KUfCxdJH1l32LvYFoSWAERAutDERCX1y8GSfdG7f5
7IAdmkeMOjk2GzgsMZ4zs824qVkVxxvQEdO66BLv2mRTua3IDN+Qi4tgpFfBymySibErq1s+IIUW
y3tXSb63kSdvcaO51y7Vz1s2Nu6tSXP4inw58ZDIwDyOHXdUyoL62nlQ5fUMUXBfLAG6zcxjlLuV
d90WBPQ2Wp1BOkQ77UcydW+FDcJR6oABLRbKumb9sCPNuZ3jEbxuXU/w3yuqWAty722AOedCDB0r
2Xmn1XmIbDN66+tkwiKW4+Je2wOHrkuK77hxW58J+fAeWQWK0wyFpgdTt5eAMNCvXJuqRSM3mC4X
IVfX4JbYV5cG3UUqO1byKgJkmAtENA5nJw4IIcztTmzOq+4QxS9tiuNQH1itEHzS4dFncZUGJLAn
1hhue6BArHHsJLAWt9ZVElpbiEiz35c1OF+TQV7VlqPfz9gikYp517NDhN2oO6Rzas3gd1xh1I30
bveocQuUWWHguzT5jsHc5XTxWHu0kNVj8Hjose1zzhEZIuajARzScbyCHKx/9UTXwq+12I+W3bWL
qHYPgarfJQzGdyQlaJdtHV+bsYmiE7fVNYOw9jJI5i+xbg5fwG6TzDDhhyKzElW8F88b2oD5tdLq
gDhiZMp1vo7N6KOEiuVDoX7keX6qez3cGy7gyijMK4D2prqWU2NkvBbRy9nyq2aRWGM4vPTgXMuD
FkfZU0WlfKwLVhw9d8UD3EpVooYdJvWfRdaWjdrOXAMkvUzjUntEe+VKYNRTNnb7HBlLvSsib2WI
SCGdwk6JfTPLWMwSiryKWyRhvCNCPT0UQ6V7IBCIjStSBOpr+rEz7VsFPHRlhsx5VlYwVDkmK+Ox
yY38OFRmfsTbDu6jdLvqaGZNt+5Ejmt1HVS43u3TNBhjPvPyyWrWv9wZgrvKGOJhrdMj1HYy7hHn
D4lnYqk38qB3j7Knsb5axsyO6bMXrzt6JqSwfzRTEuEFYxL/TVlAskQcOofRdRQ65MljNG1Wlr6p
mpF1fXIZfMR+W7ftTWETU1kzRCLSvHHDZNOqqKbVbXaiz1l7mlc31VOSvcbsfkjMMVvRnWL+yeZa
xhg2p/5YoDxex0r/Kt1ur1AqEn7NcEVaWrQ1bJ4vFo7+ltAg7VKYxZKFSqN8BRhk2vGcGiY5fA3s
7Mxt90bVtRva8W+08dMNzNt0Y+iluy6dSjznrTFeISstiaYIa31dSINhv5eZ8xWPa/geZo7ADCka
OB4OlNgk07RDPFo6aedhzvqGWIBFP2R3QrUkMUtKL4OlwBfepx1SBt+FqfWbTudPyVS4WXRqfx0Z
EVAagUv7hx02MN2QIbae7SteoGvbGPrLNuygZrk1+4SWreXVZDJ9gtXBvmKh0QBZMKxTa+ZhDDXr
d4Wa87muWD4PHQLh0KGg2P1U5DoMp3kG+Dx1Lp46fTrVKWvq4MRvBWSZAOTY9tcb/58qQ08nQcfg
SEzO6XN86v41srfycFC4JCo2YdA9kEgtrbeiiMqTRuPrN91G8dP2fzmgg/fHpd9noh778YzDaylS
aeMq5REeMGGiwsGvUPRqndT5W6uVjG6biP0gVsWb82uHYS0t1wi5zxZyqeYHKX3Kcq763djwXv/1
+TD/6fNZwjAtFHE6naRP5Yka4xK0WpfuozyXR7B7+Qe2GZ6pocWmka9CYnU2WYYgBkyraK96sBRA
SfnE0OoMLHM5PMaywAuEEWMyqDybmHmGT/qydZJG7F0UNVzK1EZr0fYVXccWjOs+DFiVTeI+yw3i
guDeJGHpDU0gkhaihSBeaMK5nQLBCziYxuxpMVK/nt+KRaF7IPVmcJi/ORdiuRY/VLlcK9BYiP8g
dnrWgjf4vv4Mu4EhqdagSCYbaIWFoly1IyldCNeeq9jR9hrbRoQukbElu9Pyw7o9/vpy/FRn0xO2
gWbxQQyUi0va1PefoIXabqtYxBhep3hnaWGJqWb43TLwU8eCo9CoMFAeSsOB3/rjUbq465kjlvHe
lmyezyqlQhFlWxmk+sCSRZUyJRQPEdLl519/QePnc8wWhUB5lxhLYcrP5fAE9q6vIfjvZYPYaZ/J
0rvQgsB7xSxgnUgWsqZrT0M+U8jpCeVw9aEpa8lf6C20FWURoS4PGeUTbN6hhwnJnNoCd6/JDmBO
lJRF8yc6l6A9aAF4xv90XP7br/5Nv3rpoXEh/+d+9QluSfeeTt+3qv/6ob9dlQt3jpRSECFQzwyW
ob8a1a73h+Uw5kOt4zkurWLuxv8jxhWS8MJ/FuPKxU+J2ZOhBI/tv0ts/Om5M3SB1xOCN8+fMM53
7XedJzS6Ue3OQXjsuXUiynhWH8Q889Ycihb9uOMde/oW2kCmRCV5W5Ow690h6Wj3NRPonVmJaqe3
sa7/rsd3jnb7YVFCIsn0EVA4rlOhf14SxgZfAPkR9sHpLVVee16qX5OW0PEZtMBK6Y6U97CPNbmJ
6wBtPyhZTfWNn49eF/zpFoW4bYTlVvVGIXtxvgAFCK+mqBpaX0YNcFmAGzamjl7Bo+htzV1nFr09
Rt+W22hrabeaux9SNCFSTwuiDgQypnQEVwke+TGa+nCZW+U4aDxgSndu0FCTSadh06WlhQcMgLKj
NIivHmvvoXK7qO423uCaN7zmOkRm+DqHuoJs5EHrJ6V8SHA4Trl+R3HGyLw/j89jAtpg0qUWjZye
UO/sSMYGvP/4PHpPOlPeFhUqpGUuT7/wicpZ2wEWrI+8y8Suw2z6HutRfe3l1rgGLIjxojyq0m4e
nPP83xunndNQbQRwkY6jRlR67MxIBjIvATIlzemiQFCgxeiZQZijMtCQGwAQQygZA6pf49CInmHW
IEwA4zJcsnZrtyTaIlxw8Ehuhrhn7OrMmJFCwFMT9dk4AyJZNYMtwq2bavJr3TBK8FREOhwi9dlH
KRDbdxDa1V0fF6YP8zi/sfrZQWFh1iK9NAu4Wo9JCPt2FFp8Pc/VRkI/p5uYDQ+TjnCniMziMIIU
3GVZXmwVWrPUF7XNDtsEwDAXDnRsM1AbZ8aTYc46NHld0brAwOGLKrRvOevVCRZzvU3ojx1DYXqY
m2z3GAkd7F1Q6NmzakXzUDpl8lEtSBg/7TR1XzXxfGUWxnhh9rrzJ/nf9lYGbUUuFt++xmjENqEH
hBMTQwY1pScjsBowHjFfid5SbvuVSRfYb7nTUNSGaDydfrhCrdCfrKHpNpmMvZ2sMKS02lysqFZM
vlBr3kWgJLagVA0wu3HELV3nTrAd+rSZ/LmS9rPFL/G1MdNAcQHhtrxBvBkhVsM8maZvOIqCyypH
ZUMkGepUJfvBR7FivzSIzWrai5E4GGfKFSBtiFfzmX7Vn0lYMNqgYhlnQpZ1pmUx65/W2ZmhZS84
LRzEbLklmJ6Dh6rn5CmrtFD769mhP/O4cpFFFySkFqcxQqVmYkSZfdknG5x20TabDIvsKzeQ7zmu
Yhu3JeCvGXjHhZd5CJUUhMUlFzWAcw4sbMn44Ok6M8TCbOGJLZu4bG0smDGn0GNr56SlfUjb+tGL
hvmr088j8KFGHrwFVka8BtwytSDMWAmHl/7MNVOuDeMsP/PO0jP7LBwWDlq5INGKwPG6tXUmpZVn
apq5ANTGM0st94D0r6DBw1ibqEkh+E6g18ozhQ2vOXCSZIGzWWdOW78g25pMDrc20goclGem21Q0
2TWadLDHtMXYrZ75b5DDYcGpBQtnsxyc8sjDotkFWf4UMOO/izuzRf2IBv4yQOhzodHEaNaOWenX
KGPKB6c0NARxHWwGcILVhc096m1qMUVHUIX15WCgTAPYmD6qXBQPYBOxPU1dDgAawBrLM4uv1aTp
e8KcEBcskmqSiMzavmniKdOelRnOpDVVlXdnmIMbbxw9D+UqVMhUIXTm3rd6NqsjEvgB3iYcbgiD
/Z1g37wfSyjrmq3RgII7udeNpNeRdUTyFHl9sgWUWd9bZjknKzqE0S37XONLSXP4zgFeIfYN26Mb
KaVivE9wRgY7Jmpey0kHxihFwepQo9hdJOPpW1R5lVhZYqQ4BMqEZlkAGAFM5S5xX1MbXeNyxUdq
9Q2Hg4PSf7C+e5C6o2FbOXbzSq+ZQ4SeTl+RtXmbTGZyqFOkttVAGgBrw3hInDR4XvJM+IObjnWe
hzw1MdJPeNOxvMwMCTw9NwqfnpBzIUIL3ZwzGVG60htRHb0RGdMBXVZ3al3bPl+2veZCftdrLaL1
yZfshbNhnPmemPqwHlxJeE01mk+xaNUhUY5z45kRLEUzfzeqxuNGtFLzetTUBaZVlhwru6A+Dd7H
pmTY0uUr29KW8MlcW7t6oTZKyeRqskpnJ0tN8QPzaFwTHMI1JVpwuLJQ/fuGAZwrjyYD1yV/MP3W
Xkk+rG5r3C0n/KYy8xvwpi/S8vr3ns7MKWUDTbRUOe6WfcnXTEvLd+5Si9hirPAsHYnTuxvGOtFF
U/awLnmd1ifTrUATWPg9TV80syOhtWiTZKxTe+Z2QopZgvju9Cc7adtiU9kV7pgWOzismMIcKfVC
I1gnSJ9mTHAtbRE3cgZgGjgEdiqNe83veh2udhOlT2zhuFzRmyaT/lrTZXo36fZ9OgYW1KQ8zDem
rJ3ZB9FiXjbxAJdLsPG6DtJCYm6NytcJn9+2Zay0Llud6xXoyUTf3kyKV9OiR6fpcf+nQZT2RrcD
ubxE6/zSrZBoNyxnPEXNNNMw7o1+xb6LQDlaNgE3iGOkb9T+KLjg8VsTNYhP00odQWdpSySMq8mV
OSFjwuoIYG2jlRVRQJHeXpFvNd1KW8T3Y9brJqlDguRpHDPalkbPHbo0XtZQQS4jqyReAWyFgZPV
FkQ2jaTTwC6LcUlYOZELTGr6NeZB531Ixuqr61UUjvWseUeHumfZYFoA4PKE6n8igg0u51DPBzdh
7ABjvLMvWjisckVIVwcxS5sd1KfAqC4qMYNGHVhHEr8u5OJd8pL6i4E+XrvFk5zLXcdL/5anFh0E
1HpJyniZ2cc+Qenpyzguqn0KV2CEkhREAa9Wyf6rzEz3fhyFXJeVozXcX5N9cuuUTl/kgftySztL
LrEKYLtgac+vEiDuT6D0qjthDs5rBbt9V9rUw7TtU+0dHJh2dOmTFQzO6hELUpjr5LyImVdGBZxy
F4PMvzHA9WGIVYCVws5RH17BJMRH8qUfcIJlOhOjHteo2aHWHTvkje3JdieDJJVzrfLfsu43ZZ0D
jeZXVZ1fFsW39zZ+79rvC7v//NjfNkvxxxJwLWy8eEhvvrdZOuYfDhZpnJTOIi/xbO9/V3bS+AMJ
FK5M9At/IXH+tllK/Q8KO9pdaJccAX/n35Ekzy3EH+onh5rO0I3/yJ2Apf/Y7LAgF5NrHff7sggX
x2GMe3kuiKVr22dojV9dHYiMKud2U3T0adPEZvc9TunRFany9dZ9cHs3PbJZSy/HLrvoXYlkUrOB
f9Q4fXTe807Se3grJQsmlIetNHN9jSedG57Z0VZ5Gngbu/N8xzNuVdCTSxlh114sdRtROSy8gmNi
Te4J7i04Ji7+dZI2z33m4aiJyfpQ5UJbTb7amtLXGQpSOsu4zkvkxwfV188C0aI/W0Cdk9ki5D5w
nqCS3SWm+Nqz7vOz6jkrY+YcLePp0sGQaBu3InIbsqz4PrYa241eV8+2SJYoEqdYMeEEGhgyexxz
bCG95qB8dQ9h0bYbfJWKSXpA+yXHwZSkH0aqAdq1OZWlWzdrveKXUlIyhU7DR74Cp0F3D3ncNOug
5l9RD8R+ryQzlsBoQOUaBGFT6WEpw6ZuVyT49Km8HVxa8MtPMqlzGccSNj4bC65k4hSozGw3bMHm
27DMbj14i5us4ZCwaq2TJWlFgqNlHlnxgbCupmt9Dh/TZpnAOQuEoyw+pqIq9xUZPr4VTIAaUoTH
1KHhe5BpgvPgPdDAbjeUWeTPQNgmLBHMsWyZXhEYDhwo8ZqHwA3Si8qDOXMmIatZn/eDy9kzCfUg
RsI5uEJ7ON8kccVEapJUqsrhPhCTyVLtMtbWvYfBFWRcpfyR69ZtH/OhwgSfFzwWbyuSjqzokLxC
x2uNTa+Wu6jl36K/u4obka6rsjE2Ts/U3g5gts8GN1aX5crPUb9zP3+MXgrjweCjZ0P8ldYc137m
b0lAEFMvtGI9tG7jwxTkZ9DvQ0wGPWM4ar7U2Rz5sKWfz9c7D11sGMBHcK1BfgbB6mHSJHa4rPDg
YhHNjigbPnjIuatxzLON4O508ZCtyuVZYD41PWYRfwUD+ZVWC9d/9EBWsMe46jhdWLcfppkrP1Q8
Jw6TqCNWu/kyAvzie07zjD1N4aHkCrsdN5PL03g+GYXioRg0/qlK8695SSp4oDskhhqNhXWOmxYn
I4BskD13eZMo31ADtQPJy765NBIJLWe8mpb6Gpscp1QHtEkU+/9i70ya40aybP1X2t4eaQ64Y3pm
vQkgRg7iJGrYwKikhHme8ev7A5VZJQX1xJe9rkVnV2VJDALhcFy/95zvYENrtWkPyEq/lHUQe3W3
QG7mtADRT2LVZlJHX59VVvA/TmORXjkGDyrROsJ3Bo6nkB+yLVbob3iY4tshMq9fHi+Y2ctB6OCy
J2CJGBPI8Ct7jlzMhVtfRW56wgVW7CdIEdtBXx9DYom9l+9Wy7l8GOOXeKvXLYQlUFSAwOXIvXlZ
5YudLruyatw9+g6KvJzYXhpdGVFwLOeXBbCucB7x2xht+l7ObGPuwPOtYIoSZ89X1/UjoPiGZQTB
q1sTLIMnjAjawYS8Dh+WzyoIPj4EjAWp0+Mv4DH4CvQUkCK/HzJK9hWNpzlHvuPh9wlOoukLiHhi
ujYJSWMs/0UL43lDqGRxSVBwugVDEXv9IrRDaPKcloupX8427E+sXJx7c1lcQv/n0wu2L3LMqFDZ
HHQaAPGk9m5EBieUIH6YPpKK1EpMZsxwGdCb7aY22uY4WqtQD9QlGVm5OIjSlFstC9kUQ53NbeSr
0+zU3WPavY0kcpEFzvu+6thM6AQQYVVz2cHArzD2nEh5RMpD7rCD5TbDkZe9yXBhe788tENsDdQ/
2gM/O7oxG5ZEY6pbGmIz0iFCSU0oSLx2UEPN9VTtWqgcTLsznHi1KC4ZNzNnROMFzIZbM/MEvNxr
oi1Sclf5kYjk3Z0qrHQLnr/1NQemPsmjVIyZFtwYQFN8q6yzvRPU3+q1kMx7GgkBdWQYs5/Qhoh3
etP8ybnE3BYaFkaKwMe8hJiYatGNNvbXdolvn9I5PM3xxGxIw1lH3A6x8lsjHUsCpybNIkY0Wz6n
ZkazwaIisFCTruPPZWmSL0ZSTr5eJUxNKNYfTPKo/dYZq+QKG1N/ikfURxspiMPYBCG+w20iaiZO
ZdzdRJjOKOxBfAA8a77PjNNObKeXSTISJabKFr6eUxX0T1pXls8t5ygV4//FzDal35xaags0TULU
Wo/tfzx0RVPu3DydXCDKGnH0VcIIN0+QH/ohryLfwPl15TKJ03bkyI3tNdMmxz4WrmrzQzcvnfZx
DkkxiXpMSpcBRTJ5XU2mE5Iwp2BJzcEy5i0SnkC7K3rKh8i2Hn4oxW6+VzD/RTrgTRkXXfvf/+fV
EAcFNzQKie5UwPF+JXkmy3dRZUP2XjwT375E3+JV7iBJl+4J02BZ8dQpRmb+7z/31QR1/VwFDwv7
gLClOKun3JlRudtV/UEfXzY7nkEZE8Uwomucqn8sT14/zQa6aDCwZbB39mnLGBIXthQ9/nQWyFoJ
uCm4uRC82ffr+s8h4I1DgIGQ8rfAzHfN17AsfjwA/PVX/joBMDP+g0htAlUNJvnrGeBfsx3dUH+Y
LNLV1MN3x5/69wnA+oOBBmcCRKrAmBkM/Qu0ohgVwd4EjcLxAGUzDJZ/YELA0kOF/8MJYPVaMN3G
17UOHlm3Z2sobfslRXgV3yQpKRW8IXVBj7mhv/rODSqlOPNTIuKHR5m4YxSJ6Wozsm17aTCU43Rd
w6lH8QlvetN2cbq2l51My6YPpoOYV3h0xlHarCQrmqFivOmyWjzjQRixOdgtrHmPFDMS3wymBmEE
c8jAar4vXfoEOTF4pzwpCC4NUSBs3LZ2vmgrCoIkzfBEmmO9KcsQ/kpnw9Ij5WYfLuXiSzcT79I0
xutfSKvvea81OcStrGpMchqU9h5Q3hdngmJAXjIvTTTkMLVBeMbLklxOqYK7N5j95zGh+FCici3M
vFZ019hOCia4nOaboV8CF3467aOtBLqpUWwtZMy3dVb5rsCiXAO1CunPel04Wl/icejet4MVJdcm
1n4fHYD9Lm4E0zLeGhEHe2s2aThEyEsCd3IBMDAxm+9tTmIk8gXV/DGY0RNpwkWbSYcmvLeVDNxN
W85B6iFTHI74s6OLZZymj7QyCCPl5Sg4kshh65KDXXhEbwIQt3E10AkiFuADyW+krMA/BkeDLeCk
tQXB85oJmZlpyoIsMB3tfiMz4nc5O8UkWdhT1BIvTxe/8a3Mnj91cLetG65kbeYhVZt82juTD0hM
blvR4PnVkuib3WQ4qMM4PbSx6ndjSIg9iDRUVmVk39YLUUfMYtLQN+auvE2tvDkBv0bsmtf6LQPv
cVsMuXUKFK0c3iWm9TySfODTeuT9y1ucqdNc5jQ/QwSsyMULupRAv5P5SsBns6uTkarRoT4GJ+E4
1B5kWgNGwR9wo9IVCrIUjAmBbkFXKDiZ4qTf9HmLiZyeHFmNhMo4zpqorOQan87du+3bkO8KWbl9
n1cFSjBb4435iD6MMgKwrPDniGPPphFRmXtymuwWTVHYlqcEl5l7aVXEMeS1PVfIn2wsq5kz59rl
YMYhGajw764RZsaXA1PFCysoxifYolZF9vXYb2dEJPNxCufI9NqXVDots0R0oEtNoYWjM+N8ps80
4MeVbIhyPrd3RRjHN/FES82Lao5Cm7IJcp7swLGRiFZz3PmkePejVwUYQS6XJe5X8KKSXhnxbfoV
MniisAqtWZiuFm54YzEeaWHA9rl9NS35eJ21ptg3qU1ecghKgBWnNCpfm6NSptnxtVaW2cCIMsgi
WujCavw8c8aPBjPCfedOdXhSor1bJgAyt2RQ/akxA+SZIl5i8hww1OZ1V8qW4KU6yrtdSLD7xwm4
nNo4cx89LAtl5l4FVVPs+ZcrSUXjQH5gJ5rvVe1O5dEwLdA15B0ZFvpSZETHF6+A5CDwDeD1+xeG
j4wRt94PqTFUzHYjvTw2yGx8p9IIf2lbcbWA6r9Vxbjq+5SbAHMN2c3MXhRMAOpkv0zSOSWQeFIo
1hqG0klf6SyyLRafT0r3DoPgbaaHAUp/vqtyF1YwHihZ5K1WzWLYyZ6TiOUmxkVpFfgdnAShuBZX
OG5VNOkP1UIYgpCZwfecEpL4pant5CkRnfZeNtnwqQXI1JBARmL0iDVxAB4MOzLXLa07NsBivUz2
cAUIEgibC/4AZApd44AO/MWqZupJZ0HPqFrNNEAfwXuuxCaZMyK4pp68MQOdKRogqwlpI3DcJnqx
WeFSXT6GZMMDClCksFQ9MsciyB70OZSPwwg8lyXcbeJ2QklDPxOkpTPat5ZJzljYBTN8gqg+2sx9
BdRQTvKZZiI9LacRvmHQqusMJTD8V1QF+hW8mJKQ3sVK9k5dyo91N30E8zvQobFi6Et6HGSOB4Wy
4wQNyb+/yplLXS+z3t7RW04aD3b8FN4yyQmIKSZxY17mQy7tzjYTdLpU26e6Zde4phX1l9LuP/XU
W/UU1cBv66nrsumi//KeCMeLzzJ6vv/VvzurJig6w8IKbeGJgvVJXfO3Zoa0HcK9gdjr1OKYeyi5
/tbMQKnDkSYdKh1p8Nf4W3+ZO6X8gz+q4/5FNvM99Ocf1FX2K2eTiziH3iq+bdq+NHnlz51Ve42R
aLIW8ne3eqZ1N41snzE9hgRjaFD9d0PFy5ZTRGQdA4MD05GIPMR71tKCuzdGaw2fWKYccqtZhvVB
y0p9bNZSKifFL5Ltcx6bzuW84teqlXNWmhneI9Vj1p6NpP5EiKI8DrGO+WNEYMt0Mlu9KaQKX7pR
UH7iTYhLRyz46wdgGkxOeMld6pGhnopm9enj+SnogoeWBezUcKq9kTFn2rbpasnHfYQMN03i+cao
O/exB2hsMHxZaVdd60x3L/SzPNanuyYx5DFIVwCZrCa7wcRUpOWpNJvSOVm0rJ5bB4N+BvIJNXRE
frXOmDDGokAmDfrvlau1ug82lasoKAwjbOgLSf1BKN18sg38D2Wp9Qc5RPI9tozpppDYBFBwAOqy
8la/Do2a669sAGKJlfGja7SWKzwtacksISLmmfxI7kChSuMhJqDhE2F6gtBY2fDHsHaXF8DvzKeZ
YL5q04f8AqY+8tuOGZ8mZEisQ7C+5nuJZXRjuRNXrVI+0yHY8FOWCK4dBTMCzn4UEgBNnF8UkR1d
y1RLLp0h0BlyxdNVEsTDEV0CKvYY5Set9PV+WlOwcuImyAls+gb/5vsXyjAIXCo50+6j0a/f8DD3
0ArF0rYfUXMTZzRWq8WG7hRmAiAuaXyrQQWt0Oon/JRqAFBKInQGqc3Meu7LmGj8jhHsKfJOZnJc
SG2xw9XPkJvDgb5hJD40VqvkLsvh6GOSX75FAUlTGzEU7uOcjXewc80d2XIWL5kgDsh/aZNbG36R
Aqlba16l5zjqFQsQ+ca6anMWesobCM41BFpCo4MVAGUD6qbumhA70p/C4WKN/He7G1gNRgN5hPZZ
B/mLqEB5ZMLCGyezbV7uVdiy+DTMn34wAFDGqVF1z+Aux3Arukq/jsaah9B2J75gePnQA78T2NKk
KqBfJS4HjNRFD7QdWKLEgPBYXpYcAtThpVjQErJQ1t4mv3e89Li28hQTlBQhdpZizFkxgd63z9Ok
+MhiWZFuw7pOZhdsIBzc6caRnTzmJjwLmkD8sK4W8R5Nqru1VQEAbEBYUSm9+gQcJXh8WcKxZnN/
U2xv5fqwrykinwJrwHwle27JaITzzcT77ybHWnWhogSq4QuMUhq0lTddWYG7IxmABdPbAisM5N/V
FcAjgak03q8MYOhqOGP2tWDjQGdbf1qAjBxqcy07wPjoD2osAxy02DQ3FWQjzBc1VqKssXk4rXLG
P4acZp9FJpmlY5xzOQIv3vf3fS1m/pQjBAtMw1wA+wbEwjZolP4wGB1XLRZ2EAgN8ojjzYXLlbmX
S71CFzgJsSSgbQDzyEhSgMRrMzu/SeoBDqDWEF61JYrT9UVW2QcLN9xOZAlklJqjFj1fhCE4yrhe
OTVo4BYcm9HW5aHAaNXA6+ZUyI6VG4QR3c3tVF294ALjGecj0/Dp7sXI4hQpRRjqI34O/gR1JFDT
8ZOOLUOIQH/oML9xByGI3FVr2vQGMUb9KYWIdXBBeu8Z7BsPNkDpaxTv4BZR5jTLfYsWWR0mzBVH
uXDBEwfXZaO5cM19huv6QyAWcClhaZsTo5YcxGMeJBg0BTajXhmQIMEtN4csDlY+h8HWrAczayrA
OrD61xa+VqIozScxovfxJnIaH+p+xt9FRDrpUg0t402OqiTd6S04FmDHcFLcAZPsC8mE8RTwFIJa
Gz/JMSptB2jFPIl6Vs6EnTX8eCMM2mfYffE+jkxW98qkRK7uPjaxqScXiqCfA1lU8D5f1rwyyKVh
eMg1eyhL+GdPk+u6jwf3EawUfl4aa3zEAMWyI8LNhAbJQYP9rWnJk88iua5Hd8Y1WdWO+wg3iS/y
+5aWtDqB8JU9spTMAHnlMXHaGmsB9kZEnrqm3yiLpyuDLQ+YfOT2wgPavTxxDJvUI5LWSUeFZDbR
7mVnLQlyt/Yj08pHHQlD8TiG4Zx+MEfJPoFgjF9UH0ZcVBHYTpectS3Y75zxYW94Tlg8FwTmHptq
La6dWqwv5yBkB3YzPGXjwkFxk1E/9J5TOhV2mYijZvTOmKP5wPYj85Hwip4SAupKUdLLLRf3Ii9a
mHiGHXBqJjfEzW6XJPuaiHhlVGedFj7yKsW20Zk5X1EhVgROP7HX8kyScM4Wwyl/RCfnAY63nssi
fyxDvTm5wdRzkJmdERyuJZsH5sbH0l1fRO1KzeVwXF3wjnFudEr0gGcXvi7OeiKhddwP5krfbQko
84aVyBvbNXBeOLufa0p5zSjry3Yl+Dad7Qk74RngiP1CSOqAJbVRX13YidvkwY1YaUqu230o6n5X
rawlzbLdG8YLmwQMU0ALTnyYrQyxLqy33AqOul7m7KqrKRIYAJ4ogayoElXu02eDDU54Agh1i+wR
j2lxftDRbkZI0CqH2OMUllqBlo2myLIj1nU8mUmUph5Dl5lI0aKK5t1szZnNyVqL6Zi0PUNBNGIu
1h+1vHPoP53axOU1h9sP8poGsjcf9fdKH8orjSimd/GSOifbCFi9+jpRjhxC7pykwr5ZTRw+ODJf
NNMgrmwJ/GjDuWt6Qv2fvJ/t/D2Cpjq7hAerbusUa7nWYZwmKZrJpwN88VuLXf1L5HSEKo3ItBYW
2bY27dh3mhnOmpa4BzGAJJunLt/mDgZXT6lk9b+2yZXTRHRJuF/Wc9I5xW7B58F7PBbbMB7fk7ha
7dLYbvZ2MH5mlrayh+wvxAbMIOTmAr1zbewkBtGN0ZnNbQuYkfKnsLbmlE9/0j970BLaC/rYtldO
HC2QyulzlcjFSMXW1D5wB3i6bqy2Yd0+1Gvw9KaxqIy2bV6XV93CqTBNc+oTJnfbkLrh1OeNfmJS
xZjNLVsCCHp1WSLN9bhpBTSp2ryfoEdvUBI6W83FsJ+sfHVWSHqj6sS3qTq1JdXf8RIAtq6GYhcy
JD1mjZwZlktPFrI4kDjR7J31DSHJHPGn0O0PJspbHDyzRijwVPsJ00Mi9MzbPs4Nv8N7c4cTGWQe
ELj35Dhql3NekSim4e1DhUbt+qVDtUBdQnjsqZuKeg9YsfyYUL5T3vX47lnfRvpgEPJwsEepXQuL
OAvevLafOgqagTnvkjLN8SHa9pOW5h8nrUZ3qNsZ2SRN04IZZNmAcBwJjlu6fi+CNPJMLNi472IS
JcyMF1EYdcehMJ8rpkdboyPaQa8EOHgg9UeydeRT0Iiq9oOypZVYGluq64ZKMBaFP2Mx3Ha1sh4w
RurX7PxNvo1LWmRabNgH0RKxmUeI3NECz3xpmT5eRr1mk3JJx4Eg79ZyGu5dZ4q7YUwzfRuaWTNT
i9fLlNzFgU626NqeI/xyaYfwmc0/3IGGrP0FOzQBkANDvjCCM7MpQxns6WZqbExNbB0crIGPWtoa
Dq+9wED62+uR31QdJ5Co3jIgJXug5bmIZTc+Vozij4s1EwTTzOluoZVA+MyaC5PYJJMZmXg/hpPD
Esf0rbQTc10KPzbSPHb/dF0ZXoZ1Tn5M137QIre/IJ7vykrhevLyCu5zxI0f3bFd+4icXbpTWtdz
/KG1ql4c89Ryu5OGXs0gGZyu+w5US1+P20Rf095DDm7BuwABMtXsCoue0Ig4n4I6Y1MPkmSsGAiP
M3lDNNHQxO5RvzEH9oxMaQILtibG0AtNenafnCjnrWv0SNY8J3ZkiBY2MPOLWjT8e2b5NEqEmYNU
HhCsNVs0me6WKEmqLQZ7K5BgULyb4rrK5pPQl+nuhbRNLZqBPhgpy9G1vkXiOh/ecXTG1Inh0ZCG
zTF6/d9/8Jv0MJjjiqzqQ1C6GS3CspTTh0UtfftRzYj4dyp3qUbKwsxSazMC7PunTlB+AwILFP8P
uzG/hfr5NxgjSy8XowsPJtILsLlFG0I2d/XAICOrjUKKzaDaA5KOwK1WZPdsK7Tr18h/9AdH9Pq1
KiHlvuHA+8VtcRlpMqix6Gsg1fz5lypkT2oNUZaHgjD1fT3x9t+uBkWXigxrfkf6bO73OY07XxvC
t9hsL763HwZF683g4631/yjBdXU2KCpmO+2LYeGezBlHoUSvZ8SRjGTyhC8kmk2G2UzB5UNKuMpR
X8vvQpHydTGouiJX3JqHdNlgUA6jQ7eeoKs6hG1EvDpnmEKy0f5+FPvKzuvqJvY9c2W5CdItzu/X
4IaxJjUnOxRwQIA2EHLVepGVVhRNGBxrr4DFvLWmtn7KVTrf1R29ijriLB8DuLvLi/oNu9KrUAN8
H9RAijGgwtXLa/jnb1Aza23pqRvg2wE82VgatJKOltRjS4unZQa/Hn+hlLbPKAYl2jXOF3SZGzLa
yLqPPcKs1jMYd/b3t0quzaifv1saaCioLcvBL2aeex5RW1UY5evoUFkhFWpYcvYifARmNDophh1t
cU82saOOc0nZ6k+ybNPToIzhrleD24JIHnH2i5nTsnqpi/WOY+wL+JFgMsp3ZhrU3AE8lU2z9noK
FyO9r+UB3ZLUbmjOzjQGn78fSuOcfm8PQJ5NaK4muK4rxntIlulmreOe8A2wtpbWIUbHtCtOQL+/
Hca58ZrvyTaYrer0DZQFk+vn7ynSNaiDg60hMDfZA40SW8XJ6dejTjHx27PxE7BnOIN2XxjoOhAB
RvxaMwlM9xPCruI+lDqnE3N5wSYp/iM3i3+C3J/D7Ut7SBorQnBsEro0/QiN5lCGdMC82K6GcBsO
kKSWOefTTQOKrE+s98AK4UDw/HKx/+lEv9GJdtjgf1gWr1Li/a/Z0/jUfP1xtP/97/y7Ay1oWkmy
STAJfxfw/tWBJl3FdnBysluyT1oG0/u/G9DuH4hS0P26RBSsk32exL8b0M4f+O51uIQWxAqS4uU/
Gezr7qtnWiBdYAULNhA0yNbZfp0mjPj0xa0PHF2ij13SFZVvVXLscdaBMKYPywitquebrAQL6KHJ
99hGwaYHotqRbFmgJpWL/jGI+zzaFNBwvNgV49epszB48MPJQcOPsib9Fo7GVLbPPisNqIzs44ph
o9vuZ3piEHpcC3OisuMDtC/zPumQsk0kwV1nidmNzM1RhNp1GygvSJj74kAn27pEtkctS0p3BPMA
X2pzMdUI3KxcEnE4mcl+5JfDAtdY1dFe8LpQo3Z3TCXViSPxZ45M2sc4y1GW1QW7Uj0Ve1Kbwm21
So8rp63eLeBu/HxqbzmtPptaykUGXCkN8FtUPOkOM2nk013UNgkv9j291m8VqYw4B1ywWIVAFG2S
jb2j/Q1xZ+HTo8G4teQkNrHdXXUlEr/eQD6oOyTM9Fd64DJanor7sV70ywl5F9ERBQdMh5rPcHLO
DfmlcqqPAfgMb9G76YQy8jMz5OOam7bJpLxNZ+BHJqpOuyzvJ5q1n8CMCb+SEXkrjO2x9SHXxMjg
sQQfcC5uAzuxNmlAvT70NRYdfrSLy2dvL7Z4R/dZ23UAeO/Zn7PHEpn2oz5J1I6rphefn9yxSWKT
7IgUjkT+rV2qGwGI4BBQEXdqrp9KpTcP0L3oGscBrRxZZdsRgecNXKdD4CyMAM2ufjcPUfMRLtCD
1cYlmP4m3uvtTDZVkNrbBW80gEDLISreeZ9hwgUdJMf34BWYCOeEtCI+hBJmuEH/pybqhgN9LeRt
Z2TymiycSPcxn03IjiOiqaH+3UtNp4vUFM1KKJZ3bda5OwDZBbEVkeUFPDmbJB5iP8qYTyNaqN09
fQxi2MJK15H+YbZJ8AWTEU8Q0bXBoeQiZJCOcqHRzPcQSeILlVvis+LC/XbukHDGiRHj+kpL4q+d
JmjoNc7iYpxrszuWiSAs2Uy6+RtYr0XbOwwvg2+za49XmdFIujsFItSMV22zQcpH2GCi3/9no///
ijyme0ah9f+25++ysomfn37c6PXvf+evnd4Rf/AjKIsEkiv2bocXx9+zRvsPNF3wMDDvw3CV9g9b
vf4HE0iXopkfJgykev/a6lfhF4aQFXuCfA8upvlPtvpX5wKwhMhOdCi3LjDU86oyHCexOFXZH/DS
EbVGY5PBnDLAoaleUpzZZlOAGIFZ5rsRFeUP9+oXSksu8MfSkdPI6lQBKiucddZ5flira9ruOGK7
/dgbw9aec2urx3CTsOLlh//FR7mOyWsItiy6zp/LMkKLBl3PzW7PlsOUwdBHTAR0haRDwPo//yhu
pQvRE1gqFfvPH7XoU1rNSpGCOE3xfiKYygfBlHrdZPdvQHBQ+b26gRzqhBLY2pDgnV3VNHSgIk1u
oMscjwmecUvSsfVtGiyfgVLi2SVvoDpA5FUJ2qK/v07W4C8+nOPIuoqR7p1dZ0c0TgAtrdtrpWLS
lUzRttBV/cb54vUaMUFIGLaDrhmC8jnWpA0d2Q510O8bV1kw0Az61xtzqu1hm6x5OG9c1Fn5zpI0
DeRYCBpxSPE2Wi/6h/6BWTOfi3SaX4jNiQRJm6+2NL7Bbc/ZW3PEVMlbHYvXtxE7I0TdleQMhuK8
1goiFOqOLHumMqZJBUV3pBJuuf39l7V+GT+c0l6ui6aIiwMcmLX5Qiv64bqYkGL4JLRhLwE7bKSm
XaL0fTdD7PAmkZtvnJ9/dRd//LSzpYG+IqzpzfV7hzkMLGIAl0PebaoV8VDSnCcJIf3y+ws02Ehf
XaFjI+lYGw0syLMD8hylCIJGHjud8TF4fZU9hqKn/ikX8ifLkMKwvrOH2fHqTLXPViecU2XKQx82
JalC7rDtJ2PcNKNd/TlNJD/MTKE2BlSF+6WZN8gXQiiS9fLGxqT/4vtfkdcY/UzHpj1ztuKcFvdL
2fEYxWOvoJdpI3q+aTKHraZJykEc2V7llKMvuXtbg2jZz9hPp5ted8jN6RbphVXovgPo9BeU58/p
/4Zfy5vvq+NHIbz5y1+N/Xl9wlEbn7eyEjezUrq+Hdly0dYIItOPm2jyasfqEKuG7XvSrhJPjJab
+RzuwWoWEKnaIB9SimPKumFVtak22dRzITZSrwKgFgh2CybOF2FvNNfEdmhHVMTg44Y1yx21GCag
Bk0I1E6yfZzAc2XMFFJp9o4wPiZ7snHInZlOXdq0Gxw3vdcFpksqvHkBPfJ9DxX3OlUzqCW5gHjl
SIEvp3vHLGo5AJtaNqBy8eoFWXAponkNv4EAxsgbIJg5f0tnedc5HShU/NvwqqLuHT+52P1+tb5+
QByTdo7BU69cAGFni3VqMeCY4/qlt9G1lvaRh3v9qMfTA9rgaksulP6PH0k+0WSzNuGer/vNzxub
y4TIYZ7R7ZuAkVerVgnhn26hLhtZALN0rY+/v8LX+7bDMcGxoVERysDk/efPgxk1FHw33R7pX7Ux
GKEeaQ3JrWOA7/z9R71epmiymMWRiU3CCcPhnz8q7DnUjEPJW9CBL1zSGz+WY2+/cQN/+SlkplCm
SFzk518ZMGQtB03P685qRIPZ2tUOfR06N7+/GP31PsbVAHEHVrY2Hs8zU9JYA99TcQLGNl76BHon
O4voG0zzJKSpoCU1U7LwcZCEp8b50BjhvlRp/Na2dNYC4IWxQpvw2Ds6EQevWrZ1XaolHmxyJKfM
xi/oZjvCf7qdGjt094wu1ZHAYRgeovyalaN9l3bJuGdyMFzlyyJPZgo49fe3xvjl77S6F4gEpkN7
XnGEStO0IJLtvgj74igac+sKcE2AaerroEV4HtnIYjKTRzmrtfldD7HVs7BF+a5DlpFdZF8zJJvX
qTP5yzJ+JgHc8Oq4q+7nAm4OcwPzYIbReCrm7FoT3VvFxa8vAAUDAYf0cGjh/LxSA71xcybk3NRo
vgsbu9r1owrfR+xiyBHsxCekTHi5bXW8sZr8NEfLkxPbD21juce+CgJvImtvG4nSvSVDsHxw1PJ1
IVf2JEEY78YqhFCbJuhWElDKDaOXN8ojfX1sf64jWBY/XMHZNjJ2MKrCcqY/gzQJ5KxbnDpGp36i
Cb9Dyb+BKTBvkkSgRKOb0FYqf2MVnDecv69MTC/0qBxDt88fd2dmL5nNvoXGHHUo6siE/EJZdWOr
tgAqJZ7RiU8fUPZHf7aN1/VD6CWlQY9DRrhrw3ZniBYaMGMSdEb6SD6c0VewnIXY0xtCvpuE+tcZ
qQtbpX1vYxA1RQLTU3M/AE9oDvpgikvN1LPDUpZP9L/vrZkPCtGRedXotuYb9/x16eZYqx4VHJsJ
kO3cj0bDD6ALduh9nWQfimBvD0nmawvTRgZ38o068RfbtkUNzMmTFA5qxbMTBTI/CwufjrIRsrkb
E9MmdVpGCqLWG5+0/qSzlcQnoZl1SaLCqnRWI8Kz7ys7MFlJTfiQAgT5QGwuKq985jRhzinBXwJo
2imw9Ld4lL94+1rE9VgADHgxUXj//Bh2YVwbQSLafY8JJeicm8mu74QKvmV294Ujr/XGC+ql9nx1
raaBfQQ0JNC5s6fGHbR2imOWLMfw4q6X1D1zIH2Ujvijh+UroP2HMs4mP5wrihuFTXdAXe8LqpXf
76G/XEzMa3izwKjEWPPzpROfOJjRwPM7OmXni8qmvwnthgl8GXpQ57/9/uN+8dK0UPytsAnO3hzy
f/44XAhpmPcTX/Lc4POu9MBbeid644z4y/ur08lgJXF7X8WSINwKS11V7Z4zcuM5wxQBGseQZgWO
dhxbMkjDQfUw3WsajAGyQ7oB2XYatItlsd7aI18fyh1EFVTLjOvgLp4/ryN81iVqU36ZATNtFNrh
rm2Wq3mYmaznOipWgiz30YrnKtNevPFYnXNx1+2RfdHiZlO3Owjdf77lXQjFTxaiIQpWRV8qm6Yj
o6Kwe9fGuplvRqsk+QISDqA0jVBQCmqrho8skgoqHJ4iIHajNo9XCKLxDBtd1+ueGZrt8+9Xxi82
GoeZocUew6SVKcjPv2aEP2k2C6veI1CGKAeadqva2t1Sy8dv3JJffBQcFWUTvkQbjrvz80fFid5W
dWPXexRB+TeAg5DkiR5tYCiI/8VlUYOStGatLbVXu1oFKKGrHFXvTSNuboFsWmiV1vTjpnv6/Q38
xSbGJ9EWoUQkpub83GgA1cRxxSfFTEp8KGzVfR7Wxpa3G6PyKVcbMoHmN7aPX95KztfMNy2UFu7Z
txaGoujcyKz3s7HiNExMATGyIx8LX/vGR7nmL8o9Kg2BkRV+KbSKs5XspKrsw0VniahVcWLNc9d4
caTGxTfzoMg8q2kN2P5pl3m1HEZtx8mxn7bLZMv8NncwVW0J8VvcY9DO2aNRDei6G5J1e7/KMgth
c1BHT4BxtasU20cLcCNjWNxi2mOewyVJYC6lA9BkMGFGj1LI+QLcubtHM2Qv21KhfyN3OtIfrN5g
to3X0TR2iZ5P1lZCmzRQ8SAp/WolNEvCTcUJJgI82MjAb+K0id63+DLmY1bQXdtHsZ6rrSYq/ZQv
06Tt2z4d2mszx+Z+pbBKBrdws7Jix3/Xxl0+Nm0KiES5aeHD+VfhlWMX0M16YHXJrjfr7H7QGACB
ztfKg75mT27msDFQM0TxY94iNNhMPTrBox2OIRiRviQRZU4Ram7zaiZLJBk4ToK4cauRsA70gak/
DSZutnKYA3FBPmYg6DvkFXLJ3FyLq9hxjCeCcuiX2EE3eYuDkf6+MhGg78uOJIkb8qWH+4Lgpm47
a7Vr34kyd0J4akPYHylip13tTG4MdiHEsKiqcFmQLpCtUkDbKZEBrO0/QbpNuqlb03mPOCvzpixH
eteqaGA0U1VEVTj9LX3eXQ/Z9UNQGdlHlN/iriuscRPgGThoK5NPkq5AzsUOoOFuAoFyB1txMygk
OimWzr2h0tFP3TTHLDic5DCPnlG1T0lqKfx6AN36hEjYXMpnJbVxOxQzEATYbHurHcXWVbG1V+5C
LveoMD0yXbxoVTV9sTscBKqf8Q7bwxMadfMwyAlM30R8egyQG3Yo6o76xnTxB+uiiG9SOYIsFbF+
4aDhvpIj3wenhRg9IUDWRZoArXWyd1FTRdh7j4GrUm9K0p6igvkX4gvCkVt7ucXFc6w7hY0OJSX/
SN+ldJcm5IWndJoMfxEpkNKuyTYJGTNeaqf5xfg/7J3JcuNItm3/5c2Rhs7RDN6EPamGEhVqJzAp
JKEH3NE4mq+/C8rMd6uu2X1lNa9JWJplhIJBgoCfffZe20k2rLuCO0zhl9JIxq01BAmet2ZeT6y1
cCRO9n7m6HqJ4kK+wQ4xr8mngOPplEdzRdd8e4aq1gappU2AYL1nASmOTRHOK0qqxyMsVvvYTj4r
vFGfWJjtUiGtXS6ml9Ls1UuVRgdfuA9pP72IMaq2gxki1PXRS+kZMdzGvAyOuvernTZUhE/R+JWH
QXRqIyfdUGocAIhxaQtgdwqALZw3CXPDJW0MfafiJri0/chz0WmvuykiSjvO6Woyqq9W0XNG2iKl
NKQsD1UZ6G+37UhQp8OMwpXrtJundV+ranYYzW2zweFep2H3K68DzCk2F89zybJ+3PiKOYKHKTeJ
DBr6K7vf/FYNXGXZBImHkOAReu0EM4/2Ec+agyv+A6AmXwhatG0xtdfBBIK3fZ2Sxm+pcrYjd8gJ
hdnNq2E5OzOLMZsZNq957+OX/j3SNiUPTk5v0aYMGh87f23RY28YHsiR3A+odIcRK4wT8qxJ7KRW
6aFpeKdIhVYFjslS/0pQ9e9okbZ/RWWVp8ch8/D5ham6taCD7oB/wZccFWJckrbmh2dGnCfRdxfm
rVlcSR6yvzv6Jjz4KnG9zgZBefs4tt6Dq/PoO0Tc79ecAkqG7wXfNU/B+MieqfxuZAONaiKA9VZh
N9gwoolzWNnyNQ2rYdMm7bTvOLH8CiY3e9Wg7LgYi3Fbd7Y6/XQvpSNARNt12mdUuGURT3Uw++qe
KwH0jHpJ4kD9VtLNCRAZ6sVXdnrImqgrjs7YwT+ezPZZ1GpiPqyHYeNhfew2/dzy5SBbAYjXBGRE
vk3AVCWA0RM12PhIyFum0rChYZtmjUMpcWARQYn1k4qGeN4G5FWDVRgviA9yxmCFSlaDR1klxXIN
GsMpDrPkwcQHu6r9prd3LW+n8QQghX8ihqUwuaLHi5fq5fpJ2zSp38RRFINZpSagNmFK1UC0rt3E
5ac6hHNcSMcPurPFTMzBVydPJsk5G1r5hnRnbxHOxBm+oPK2VV1Cqu7HfDfUo1vufd+Pz0Uhtb+W
IhFnvkSKLxWfLiK8OuVl6J6BDsiPRsfNPZ5y61eL3+sZkvO0nyfIPkHCm2o07nRlcGneS9HID7FM
mHTuzjijc0UahXc2PWD55sca5JusxlUn0jrkd3QrP7pJNi864X2d6dX+TXkUno4Z1nVB5UMZnWLU
CNwZHQXGQyvO7qyMYaXpOzuPqSArMXhlOX3OGa2dI0/gwXFphB6IuVxbPJblZgjpITBIaCztOCSf
uEP1ETijGq+WtCZxTkUdPUq4B7ee6Os3LwY91vXJTIjCmMne6YBDpOhBGMVdoE5TY9J0b/T6qiEt
d3BDf3wMjIz7Yhylhx9aGjnH+NzjWZihBQhO4BU+obPrqAKUK/3oK9y7ebZJc/BcZNX5DSCRglUc
D0W3yWYJfgeas0TGqtrnaUK0hsDQfvqxK9YRLeJHq+mWq7xPZM/OxRYPaZnoJ7fuep/OO15kIcz8
EnSNfHeyxHvA6K6IOFZDcp68sqK03q2alwJX9V3gtf2TKcf8QiTLPS/u8msBq+qiXM1flBvTjhJF
cnAcMpKz2/KuUeMw3ZmxMX2bM7EeY3RFhdcmiC5URrlHZSagtejQuqT1nF84so+PUAfaz3nQGEPm
Bkl8a2AK/fYlMh9NoAROV+gtbbMidzZUa8+owehRmkQvVGp40cVNGLlWsm/VdCw1oAz+7VxJM8ly
br10MegN96zkXOQZMZjSmus7cKiIuHoq+KzNNoCA4Tl1UK3DtvuusSQJdhdltlblQE9CnVlPbiyH
jR5a6wsWX9+v+eqpe+4W83dtY+Zfe3Y15WDrRP9lg/MQfGa4lgwpeVs8nuTt3hxyqyHgQMBptgvj
EnYmdzPf01+jDNR9F8G97ZUtbzs9ydcRUO691QXxOfKIknUhwC6YQ86R+xhma8pdnCP9at2zwrFj
3jdG0HKPx98vjvVU8+YFjn/DTBztZI/PfoWXwEc37RyQJpETvGGB7G4jQll7XRT68BNKUzw2rx3C
pzS4kdy8+2lWkmAMHxupoVGAQuriWu5kKyV2ei2dD9DBYudKfIwkbsE7OSP2Ie14e4v3a8VG091A
v+Z7SNHNdLHKZrz7iRJXLuFEqPQEPY36oQvdG+0v1CPTTJllmmYz9GF2q9B/zB5sPOmxhr8WsIw5
EMRPfEp0vKUsazRT42aE3niuJhE9YN0HKDymfcxNt5yXjjQKLTDOHUXanfQ0FZuU7+aNGQ8N2Hm/
AgNXTSuO+hwBQ9Z/SKjvoYAkkPsV2b1aO5+6cE8qNS1uaQG/OK3aVp4Ft61zr8Yxc585b5OYMMf6
IxyWPVPdETow7KOK6JdcgzTjhJfV03MwDvHFrGA5+9TCenWhNiHBVNrwYCUGw/yO/le+5iX2Kp45
jFYANGJu9Ew4a3+a3GSd5TmhFcOkWywy4NSULliznj6YxOrlhhPqcAdwwNw7VHY99MrwuNWF8aVv
+Ut6Efl3vYmPDGF6IuZB5i9MQ+/Ja7vikKb+00jUeI9cmnAO5Ci3KhcrU50OyU0aINzQtH6MMM59
JGY07HRgmPsOfMomAP69GTRfRmDLHZ56pMJ4gnPL4cJ9zlyxr8RY7/g6cQOmBGpexR6eqYWo/q3z
3n4eiavehmU441oo3V8yGbP1yBl2R12CuCrpPXha7Nr3k+ZTErod1c7nXLhquga36zjKr5lVk016
l5Y1lXEZpBRFkSoZK1zmUhLTcEs4NSMwsjULhFUIH2Ld+x4HevgX79howQEO1aHLVZGthGtgp8vG
+9m0n7vUKHd8FXepMwMjZMfGgczvb0tXRI9FXq/T0dW7nFsgrNOgSy+B2cybvHSCq3bCSheZyTYh
a7DKnUacS3j09ToZQoulRTEfp6mmEYxwSMUZzcj5wnnVScZjdi4yh4isymbC1E1TMZYWRsbXiB2a
viETkr2UtuvthYUAj7SGA1zNEkmjT43xLowcdT0hZi9wSJ2S1mqy/BQOqXkhPHFqMn88RHQE6KDN
bwo+5au2WhDMbk3mjgXPkt/ortF9p5UHhcAajfAlZGfKnAN8oQLwk4h5rST8vcyvEgCTurNexslt
jrXtf1iz90UXunrjxFq8FW1Zc9NqIScVwtg5uicCQYbrfvI4sRQTbQsrrHAgp0FHA9Yxx4O2iTOd
DKce3I32zdY/+PlCCIDLXJ+NYXG6Eymoz8g3IPLsIKPKradKibJMS2RvJdyne5twwT3BZBJOP1nc
LBnwiLdU31Wkj6myMWcoldBhzgoXwEmAr3mAwAZRpuHEw+dGXf0O5AjFhNog01xIUtjzksLmaYl2
NheW3SP687/qKLV/cT5mMiXk7p7ifASwkNfdZ9svCVUSw+V3TnKSANjcRW9mm1kfOdRtgqcLpqAl
j/FGZpch3I1SI1zLmUysISTNsPasQ0yOuageCjVyY2iTcahpOqMbdOeGA4pGPyZcHondL4zLqqgf
Eq+nATOM6+hNWII/E8oRxzwByVxsiHRyGVUOrPoNnVR5vc2wFZMVwKUF/xy+VIm90a3aq3QWHXOj
WWkrWQ9ySOMdh1d+8mxAGDq6A/IjgdBwMvbGtBwBOjakEcRRDO5ZYrrVxiMf3JPk9/iUyJ343ppC
PipxGw39KO7TBRgbC1pKe2jlq1458AYG1wnf/nwzhTZiCFKsJ0FStibONJ8UEdwL+gz2kDhiIqhe
m4ObWkQBYifVg8A/Vu2LNEPuwVlA1LjKx/wgaZwJz7ZaSk46MYurqenqBzHgqOAjZN+6HiLFvy/3
BXpIIynmu2pxMeh9SXQzuYHdqb+1hzaKK1fI5MYzrOQXtnp7Tzlh9VzCRb/P/VBBqoUK8Iu8YTsd
RmT46Oz2SwuhrU1eI6dyXnVKqIQpbxor+OcD6I01nwnfXbT/hM5kYOMR11zH758r8hwp00u64sWS
G2h1+5VmbUZXaN8oFhgh3tG9maf2CN6b7w90B4EnukL/Ow3kns0V1yEnOpG4MjtCTUJEaditgEJV
qQArTr2exZ81eH6ty57I36qCtVyu7Xmci3OiHXOtliNk4Vd2B/7STh6tjK5MVdTmiZ10cxjKHthu
HIzgGvP0aZ6T4XGgSeTPNdh/wgb/ImxgkUBirfK/e1D3X3UTp6jHVEWlpJ0//+//+evP/LcHdbHy
A/4zbcJpP1Cbvz2o4g8ogEgTPh6fxa+INv533ADt9+94gfkHhgfSLAKLEo4A+9+ynEIZ/KfNHyMP
dEJ+mImEjHrtLSLzP3jRQrumYqUmXOUE8SuQrHHVtdyHWBK+VIb30GjjUC26T1BaLxxplibuaQee
9NQtGhGnevvoDDDM2kVBqqjQOIaLqtRMptz4i9LU6bD5niJckBDimIoXRcpYtClWyubF+NGrFuXK
KdDVZJCmu8iolopf/0J4Ibgb5hRHfAdmZUipp9H9MjIqBUzMtjfTopYhaq2VLs+Ulwp8AyhqGdJa
s2hsglTapvYHf21NQ/+Lor6cKhNUuWTR51yEumFR7NoufvbcEtLDoub5i67XLQpftmh95qL6WV6L
2LIogRzlty7SYI9E2C9aIdg8RE7kw7q3SDehfW+aRVtMF5UxX/RGZ1EeCRBzRFjUyGbRJYdFoRxc
VBLiAJ/dol66i46ZLoomh5p3mxPkItOdeFKUO8zxA+MmGtXcVTQvII4Oi0paIpd2yKaoLOdo0VF7
Q40H6aDJjZQ7X8JFb+0W5RVfzq6kCoc8QnnJcb1cp0XQ9KuMjXbOYFfcNBQuDFvSUNxlKpW/9EyM
9yzqgXO3RkebQ8UxWMZUsCjHiB5gmdJ9mE8804xS/DTgKu46Mr2FCTW8RCG3S4yq4dNYOnkF4LFH
uKlRvRIdltt2APqt8Avc+wMVzlXhcJAobC0OnQPOyCed7nGg0cVTlVeAzguUftMuSGRWP098qBVg
GYm7XSMWBRuZOhZvXgh9knkT/aC1JUW17dKsPtdmdVoSe7Q7B5WvaBLKKakkR54C1K7pH2fhsbMH
P3vzbc4Xm59CanZGQIZsHuEBhKTtWKb1g5XX1q3jjXBZlicAx93sTcqFHBFaPo+sNKfKs6SYetsh
NN5RbQrqu8shEfaw2bZt2vL5QZo8kFtmuy6wf24aFbjvCnjF04TM9dH0BAYNh4w1eIKOd7Wp+T2J
XtBIVK8iTBMlA9cOa6UWmPw6fiSeianfmBXkGDvm0hQ9mPeDoNJ7MfvF04VCK15jWZtMUV7PCbMW
Xr52KDzagrzkB5JRIVhdNPRBT5rG1rEr5WvC92+feizWsEAy8UZjCkvET7riiVZMOlQVQkGq6LG0
ekd+iZF5Mupref55ZRnu3GCne4sfX9i2fx8vVTc85mi8d6IkuHfHRRozuvK7WA5qlaj6X23mDuva
m9iKpss//GdQZYfbPfpjyW8sAPYdheYmssGmO23NsMUuOLjZ28+VRg6Jv23G7kb2fGJeSUcwHoEb
1udBUqe+4nCGxonA8sRxzX4eqmWP0ZWuf98IwF31wv+xONNtmoapxI573z1IzYfa9251ArnOp2aD
zt4VQ9l9/jTJQtr0zqQxJ0Chln2h4CW4DMootwlXJLDSUERvoY1ONoiSWkc0dn6QDvgb/QlUSxEn
xsNP7ykAvPpBxUxjNSmX7c+nVQ4lvXfxQkhp86jq1rQkBes6452bKJu9tlQLXJMAPEUsXsyP7wcW
234xctUTw6eGJ3gNkPzWtqqJnWbzbVslt5qwWG+0v7TirK5F/Qa9dRWX3rQOgxu765nr47tEm4TC
uuRQZs23GMKrkCq6VceJuLL9y9g6TA8Jqf35KW5aIKDmGFx7CPyIx2KbQ8S25VSvA7uqLx3PMZqk
F1+1lVrehdPPY2tl8HM09/DcCuKN50vqfHzcj2k53aZjuBnGbNNG9cmp/OjO6ozxbI12tgvqmG3N
EHjJ3qtzqPihdrcTQKuVz175oDV5pw5MAtnpxvqsYtq7lf2lKl1fqSSVVxnp821ll9YRm+3vxuoO
VSDueUxSvq17h3NpHL0asf0CtPP31GM1n6u23BW6AAUyVRiBS2eiPmhmjLQbW6+l59UPveO6a6J0
82epye/P7N8W38FOdnTHZ708hX6OEEDpohAzH3DqWbtRUcubDVNOpsN6pGbMXnFoPebjVB7NwHYO
AzfhjRn0cku7LgjVsGccneUO+OarMns2hlVtXgNy8E8NFz7bC8/cCB29mhaF3pDzV701fUO9uMg0
8L/AOiCBDsp88xHtNlae/6LOLnufJsPZ8l1vV6mjgrXZVywgELpPbhgB5tXzzP3A0cUhBj3J4TUw
3fWMuhRGD6psP5Opi7ZmFUy3LFMHQhywcrt11dkmTI6ZFkTKi6rr2vKAig75PZdVs6XryLpz5snd
DnZf1Zx1jeyQV7ncQKqEmGvZ8qslL7ulquA4lXUOb06+9wQcNypow01m6RczogXBrHnah8wSGEH7
30QzXunP2ZuTih4HC7oCRVt6JdA31zXd2DeNKx4j3M9rj68hk1UVvwQZz+GqdTYddoVrmjjiLYeE
4BNUpr74zFiPkECXMwRJUDaK3nQaumhAkYQBQ0mWzh4zv2dobt3yqyWj94VeVpyg3/hLrUjEetZA
kvDcYZe3/Nm4dLbwPMxbP8rqeyLm2IwSxcnKWZwhsglupZbDW2VOxdtgWxDmOrIighMWNJV0hiTl
YOAvuxT1OKnIvkfs28KVR4HvtWZVYp1aG/TGCrgv3S0h2J0gVqXJVyJ+6rzROHsW0K3cQTDlQ6zN
ddTEBqyVrL/Ga+VyxVRQ6GtQYRC8ZoqjxNjXt3Vg+SeXPf82UqKkGEVFTyFezQv6Uppt51ZVlCiE
lXHbxYE4clLI95ZZq206FtGaAGENNLgZv6vSts9WGXePQ5MOB5n46tmjnQ5DPwgaxkJmW3+A7u/K
FLTQfMzhDl6hIhsns+YGJi1bHWp8amvZdBm7nili72UFvKwCG4RbfPhtEazaJhrOuWeYN00E7LoA
IrhXNvaunobPNWeGm5GtPAbWfWzHzMHB/Jo1TU1ZdaVZYA+qIbWZW6s0aYtd6ZpUsTe5uwdJfTOm
CRj6Jf5u94QqRdHquznnjJfruuXJpYPzNLDtB8U8sK/MjVenC2/pu2m/6PvmAOJN3S4knb+jl0vC
T1NADEAWbvpm5iuOqX7ZYdC5Kupz5YNQkWE/gZAexJMjx/0I6HTTOvPDROvx7Zgu2NggyPY4JPce
I+a6sJptrev4C7DP3ul45GlVF1udZj2Fl+N4SrXVrkHGRkdqR67TWFFAKsTGp9vqOM3eeBVluFdZ
bRhJbm2RdS9hzt3VuvJ7Ci6WnE9SWHKfl0MW3ztepkhs9pQcs9IbXL2Qeo2YR0KsTKbd0IwnhIKh
mMbjyPl3vhYcVfJ1Fpe52E5tBo8nkNCoRZ+PWbHiuU1xeOmluJ/amAbG30lOqNZdwVGp7QNPw2dm
6XsDdvaurMJF8umHh8if5601ze1tnImayLNwbxAWXtTspNtZepc0rI11NncEe9labopQZGflS/HR
jvW0zuxq/rBaq7sZSt/YpZb+auKJZZyw9U2gtbMhI+6e3JHph9G9vUPosa8RXNQl5qiytSMk18nw
34i6RStF78T70MFMTtm1QdWNolNppN4qzqjNzRX4bq3TcR2hL/ColAV5Djfd0x//KzS6cSVy92p2
OGgjC3z6NoliF/7orWfl66J2fyeUvKDJp+FpimevAjSzHPpjJJQPEOTgEXORXQ9D1XKOb92D46Us
97PwwSRUQykZZxmDXXmXH+c5otNgnt3p2mX7fi/hQD4XjVnctEn5mwGUcrvaVj0iRrdoNFVEo3uV
/FZlyVPfUOWnr73lnhV13a6vUr1rLLN55fjibW02D5cuCuFTO9bFSTNxpgMmbiEwFs7JdEO18aeZ
b1pfDU8e0IQrJak7mQsN2VtNXXHOK0W96hw4yQeGEBDFkPLGXWklPArMcCluYjSkNncowuAziE1u
HDoW1oVdQ/BMsZN8nZ2y+pjp06UKMnJcg1s+POJ1bw7Vr2pZ54tlsR8tK/6WG+M2sOZjuqz/5WIE
qBdLQLqYA6zFJuD9OAYEtdwslbKhRuasuYRiDiVUJOMuqBajAaLdYjogL/7jQeD0vFgSxj8NCs5i
VkAl0t/JYmDwFytDs5gaRtwN+WJzaBfDA6r6dd7QwShjzBBeaeo7IE/yAlsIJXsxTcyLfUIsRopm
sVRki7mCF/bI4BcBw0zqnZFhwSh+3Bg/UsZ/VJ9/pfrwzUWL+d9VnyOoWZrk23+Sff78Q3/LPv4f
nCFtEqyCUTD0Fm3nL9kntP4gBuQFS5Ii/CuV/Jfs49r8LwYs8CULIZlk2n/LQN4fS1YJB2UImBgs
xL9FmSD09z90INzQAHaIr6JMYVYNF4fjP+hAqZe6WWG1yWlUjLIcRWqC7pwor6RauhKnkdpEF/DX
gwSAxRyAT4BHqQ7omWZOrdWhsUoiEcFSwzjPSyNj8dPO2JkUNXI8prPR+ulvBNfYPKufVkd2ljQ8
QhPFXabtVl8zVQVqVUQ4ulb9TzdktNRE0k3t1zDxKI+cf3okq6VSci58B3zxknWlDqrGYtTCu1+5
gaE+wqWU8mcq6mDCbuPZhI2ZyKJr11OAhQcW4+Da16FN03cblt7N4DLllrqHMEARpv/TiUnVGoVK
IAbSB7mUZo4J9ZlNbJdgx1lnbf2xNlgDBmMsVpUw42DlZfJSCMlAHA9qy2p7OsQE8k62bNIrKwn2
PLEbzAB1Wu9ExSBsUzLKmzlQiLYZBZstt/Pt5yLk+QdBoHiwbNyLYeK+xayhzwIy64Z7i3PX21lz
1DW1p4llg9Sd2w3OHX9rTDxpRhCVd45vFLRSDxdhDi1Q4AKPhhz95DdbWbl3CSOvuY3mV1ZZsob1
RnXRjePztidpfMOqxL0dkgpER9fP/bU5bJVd17cRdKHvTHvhThPq27WC9FHc+O3F9sLfIuIRYUUs
Jz0jgVDR8gurqecQmW0F6b2CWitOeoCu7OMbesia1rk4YzheOWA+7/AsYUrJk4+M0O+7qL1hM8fj
VWGKaSPYma08XFYcgiUVoPVYPhRNXq6rvGhvbQc0Xsc7QmdUft8UWXdrjDmwM76xj9xaI07n9ng7
4RzbSEyhW0vwSg0WwBtTR/GvOfDZeBSBYoeUVXXIj80yhhQpqQlIlHmazP6z4PfT3+kW976uWPQg
IoYXH2/cPfwzuLNNlEXctOf51jWcbp1Jbexz1tD72eiri2lzRfte313TX+FeTYW9ko3j7iwu+5ua
WPqrbhg2IEJ20PozOBh4oSAOOo52NyrPh32fRfHOoAXYAwVwMhPvRutWsfqC54lBJoDiko3GAd6H
psCFaxCzH3apPkK5Ax37ZBjFjqHggtPb3EX+Fbgnuu9UxejRZ3eJ05wNdB0LAuUmLNyLpcxiWwXy
dyt9/whm/2laEjucPt5KOkBASdrdBCvDvhLuwM5k+aSmTwOa2qqmdhhTkPns9rTC6ymMDnLQxs0Q
hOE26mW8yUz3lZthe7ZlOe7gM9bADmJxnFAznlxsJfgl/XZTQi/khGzztTJOPonXFbu9V6wJdCv7
ZbMvUP5YZp7mLqVJFpCq6lBjEaaoGFjIvuGKExit1SPFDsMg011OTe3azbP2AvGmuJeBiI/kdzDw
zblzJDlJpexIC3DV5bhopWz2IK+8G7fRrHWd4dhMtOttBqsd7ge3e2K6Ng6GosxicKGd8wWrqRkw
GfgNtwg3ymrs7G6KBqcEgSxu4Qp+1IoKdM+bw18Zc/mOAH2+lJREd5MTpGcOl++VS4O4UAzvc2q9
e1ILku+N2b21gL32WNHkppGFfbUwpnaEh7ikzZgKbUCL+PqS4m7itgudhvsduAwW3H41vc30AnEM
4v7MAbu7TqdxegOjhhGhTE31gDPnoTI9TFdBVZ6pXyFrrcOil3exiBBK5JCQQbJdn/phQSE3hdj1
UeYaK1BadcSNZRVeusz/lrU5rGObxR6YXcBj5BmZeTA5UmrlVWW9dPOSQKEJohcZs03qGTtrxgoY
2F25mxJ2r+6qwuE89k+wJ1vLPUz0ppyo5kwWsK6hfoNZr6dVQuE23WjJYHvnvAkwYdG8FhzyPsjm
69FtvPuRB/aD00R8RfKBS+/YoIK/ABVuTslcwqkkrC0+Oq7+dG0RHU3WlhH5NFp70r8oHMr2JuJA
e6rhZZzUFIHXCbMqPkSqO04Y2c8JnPUHzGSOv2JJ4u8TGruGdTgPySuZg3arbRc8Ld2/7xRHmeEK
3yd5tnjq3OvYaeBs0kmMQXMeiMVrGfD9cLTWKzYKHMa5tX9XuWsCxnDt4abTbXs3jTaNqT6rSiq4
mSgZuXC6jUscrH82cRm8q8ZMX3kmozezB7xhTizPkRbhtzkmPU7bInIuBovUZyMv5tvSpIPS8oqv
snS8T1GFImXidVSPO0UzU2CaPopaHynoLtct54dpMxVNUK7CiHeRWGESPPV6EteF1xafwMQzJp3e
JnvgyXS4j5TrPfEcAYA+zoy702Qb8GJ9GZHct5L42KTj+DtP09DlZgS9HO+8XsJfnPbLKTHu0sxr
CSs7ZfOKLze/dQoZA2CPOtdf22E5s2hS+afbqfzCmf2Bsj7KBWlRi465lZfoWwlfVois6jwr+izX
7dAG08rGpl1uJzs0b2SRDK9imIavKEjUW+BiHqmA7JJFicOYELuajFNjZfoOKz8rYQdU7W/XnEA1
YAIhjIfN68A6TDYH3xjkWxiPVbCe5qg/Sqtz2NekmZrIrpfZswpSl3ab2ukulLyywzJGRyHuyOLI
d461MZhROdHQMqoVr5ymGL8xX6Owi9xtlZo5tYLaEPu+cNNLFEpzz37ep5Syh+7FAgEFwEkyWhYt
TUVRbvvX09Cpk5V0HqwwlwojTdVmYXPB+YWEc4covFUm+hG+S/BXCZbWFcmce3j33aYVIrwGqMQY
4jMhbUY/k8fWdxv44kXVvALH7fwV41FrrcmT1S8Uyspq22E/UHgc1fxFOMK5icxBbhzb+3DjJHz0
k6p8r6lN2lHOqYsNt/ioXMGSZDYnzcAdUcBZOqZElG7C2fXftGgKJCJabBDiBb2XkzM5H/7QJFdd
ZDlPIeoGpQelM7or1SBfVjWdSay++c987vPggG1nugR5pPR6tBPrXYeU2cpKyDeAVN29CJGs1tlo
m6/9zAFyS/lPz7Vktj11N771GSpbZduo9OKl5zuLXpjyqkfkO6/dOeDAr/q2n/YaBiQuraZVhIWd
/JjF+Z059+mLqvzbeNLsPUvYVIGxRV1M1tXUhfduF5r0XbrxJg5LQLaCPd0ZewvtY1bs7ykGprhS
NNr9AJRgEwusJSxwd/KJ85YDA6BlONa0ttrUxLsVx7dtZ8+IqXN0tLNC72dXdJtZOsWuN83+2jKS
rdc35VeS2T2xnd7zycHAj1hp9gGb3Ouax1j40Yfn1tFO1xSxrvg0KZKUjdvfJPYIUItjFsJwJJio
0ybGmh7nbvYp0WKqVbP8Io2k4NbiDDc1WZ7nIhohjQsz2Zsgd5kPov66kWOYcYF7wRW8+nAdm5wR
6Ro6BfhH213VKDi6aUjBLlSK/KVlA96skmjQrG5SgdAspe1tVTTPV7lhydOAq+Oaf2FxbVOV9jua
045Vadfh9VZ6F4dOdVRF7Gyg6z/LaRz6tWVbzXvsKP/OoU3zyzLT5k8O0H+m5H85JfsLBfH/MyV/
vif1P4/IP3/irxHZsqw/TPhXELCAMXp8cv9vRLYs/w/bcSwBNMcLfDwKfw/IIWwuk3Wn7eH2AwjB
WP2XT8Jd+hUJxWEX5XYlYDT+W0aJZdT+x4g0oA7oX7wscAeggZz/2dGZW5Hq+Yp4t7h3jGMcVaO6
qnCCkjEIsKb78Wq0y9xhJWuGXvEwp1KEHwzdXwnJ8AfXzx2xtmrnl+dZ43PuG+kVY/iIi8cOsBXK
yluerHMbMpmwGekumChjvhzxMKhHs1KRQUFXWjjlVR6m7Z49V5bRmJeELBZVEewwalfHMpqIyWW0
V5STFW8omXA3wC3Ejjwbnc9gu+9zEH88vM0hui5Yqly3vd3tJ0+rkx02w+dsAX8EI/3phq35Wgy1
vzdlKt/oXTTXbAA8rNntu9NkFv9eHFIADG1uyPOUjAdT1u6OD8q45QQcYfb29S4xA6uJ1g3ERt0Q
meitUu8EGD/2gTRKn40ksZ816FS3dyRVXyMN5GliXiYAG5euV9WG3O5zIdLwceT5cB4rkIfSDp/H
MfC22pzWkaPLezcz1MHtG/u2Kcvm2LOyX5tZml6XdFsehZekN6FRvIedYhFJLnQraEq/+i/2zmy5
jSTLtr/Sdp9vpLnH7GZ97wNGggDBUZSolzBqinme4+t7OaSsSrGylZ39XFZWlZmlJAEEItyPn7P3
2nWeqn1WGsOnFtbxYQ4cHSAgqYiyuNkuiS+/WtL067XPEeVKmfHXvjebLdrN6YMj/ZGE9phMmLry
w3VNAN5H0+wBFHhJxLUp3+dx/r42eOmirnCBRuOAv530YcYj5RZKiLd2Ko7FK28s2LIIFHYkIbMq
f/SWCds9atXqoO/Id/XQujtUv2gWKR3SK+b9NZE6ngfWrBy8TWHQpd4LlN4zZkpWuZWbyvDBpg66
m+d2uQ3GSKyjxa5PkQUPfxWLyeFVSHrDL2Dv6fxgEswNK34cqeVODpbDU8SI4QZ0DcQTFuC7samb
XdG20+fOt7NiBSuvW/epUX1TWALJIOYMtM+9ZDwxyIivJvIZTx3YSPD97hh+iRDZr7MK9TVAryJc
zX3lHSUzeY4QnSfOYzGLlduoBa5wYYpiXbvkOIQ+hgfwi3BFqHdMfDxpTUdVsGOaYUQAYWTi/TFI
plyVuamOQ85hb9VVNlYF5h7NTo3TKa55U17tVtftMrfv6FcU+YpQwOhbicJl6/uZIl04dU+NY3xx
FwdsRhQlxD8HIZLthnwNQKvY1C0cPDsvEeo9so10xYH9WAVIg3IfcWoGbOXTQHrzzmTC/Tlli7om
82uI1u4QuXtNm1wxbB4/qNK27ow08OAJ+MGuJxY7pI0xzseS3MJuTaJgee27KaVTHrBtz5hZ7zDc
ldulplpxXfge3WTh0UOk+kB3hHDxbOyf8QSVuA4LXMZJkBqMksP4aFSIy51c+fnaV3wkt6TJuDIz
1VKqjBwxm2GmTTUkDCGCeRuP/vJumOppNYy13EWOQFOqZr6Szg5uIr9o7ly3psfjN09xargPyuqv
msJabkf66sT7edd07gCrkl45HaizGYGNbnmHKdnYSs7N08qv/PkxbbPqJm8H88mkwPqInL/eGC4j
7n5sxoM/x1FwKITyAKPWUE4ZrFlTJW6YzjBoLsf70K6b05xUyZrFU5wR3RNvRnd+TSVtsSjUahNa
ozgstfyCIs09V3ZdHDBJm4e87YkTkG1Ofk5lpvpL3jfQtDZBXD0ZXjXjyzWt7pFR5Pw1pwW0Xgxv
Jo+TsZM310jESLkdoI+aHBhjJ917/VRt4oCFXJhLd4yjfnpXZMLe1VURrl1/cG8E2lLkTyxECp7N
JsDY8WKVOuWTk+7amDLAPXY3G6gKHPeFTXC5spWiNknIu5nGiIwq1+6/JYFRnm0SBB7a2pVYPHLC
oGrxGi55uK1llkFIHQYob63REP1ZRy/mEnanJs8eWrRD15Fyi7XVNNURq0d3txTMysbJX+6EjNVt
GzVpTbcvWLZ26Db73GbeyhzH37Tk+BI1FdlfQ61/GL3pc68hwylrZrYK0jFaN8jmT5GBWqCsnPE9
RR6h3LJaHqDAKUQ8pfsCaIJnw3IrLKHkNcg4nW4KAiVYsEKcHk5sf0wzikjfI1hcBkWxX0QpX8c8
tFEjLe8YsgWE6c3mlTO4VY7tOMBKFcuJ/sfiH3KVPSxCHqgexEo1lnS3qZj5ggvTURsvHu5HMN3v
AQ7DmyAQlmCJIrpLsnYmircOx2cRuvW1oi68Don5o5WbBuqKdRMjRSdOrWdYD8vS38H3xsOS4afE
9ZauHe69p2Q2c23cXPFIxPtCSSxVSxgdlG88pGismCgTkEcvjwhMrNQ+wTJuT1RJl22xSuZr4Qcn
xM/pvsTfddACIoQTWG/GimwqHqho1+d4t8KuJ5yFMSpO1CA/haTusRUF42sUi2pvDMI9LkPrfSZD
JPvUtJVxdlqCXKzcecT6/U7MNig2FdSMBy2Pdoix7P3e67e14w3v2jzqr3G8vCZL0h2iBE5GTfAy
LD6UZD2tdtrKRthek0vVI38M7Yc2LMq7RRstMac6BPok99iMzBdMYeMJ0wMlOwKo4b2MY+MqWwbn
lFdxcm3Gzq60EmKjTDwzrv08GSN5vXipt3FhEZRH1PwTWQ3Vvu/8+hYbByFObYWptg6++kjp1uic
oj0qECaTzOevWmB3p8i2x2PlpOEHKPa0Vtqh3FQLnh7bdZZv2O+forwgjDFNvMc04C10MkXRiPOQ
5qJ1M7CqbqtIfiSb1EAnZ2PKrErGEcaMn2kim1Ha77I6RUaId3ELHXvYc3pSu3hKg49NP0+QueLm
I7M8Br2qJ3xrMIeDR+70ju7Ix1GyrihBaHPIQJec13yb9dGr0dPbboBrrzz6VtdKzeRvh9lx6o5e
CcaNY18+nO0MGgxEJLwqwsveJYZbPFJUpcei9tnqHcnYMB5TP7nVgXJ7UHnVGS/XLnetau9PoqGz
hP6/mBxjT+wEXcPIDE8eJvgtDcr+KmS2ip4FO/Edso/pEBFku5ug5G/mJHHQqI4fW8laiwPWqfYM
wZfbCq3kOnWI7ymXptiR2D299n7g6xgJvJhB2roOKZVhXaxcVIIbp1ymz0UaVR8Jj1gLytzXPFTB
hjfyjbicepcwzS/XM5HEh7kV/jpPUoOc8QZWuVenOUdGOy1uSFhCtZjaLkbZvI5IfAq/4E8z8VEs
DDlyFwm9o7TIMU1uqXvXXSyyHT1C0qCCih10DOT1wjqAGohqM6IvdxVYhvjmg45Zdcx7Vn2H+K90
u3ALK4KwubknJzNL7x0c3MQ5iRmBRNBqgayJgp+v+iN8pvDKnIJg6xU9kYGI9VKEp0RUoOxrN/WY
odSqvcD7UEeCpCdJ+A9uf3HvVWxIK/R6CQbuTn6eKi+DZU6zTQxmhkYyNXdBsQCkePSngP4/Jj8/
Kj+DcR/QCOdFpvInYrzT1L4OHD9Oj93kq/KJrCuuGoaXyTDoPhVUyqukwcduIbCVHlnq2BLoOMSp
R7J1WGyMLkg6YFzz9LXCkPxlJAx1RY3gfOBnyo8G/ujdbA7VAbkNvUc5QGwTrR9f94Nf39QV/3bZ
uuWLxZNnpSRV8YpQPBRj/h4hxT6GI1muwmoqvjSBkDdlPPkH9xL2PXKYO3u9+7RgXaaLQx64nVVt
sFq8pTpCkhy36OWahyaHwZ64UOUNwn/vxQgmHY/ojFQpGvsrO6PDzGowb6j6zE0JJR4pd5tj043T
K1dnluN3Mo+iaHFciYYSAN/dlgHhxHxvzi3yOXk9kVYlGM3Bft9irWE8Qk4zJh9pmCvGISmR2WPy
MEInIXi6m19GJ7gNE1CfK5Gp6RGpabgZErLm1gzNxA0hmOY66dp205BMhyKZmIEej01FHDu7MFJx
FIDMLxgTrlpywK+nPEmeQj/rXjpKT85M7XCeiyV8zJ2lJSGMiw3XPtkbquP0RaAztMqAzECMRtNA
f6cShD619WMQ5KLbxGTM7Hvkp4e0bYqHLqSvGdayfm6iRn6QuFw/FGX4HOSeONkmjiKEjoIBkllh
VCbWA5jbII6eyqtHHN9tsQmCqvBuMDjZ90VUv3pLgwSyWiaCwoxILGsfEkRMAza08ZriM7pNszl7
nwjEnn4yBnvfVDJcz7009xyFunfIHMYvA7yENaMFeBx5WG14R8UuaZBYbKamWBj3dQ7KtxrPbFcD
CtswBRo/LVR9VPyG066acprvas+H8F+oLH5oQjymAog/wsWkN7etb8it6YGdQW8eH6JlSU4wt+JD
TuTvGQ8cB9jJ5WYSxqfML5d3JGkFzsqlL47ocGbREE46v09ZKkzu/FGsl8Rbbo25RIsHBBDX5ZA9
FLpOshbuq2ZBkMjwDByfSaxgReULxV+VV0USSCyjsLE4f+pCVjrNybEornEMayfYgqp/rkcPXxoU
n/pD2Y1+fiuZVlkMdlwOYzUTZIGdvo2IzYxcRGHYI93li4GicbyTCg2lS3Ytv3Aw5vcd8Y/T0zIa
yKNXRseBt7vrRcuMF6IpqSkkF1rNNB65JI0PPiKsAepbrSxRM/7f3B7ayEZ0e2YGuw8Mr34iR3V6
/kP750+YtpLuzE89FV8gOHBgk1KV0d15SySr6on8W0uOZ/jHzoasTFIbzIFvJD8YoH6C8KOZWzRY
zWsrdXaG3eycSG6Jub+p+mXblt2Wj7pXRK6n2LJ//ebe0JXE5b254K4B4sEyNTVN7Q+CiFwOdSEC
czwzBzx7FbVicBUP57//IvhuQJOhehLe2wtAkMDEoXcYz7EJXZj/uoxpC6/cXV7m3y3Jv2hJWg7K
mT98I/8SDvP+tY1Q+XZl8ce+5I8f+0dfEqkNQDsXJrSil6g7gz+kO5IAAI8UKLj55pumpGnzhWr+
HXxv3sLvTUnnN8d2JClwdP5sGp3y7zQlf75FbeCfxDwpCd9MEk4j36IT0aPWyPh79z4fUO+ti3jq
kT+0HbX6WLcf/3Bh/uRh/flZvbwYrFHlaYUQQG/nDQAsdCYb92Vn30cGRIRLwPbcDeo5jTvWPR6k
6iWE9/+qBrCc/4uXpvmqeXFY494+JbGRyqmDKXh/sfwWqtFRaTMH0S2lg3wi8hc/cisabe8NtNH0
1y+vOWr/BEbqT+6ZGC+RYKJQYJl6w1kzrTgsFOvUPSk0rOm+MXxPvSXNF2oGLzfRAvoLiuIbgvqP
F+VWAQ4J3Q2C4c/LT1EVQR9Wyrx3zIKYbQvYhJm7ZOZ5cOWfq47EeDvWXtRe9vAsoq7vvrgVZqDM
cLkOtcuJkVBo8Fq0A1AlLkg9X2EVMqUKnEHI43BJFI81nofyQxI2N2UF0dK/vnY/d82/fwykyCzt
pkNL8CI7+8Mq6o9AhVAdmQwWDe4V5pcIgRH77vx2Iile292n9C95hj+bGn+8qm7+s67ywm/JeCi/
vWTieHKPUYCMskvMHt74byKZ6vsZ3/KDY1fyDDMb7eYlKvvXn/pfH0zPgvHue/g5uW/ePiuDUprv
P8l7VyfDxfqBmRUQFNLA5F/sIG8Q1ZfPakn2Djp3vCC+vZ9vlGD2uoIJmLy3sXA/GFWEqWiIpW7N
WBbh5eiNXukN6KdTu7aRWvGwkOU63SUp3Y2//8EtwXjEkVpF+PauNW2jVLUIxH3f1TwkNh2i8oS2
QwxUJYS9/frV/uwh8Vj2eC75j+e83aM5lUIcsQbzvmnJky6QvyxrO8Se1+tk9LyBcGMNLc6fOuYu
vyQ15+ieqEJ1QCcxGUt5NFyy10Pc6JDmhOmfupRUaYkk+C6KBkyXxZzwlDk+5sdrFTFq/L43/7dg
/wtc883y4uH5xRTMVgFc8Q0FNsnCoPdnJe/xKkJWvES1X+6biwmvaWB5ZP7IkjtzAXMaatswXnSI
4EwmWDXn+Cbj1K4znIULZAEZgEDyG07Bv77Yf7IKeriYMC8jhbSp236+z4zJ7Ac3sOU9EAMuyOUy
y6qpXqTOTK+z5q/ubL2D/rTuEmDIXc2eSy3MmOjtK+ZdaCYinVtad1Z5dLrceQ3UpP/HYurSa4dl
Y7lYEoM4IC1dDAkKtXGc1WPcp3AVLEbtX6wS6+QlY10YPAQx6KkTxW15vFyill2DuJSYjJ128HCC
MviDykbWvenxgRYMYMdfX0Y+wduPxSfhe7a4c5FMQYX9+UIufqrocc7hfcldslbVvBDI7hnoya1s
xo42EMKona9JtzEdI8MJORCvuFMRw6ZVxu8W63mq1NpMyOkReeftCPM0uitOBNBhCxmStkBzNFg2
wloUh1OI5u/AV4QghoH9NasxnCNnjVw5ajd04Xgy8G70W7YAdLhpkoHP86vivi+66Oi3eXIyc788
D0ng1Ru/bAQTNKY5HyRBoreSjOTPIm3hbVIHgOEi17Xi/Q3Rlxm5qotNPCo2ccf+fU1mOCft2kqq
O7hTyEAnWtKIM8sW25oH9Ws1eJ5RPfdFlpCwEXjeIz2ECNsCkgqOVuZQD6vcCRsMsKTGg3nqTP9T
bSBKovPfdukVmISOszpmzeZgEtNrHAJyXk74OOkuQE26FlT6j/M4QAf3EB0198bItBchVVc465qR
SrTOo7Cq7rwwz5r1pOAxbzi9qucw6tl2U+4Rb+555Fy0uNs6j8ZwS2mgth5GAd5d6TivLcTHeF34
5MJTArIQDxW7AHHT/NiMQYlhg1UYDBWDDA+fTDLv5KeEsrIzy4ggkfVS9MKrrkkQJ9GbNkd9MiZw
1rtwRpvHmVv3T+wwjs5DqrrPPol+tFfMSCC0SJqNsvLw3JgclhpUfygOq5dRiOUDQZbxtambN5pZ
/GnGBEEIONwKT5nBztStnlw3fYgpcvAp6UaQbgmFve4OLbpRJHq+nnUE3nYPH8XZ5LqbxI2VC3og
DMRpNM265+TTfLJr4a4nJw4Zq1yaUwMsSjpVxfe2FdpBobgBsrn0NrmngTs04DgnuXjpHEXoc8pR
cITvsebcDuADcIwBD20DnVFVH4xocC3ebpoUtCnhAvo7Q+jiZyGEtkxTrjRD0fKIKJtiiBUci7U/
eha9vBFbYB4G2bvJaPnG5qCT53yeYaMMHvi5lSohWcUzdyXKTHJ6oJ/W/A5U/dWLAvMKg1VqG3Cc
IFwSgpzEUYEY0W4/vvp0qF6a2A7ve89fuvXC5OY1cMaRSbGgXu0ywDUoeJzXCVz/84ha7ku74LB3
e5eFx2Yd8ghF3uZNVEMR4gmlF5pb/HpMiLw5ThzlkbIueO6xmm1SvJFHfJPmE1ou/S+VmTp13cD6
zHIWBCBCFGkVUmpuXQiupcU3Q+ED5YL/Y/FSPPS+w8VpTD3L6XDK0VIBNHnumVmrNaZqX6djq5Py
yunBdFw29dhgRb2skdRw/ilw2ES9BO8tGIn2S630pVSNLZ/atudvL+8273uwOFZtY2MPZgqQ3ol1
30bXIikpxM1tkZOJHYaDPPcL38gAwOw4myM2dwnCyjST+aGPOW5YGoAJ5JHtuZugwM26epxNrr3M
Zz4UjySvlEYw+OKSmyHRfzc0s+7MJlSfIh2cVyamaqt0eVRlTXNVq7B+SeBEWbh12vnhUigsaV3M
17jS3Fdzor5PGFq+NDVvZgJyBGYW+TEhrxbIodoQZ0B6eIzKgHEkfbHyxG3Ed3fBdRZlzcbTls0V
NIrpQSSCIrws4Ws7Mq1eGOmzm8+paTTbAED/q9suGjqDt6w81G3DOx/4GXhy5YhQojYaiDCXAgcm
sQKPm8A2uhx+LF36zIkiZjZzcEOubQOo48qr3N6+GZ0Z9ELu2K+Rh7Vgz7bDG6zMKVkILKazua1y
GXzKjIgXLy6PkAycZNoNEz6lDTNNmorNeO/bY/uF7jDfUQV/0Oz4RxVKNuDChtKwKfVRJY1gwskZ
uh7LgEXspTeeMdl6Bz5OebQGZsfxjCSUzmHGux36GHTNyI7b6dvTKeA8iDBhZ0oJy2q2yUC5amPV
7W+qMTTwpEcBZ0CJjTfDsYBPjDE+35EZONzAnZ1yzTpJHvM0ENiRpD6o+a4W8d4yNWQ9izLnFdkZ
13QioJEjgF4E0gzXGpgwrkqWxurkzo51qBVPWOXql89H0tUJaKcc62T1kkjIEXCd8JyzS13B8eNb
jQkH3mRs5FyHkRJUgct9NuAA301z6L42fsfzKrI835rxAmkidHjim6blnVzuRHuCj34cY5YAB7sM
eN8Gxy81LQFPd2qiHXXwkRPiG69tliYTod1V3kj1jNVsUsyDF6PdLm5HUQT4kBrIxHH8OIvEAS6Z
yCfT8DkDqIRjiD358mlE3wBPxZwlow9yLUCOxap6ccOKB72WI/gy/QnZiaiRW5cVqCGDcX858NJa
xGYnLR7RkCNqzNItViNH2ifgUfKp9FBSfedgLP7I93SpGC/b5rwI7qgqMyxNmeazL05FELTpA4bt
zXzTAIx8uFy1phpAASSjzJZNo99O5PIp0hhcXtV3PK9FFCJVTcEDimUG5e1Zi7Xr2wyuq9OGLEdx
ysNl2sx08UQ3joULCE4rNzikB4JOXYtZkke2buxk+dZRfeY8TM2ooaijTSC10Qjn1Z70ysK/rZ4v
sdEZI51DWpcGA1jlj9k1Axl+mpGeWT9KYY7cIviy8/Wi7yust3rtA15g7MtQsshTioT6SG5DrFwD
FS2PlwvwfS3SB3c6nqwLemFtQo8d53LvBuHEtjZ1yI0nL54/NWxD95f708aLvE9oBOyHorbTG6/3
uUV80TdXtpMO1xH+UP/HDYGH1v9WeajA13kzNFfg7gj0nivnNUSZ9nS5K9wp5aFIMZKfXUhpe1kX
8pw4utsA2CEu8VIWEsO3U7AS4Z0wGNKZNCEaJwG/EesPZIw5d1/cwNNq7JE/mymEAEkivzwDwmyu
uOXkkxO5ZKmRk8qTha2DHQYLnbUrK0r7Ho/Xs2XF8pb4p+Wekzo3tTA06K0bWbQvK6Cddki9y8Dj
YkM809t3R8rFyvJGHhu9ASEbDi1IOtXQsSiUYTMEO0iWUDuLXr/bpO94zKx65nVDJKIPRJ407goM
nXpW00zh54R8bpjo9N5Hk574JrGbSTuajGp5HKQfT1ddPxTRLTAFUR4Io5fnRgy8CwcGIYDFuORu
FzJYmqfOAe+yDY1UPQscKfuimvTn9RSsyN70HsHG5bcIGj9HRmAQBJa0V05WMx+GKngc0zD5Flpt
ieauRn7ucqReDyUmLWtie4RIyI6kedhrFFadokKZ3ec0mbnOccUXWjrjMu2NPmGYDq9hYBxUYi4Z
6LbHVZXcWHYrJa4pJz9wsp+uClkVsxZtFTdBaZXf1KSZO645sRhSZMJCbM3O304TConrWi/+15iU
aERCWqGmAmfPCSYrsoNRmjopHtkacX/BaDyGicnX0wCrp1OlNCHGcuDb0gEkRtoaWXAavfjXAzVO
rku6OvKZ6oKUJMezNtZ9PfLMeNwFacYqO1qKR1VFNVR90fD2gsWj2WSW1Ad2MPJOp8tmEkSs2wsK
mvRrSY3J7qIqtU30Hi4NEKiBH3AHXQ6GoQiL6hoPNjaLpmNNK92J5Aj6aYj9o1KdYgUvBqiMPIeT
o54liLgv5jL7jCUBG3EG43stXJP9s0FofdXnIavV4gInHHhl+AIskQSyaIwhG+Z2roG3gTdiUa8C
wK+YheJ8g5+RNXqyq5cLp7XEDfDa1DxCXcbNEwdGem2Uzg4MMu97WUp2IM520ZXpRPFXe3BFe3SQ
XJ6p/xhfOWmtTtD6dYVR0yPRJMU8LXz74HkwlQ4c2KbuquV8Q5Z33+zLrkW+YJumz1mlc14FdKMn
0tJo2TmKVYk+D5fESwy2jSAwOUnkLhuLO8wusHLhbpYallEF5+/cLKFeDi4ls0P8tItJCDZ5kYsd
wHhAYmARzB2vHD1FDQqqCUsjoo45flf1hEW2PCGszpx2lh0bInFyHtZoE7tEZdw1hlvipyf9yt9a
jTVd4RYwPveV5XxB8Lp8RR4/fCuzqaXcHjMmxu5sIj0EQyYpyvYZzZUPNm+32fRBQFB5XRdJvYWj
Xl871hSfY6/yN2Hixu/zqgsfgRwO07rPs3mTto7Y4yedz8qqgneR4aWfgZTzmxwggi2VMggwhFYG
J9YMyq1ce53AycjEx325tBX+PeH5iwkP3T8IeL8SnRdf4tfiZyDf95/5Md7xGeEoB2obAUyIzz26
UL/z+Pzf6Plj+yMhTjusTf7od925/M1jLCCE59Gi/x5y9GPEY3m/AZglKAUj5nc/998Z8TAK/Kld
5BBESyuZ36YIL+Jc/jaXucciHC/RRCvDWqYNXPLs1UmAzEOXFSZFDXgdTrHtTDRHb9A5SkNTnlyA
pjcL7bppLVlTthBUhy9eL/PbBf7UR0VjgZaBSgHz8lP5ZioDjBPFUnzMncA6MHAybyG0uKD0sAXf
oAr3l3WacNTfki/vQgXzHz3QlQ/N1A+3YnjNywajBm7m5w7Az0uZxoOxXoasWHDBVtMriu98Ij/V
mBcsnSGgu0kxNV9ZHcme28qt008R1hF27ianWpphm4OfmGNwSPWE7SRT/Q3dCJArYDEXFEWN6ROb
Wfoe+4ilErJG/MTa15QJiK8J0TpZtNBYEIivhk9XZK6FUDgtP1dtVb2UnVjOfTuLdW9l7TFU7fgZ
FVvxYpM6iJnSJxEVSRWzgioJX83IxI6dmOUqh6eDK6paEzEjOCv645ndqbxjjl8C5POnGnBoPnrs
UnF69q18uifedNlVc7eZ25J1dgSGTfLveih68OP2vB/N2LsD46XMVWLlnydKV7bz3L9zHYnipku6
R8qXFtx4227tcbaugqWSGe0N1GhOF3qbZF76IzjrODgs5NNeD0tGk0iE0MCRudQ0l0RuFuvGmLNn
K6/6R5JtcQD0krgITpDyQ0yk3YfOQPpVjQ487UIZp3GBytIVuMlLME3rkXbFaQll/z5L56pe6ziU
0xg09RER1fBNIdwmfGfuDNbqDPXcYBfZtkKwnGyKUSEDw+Ex3OChbiS9uz59rS/YEujRzj6Mc0QL
JikIH5MEcLDGv9Y0ImsrvCt8Vcgr+qTxQ1Sl1nszzON7tTi8miW85lECj9n1dWQfpZngTI36MrrC
fw1rZIbnY3ZDfTVyuHkIo5yIIqjXL0YRNteWyNVXxMZes3MFEtOVtEY/3o51rR6gDSwjqs+wND4k
oeXeRTaFFlgeuJQr1S7pZ7sqLcW5E0BVKJZ8oxxEinUuiye+xxTyVBvdeVPS3rRyjq49GpecVcsR
9X1Q2Cid5zDfcLuSGGnVQuc9lCCPav5clqF9Uw92X27pj1bnBClATK5uzlP+YSpkYtMBDpWyuTx0
IQRcsSEW/KWk7dt1q0kNc+Ii91WTyE6Mhaaiw/FodAvsHET0wQBM/IH+pzVfRwTMXdWjeyf9BJ+k
7S1rqm06lHajHqeMp2fbTn32EgTIEmUWYNnzelwh67QyS91vdR6BncOHmWPZrTt7rgFSxeJs4+k+
dVgu9jb471VbtpDVUnKMVDCkW8aB3Io8Lw9Bi45/FWNkeTddPNK440Vy58Wg1dTGrnCQP9pLCy0x
Y7cvnLMpa+Nq7JtnG9/mvZH6OgJJ27It/NkcQd2bEqnGPtfm7UzbuKs+n++xxpuHXpu8S2339uc2
ux8bC+n8+N0MDm/UUtnWq/giLTzjIM5jFDzRWTcGem0rF/jLh+QaiRS/yTLqfa8t6Co2X1xtSndw
pycJLS1iKlbSly2/RlvYtZk9wu1E4BUGd6mt7hyJ29sY97vSNnjQowhFtTU+WWSADpPVeu7F+0Ib
6ANtpU/nL007HLuFaxh04phcXPdSpWIn2ujddLHk4833vRmTPm59aF1E6cXmg9BGfhIRnkOc/e6Y
JHcdXn+kTQjj5iPHR7HLRfk4xFa+yievW4+aFkAqwrAxLwgBZO0+lS7YIZTSNFmGVsMGwA7UqOev
G6s9dppIMBPzuzc1pUC2MwJy2/TwKKs0uubkasd8vGp5QT7W3qhptHcuCCWT2+joahaCCBuTI53m
I5Bbszecwtjb2CvXHfKq83xBKrQlrQkfO+R9Pc/qAZEVUi9E2Nl9qokMrmq+eGUkrtM4lMclV/XW
aBFOrXXZqZdZSIwk+szhkwecZwOCm3BrzYBYNA0idMP5TMYQov9BNu+WNOzXhoNO2lTxvdMYNY8E
I4EG1AL2fXgTiOnzxyELAsbyWNVxHMGuKsW8sfiaFIbXTWpCr8im4DXSPAuTceudqRkXsaZduJp7
AWWaw6rlXreaiTH13DoEtr53NC+DQDM8X8lE0LbLOzVT7/M4DfAKDOUR1jjNO2teFKBqL/vmtkFx
XsZtqwkdY0dDctXgtz6zxhinpIuBedRRXj9wLss2tWZ9WJr64Wj+h5ra6LN9gYJgr2jXTB8euAmz
sypFdge1Hwmc5onEmiwipbjzANxtNGPjkGv+SOZbamP0mkkyyo/O0GDKlEb6SEeec0YHw6RDhLlr
L2ATlkMNOWEIvSYYsNjNFwiKo3MpNBfFGCCkOO04Q2KMp4PbsUVO6eIejAxlxObfdXKhSdN/USeb
ltTD+P/enHn+Ov7Hzdcp/vyTQ/PHj/2uhBIWdksk8+iXBAZNwYz4dyWUwInJVyZspEGKYHP+6Eet
TEHMUBKkkA4I9vQM+R9yKEv+RsdVwj7SwqKLgun//+dPk/P2zT//R9Hnd2VcdO3/+z+Onpz+c5Lu
UHPz8sgJbceR1MtvxSZ1YmfLGBbJqTH7eH61SxuFaGF7nb0VkeIwtqK3MCbzVcycIzcOBBFXTsOU
wyuuSgIZ9q7RsuJaIaYMQ1TOmrbKsBwnnoSvdZN5cHI8t1nqq6IjeIh2VJqNs/1oEGYFN3I19KZZ
0Rv3NApEzCGKBbrzSxKpW2QKnQe3ph+kRbXbNdX8aBUEXK1dpLAYLa0RLcxqsQ16JA3UMuTAMcmC
68n3IKkOuUObjQmOk07RyWVVq/zHCFlrOSZr4Vsg4Mkr7BbKOtpP7VPrEya+9RPWBPE+rr1u6Wk1
Db4JyEEA0zjG+G8gc4qaRlPb7Ly6mu8cejUsMvOY8KPubCwfqwKn3c2/H8D/yQMoFVH1v3oAT2UP
/vntUfX7T/1+VPV/AySMvgtqPMoBx+UX/nj+lI13Gu0IUlqXJ51D4z+fPx5a0zdxHfvEChHxzAnz
x1nV5BcqhEO03gBeoEr4W3JE683zJ6WERoJ929GH4n+V4xDEOfbgOJuDUwSg3pPEkA8iqhcoinG1
K+vEx59ReeJTa3jBkxcp3B55EVwbTQy9izIZcrEnT6Vwi31KCO3aJBmY7dtPjSef+3rj8bxSU4hO
rSW75K0sjP5r0nDgJXYDprNZd0yxCGym3A9uiHRD3w+teACyTeywDEUz7rvcWK7KOncf+6Kf/kKN
9bNIxuEKkHps2vjUUXjQp9V//ge5WzL7zVAOVXXgoDPduWB09+Hco9XoOv25eN9/uEX+RJT5s0Tm
++uxFrOmEguiA3V/fj3TILArTNPqMBqNRZcz+xSS3LWOA67Br1/pTRtCfzKavtLzsYsraVpvPtmC
0HJpSWA5cDprNyY8tJWacRThtI4f8avY+zlKgr/QHP3Jx/PQoQjpou0i813/+R8vpzCp/4s2O/Ru
hOXW0OVWK0zPIWfFwbL864/4Z6/mQNpDM+wj+n6rpAsZ5cRFnmBOFKOT3hQNCXzIs+V422fq6dev
Jd/w9vT1xEbDi3gWgtp/0e4yyskiPPXxoY6mzFpbEclKm7rO/4u9M1tuHEmz9KvMC6DMsQO3BHeK
2hWS4gamWIR9dcfmTz8forJtMqO6M23u+7IsK0QSBB3/cs53mm3AYofo0HS+G/rBvJmYNx4x4JH0
B379n4J9//Mzo+QKMHkLkH8+h8pfrzDEP38hMiQ/dQNxOdtZLhKQeBw/hx4wp3+4wP95D7nCNF1m
WMgUSZv4TULWd2FpIxbOT62p9UMT9HKrDH7BLb19ivErc/OtX0Nf/ofX/e8+pO+ZSKU9j9pkTfD4
823E2oS8HI/IlXrqRlCDfJuTPSDKqDMslX//xf72Wg6SCKT8qD45VFG8/p4EjVZlMsc0zE6Z2SW0
GoikNq3ol0sC4/nl71/rt/P212u5AAhQ5fmCxepvX15eKc/oDe4hvejJ/LUGO5eZPf5RNP+l0Ppz
YfVXOa3779exvYCI8F+3q/XX6zd4peyZsWd4U0mR2GLa4EM5S20xULDdpzRj5beZGWOgKcHYBA68
StJ/1w3/43v47d5Z34PJwhjBlOdbQD1+u3fGxSyyDsr5KR5lssU611nUQ0Zyje2lOjdJQDqSZy//
cJ7/Js789dER6vPBWcLwDP1drDcmHji12Mc5BDLutceCdvZsZ7lt8zo99HYLK10ZzYzucJkTP4on
FoWnyavnHziIuv57S9bFGXI/7b0wcAljij/HOjce/v5O+O/eJ/UvpYFPdcCs+rfLU7h2PKHLNI7C
9r1vy4ICDgJCyVQRuubkHeFatf4GIZQPJLKZiiseQ7xHNnji01A0zgUWUnxiomnfhoYn/T3YgiYH
XRT64+Hv3+t/3rWrUtlG0Yl6iND5394qoXfMu8oJC1YoYEEXEJsKCOxS7f7+df7zl4iphq/M95mE
8QP57dmYGRYXxZDZqZka9sfoLUhfKBr3UkrHffr71/r9OOf2DNgF0OGAoVnFyL99qCWQrkS8wXEO
KnybBPG4FWVL3hY/lT0ddxK1M4wHEzH8u1HVyWFuXPUPF9YUv4Tlf+qA1rdhM/hESUlRwNv57TOX
fWtY/DKIaB6mfjn5pcVhqsLZbk/J0OoHgw7um5sS7phhI11TrlISVzPyz3G8V8K9QN2Oz+EwLPdq
JEwFP29OnmYHrwUVRVHpa5lKglCx4j3q0o4/RwZOX4Kl1Fe0x1Crw673nvyODD9Eo+5lZBHebmQ1
WY8gvr0nL23FEWWOeZNCsyKzpM0MsAuTfliS2B42ZZ2Od1Uv1EcZE4aiyTC7SgOJ7Cac6/gTmaDb
nuuqI02yRn50ZODtyH3uE6/Kzr9fa4QGbN4GyR46J0B13+kn7ZfJtttuM8e/chFhDH6Wo3KmbQVI
I8UimKdX5rwVhHuOFrMfs29DyuHdyMT9ZAocWIw7KRujOhaQXiZWvwMmas85TI6gGILTjuLax23I
4tB/D7qpDx4bc5WN8+tPyDRuQl6e4aTxEFiSsxPCmP+umcZt5yJMrv76b6Xb8DbQHAFmyyY5bfys
NJ7Dxl6uPGfKL123THe/Lm/sTWpn1al4aO0uLfBg+2V6is3Es88WhMhrAVQMX79O83ZHP85pNZjL
pVeaEyowZ+Nr3RTckY2YTRGVpamPSIW4dgtCTRn1QqToQDLndegF1BYrEfX9ypSrUT7wd6Y0S6+e
YoDJSDD71pP/XW/ivl8SnHhI59Bv8lBgcm6/BPXIhM+wuLaVbWXfyqSy9mbfOB+5i253w4+GSL+Y
cNAHdzJmBn8FGTJi7OY7FJhjuvUdM/taeoqjiekUeFIB5tJe78NqJf4GQz4h5k/RWWz1vHpYzKrR
eyj+3Et+pfQ1mUiVhZqDrG+j5KgfKteAw74SILdDKkHu5XwAuanySYMI5AbbMVltP9D1imMzB9y9
ENkRmsfp3ByHlI6BwZzx7KUFF0wkznJNjDI/F0G5CzXrj7l35js8Nd0eIKYJ/hfETIfuj0Tspn9I
VJoR7tHXF/LD16yTklB0S4qradf6PHTCO7KhjJ8T5e8aZ92TeHVxXXg1woRd/67S/qHIUFgjdZhX
ua/9HrD62QADOYhmURujAEYvjFlHSGmsCIUcEJyZgSPwPhzMXFXrS5iNd1ialnNuhvs07ez9NKQN
8AubdaLBRB+4f4iQko9VFkEf4TAvAQiuyKY1bUa5znvvS/vKLuaun3FejyMxFiMpuBEPHEIRuuzF
iz0oi7K1LiULNUEGYtSqejoUIWEU6AjguWkUAmFLdEIWpo8yXb7BwEPVhYAtJ2Nli3K2XhMXrZMh
grdunXZuRrstEZcHPNWG1vpa2c5Zg9wGHp3dpl7G9NXxnscxvjS1n7ypFiYeIoL5nJYVB7Cz1kiV
tdx6mW1fGap3D2ZWyrMxArHQ2rsp/G4JiAWroM+GoEM6K5E/O1zhx8VsYBwRFRgDi03s/Gw2TmNu
YiPxbwa35A01pQPHYVws/eJqx97PUwkpQ41QiZRpdncUSk66nTzOi8IX5QsToOSFLeL0tDQu9UMj
oUghDNPLtYDMtFIH/T3ypuBHXmX9aS49yAyovXhRquhrn4jHwJ2mR39alp2th2G3Pn/czdy0QIey
tqvupWKn4/NLK0+O4VAKWAUE1n6hFimCmWdh7cnIY8TDUVSjUHZingh+EvrHNqf1Gbj/thVl3j7U
wjkM5DC0Ud9a1Z0U6otfakhAE45Yp9PQhxN2sflWeTAB16jYCvaQLPZ1Xrj3Akbk3vOH5FXlyXSx
h3mrsng651CDWE/haPlq5zOmf5eExSwaOSdPmPzSs91RtyNhBLOpx4obM6d2oEUojQeiSv1dtfR4
2MGb4YIY30loCj6VMxcwPWoTtlDl+q/zpEN9EG5msFqZiLhsBuox2G3HVuvwdjY6b7VMLpHdNG1k
qM4HOzGFxxBLodq0eOt+tlYQ7FrGhudO2Ve/cgSZrz3kHic0b9Cq15Qwtc9SqAwfyrgj0ja2Y5vm
P08dxhS9+WwQBRGZqgzPfKks11xgrDyESRRCpO58n7WQDz4L2NPc1QRbNfjcA4SJscc0D21q4h4m
H1+wFyjwO4BEiaSRzX2ipM22ysxPcd5ZV65gtrUhTXZjbB5G1+XGDuurx/ggiqvQuk+60j2yD7Zv
woT9aN+CpYvdziTtdkIGI0gWKtEsfwwrFZODpotGOWV2hGa1R/gHYuKQjrXF6pkF54ZsG4iUYrZv
BxE0d0IDwBBERCGdk2gKd0thNA5b87E8IM/0313yWJ75aMllxg/QQBNwytNihMtPRTt+o+xpeCAo
HQuB3YajjFhv80wnpQslZjO6t3Tsa+oIMOp4NJtzaS6KX5dqr1Nelfet56o75Ojz0e6I5I6yMDhW
s+5PUwB7aYRYdWmAC1/zoQ4OTjJW39aECRhBbdi9Oonb7T0vLz4xqEBvaP22ObGVYpYEGO2LL9uv
FX9613cNmurQJTB89ZmOH6J1cpaqhoQH2ALK4eFKVkxHLs+WQPThAl4GlVST7/jGs11RWd8nI4QW
BTegAFRiE0SVJMvVD4fmm2/W41nPubFFmzjfE2OkD4u7xFsnKNS9KUb5Le8Lzuyu5KnBIdAjh4tG
BzyK+6IIbfLld5AxASwdp57TT1y6HfwT3Cb8sBUKPlsZn52X1tfZba3bbHKHF3Dd4zenz4L3ZAiB
u66bf8Cs8JRcHntLVfoV+ahVfTRQKpzR4IPSr7zxdVEmyXlFBbUrGNEr5B0JpuglzIgqKrldrMXf
KlTQkY1OEYZwOdu8KzUfnToXV2fKyi0JfDwzUHgsVVQOA3lvHE4pqW15Nx/NeFJnE3ngsFWO1XCc
LVAwAju3gL+51nByw5nHiMl0iPuyDNeoPG08Z2Uo9iERq7uWh8LBFq06tzobvrf0RnQYrMFqWHGf
Hdq6rzG2Wii8lDjX1G8tKHxWPx89YcdfFteyPwyrNT4twklu4oDtoVvrHHwjf3Z25vCF+LtxYw1u
/zVunYxyEjNLJ7MXCmMCQGIPJULRPXo2QTgruFZzvMZlzE1VfRFow+AdGY/+OBcbIptJmPSDvYMc
HPQdUHWnENVmpjgBoEh+j1n3aBLpsTe1TRQUeerfitJK68igT0aEoBoelSuBxrD2gzf9hGsdHujl
najrrXBPupofFZV3tmQFgDIbTSxUayoU2DnCRQ2Sf7idMcaal8UlcVybH7rlD6fNEByspSs2VbWU
B4Qx81PnQT2zhiC55vX4abREn3cagKE3jtYZ9anYSaZZ56xfymMoGA9Y80gGV9sPB8LIxbdCmSH6
ToenDoXQGZmDg5wo6/ZI6+WNUHN+g9P7UEB42hAROEc01d5WTfPd5AkT6PfsHd0e8I+oRlKeuhYE
Byk6FqXg/WxKgYElb/eBkoRwoc1ujUYfTC9bdTvh134hPBwfiHdRLbMDnYgTkhOiKYyPzHP2TZwu
1CnhLcoGAnu696nSd0MRn1XjvbR9fOXIZWCEy+3CCugz75IvZkgCAAnHLdU0kQHgJUU2gYxnSOkr
2J+ukJHuk2EbGqb70qxMSdFY3+bQpLAiYm4bpNapBFq0DS2xz4f2Mqf+RFSk9x2XKtr9iqk2K2E6
gmQahldt6+8z6BIPkfy+80viUJdwSV5FKxNQKX1QnJ2+RQyGr4LsA/tg6t3YZW/zOMOpVumN272I
YByeuwDvSSqzJ99O0qM/EYrad+PwZlg9cl4WUkeMr/0NGlCwvTD4+JkvAjFk5r950qkPWdWRNi3T
qT9lncd4dEImG6HRTOdDM5mU0FlfOEDKEXGq0TX6fVphuSYk4ofwfKDaRlsy0EF+KwNxsEZrsi8q
qOBIsrHGXFRa/fr3rK4gnY6h88TgwozVKakUd7Q/FW2/Yarp4EsThJbsITDBkSyoh46+jUftFjM8
iEhpNDn0+ZChqScnWk7IqVFPyOp7kBTxp4zRuW94VVYMLuyqnlKERmprBQ1tUcJtP2wJhCSqIVl3
GkszxO/ECxm72OjoMRriJRGQz4TcE1IadPFyNaDzRei5jJ1aOk/c5oZLYpYKF9qOwedYmmSOZcFc
uxNQp+PPXFvTXe4tMIzNQu/NpC/OaTHF70llMOROHN98NKWrdp7b04kkehTfcAF57lWl49ryhooA
q9RtJYkqI6UD5n9xaE27P1Hb86dhhRlIiWjQty6BUXvfxMki0PV9xbBgbbOe8o8g7Pbe7dH3mWON
fJ1IFs0j/2QVkgeptOOznboMBSRNPsA4ZgTrpubX642tY+yWxutPGCnY2UDwO2Aert5+/V/ATiJE
8Wj7G+LOD0AC9BGIdPshK1Jhorm3mBIg976bNGUPTot116Nr7yksuJjw1Vy8q6rb/xoUwzVljTI3
wXYomBuX2AsgpmDcBYfEW8SIWZzJuagPXuXK1wYz6snKcv4i54h+kAxe7t2sNN+I1eZbrwvBe57m
/tS79XxfzNS7GorRURcDIW/tsigwo3wu4r/j59al7evGtMUwueTdgVJttQQMpd9vxyImvjbTTEUY
XnIYwDcC3Yr6pnFGlzjHGNc997/QBp6wpP1g+JcREp4zUQz0JewR0SOvChUjmS5GbVQnutmrYpqc
m7IjKNA1J/fS5JoNmXYZXsW6OP+674ys1vsx5xuwNUIfAl70Q4rzhzYJ8hfvL23jT6NmurYxaLMe
ymG9JuXAls3kf/JdzbcNRpAzIRPhL1zj1cLWcUAPohCV1PrqE15xp8uJ1GYCsfYe6/WrclbrYDiu
f7DMvacERxUJNQj12xIZm1rF0nPti7dK8E+KGieuX6//tVFcLZPsXLDltr9cR/7QDhNa6MJIM8Rb
aroOHB8FkjeT3PepQXltgqnjF7k2/FC44k+Nh/4y5txNtuaPknjSfDBKrCF819b4oqzZvAnNKT6P
adx8xKmYCeBI+ekYKT9hxx7YTZLfeI5bs/kofKlOYTcbNvrZsRTjpi9j85HmgE9YWx7jrzhJCirg
eKoPWLmsG/qW/lWRcZdtKohg56HhMuEmt0hCVCgg1x+sJYv0R6WrFstpxkvPgxzP8MLik2LkSiRL
YMgPDdU+EUzk4CTkm7CH3sbh+21w5RilJozJVrXfa+TJUcgy7yDHHvOy4ttRKubHPvMLjIclZGJR
hwfVj2qXoGu/2ozAr21FBmiP348ENU+blxJF8F1te/HZLVcPj6Lzcbc1x+FB2C7DD9aiwdZd74Kp
ZTTnop1a0VKkxheBoiecwoG7BI/ANxzJ7QerSINckbTlN930LhmXdKfocjkfQ4crharKeCZfLv70
ybeDaq3We7AXoP8gwcXnLLFWexJKpqOBVWmN16PtI9F1/Bl49MlYr8z5TYKJ+zqPAVsoSUHeM0pt
k11KWcGTkZCBG1OO9W06qeE5E1Pwox2d+DNr5vA8utiKARLzZHKyqdsvrr9gDKq5A8awi99zz3Vr
QiJJB9n6DQPuLW6KZvn3+Pl/Ffn/oDRirxmwvPmflUbM23+T4//6B39oHELxL/QDK9XjL1r80PsX
3QvYNctHKmT9WV/k2GtIGmUsqohwleKzcPgv3JL4l01HzWzeY+H4S5X0m57o7/RFjv3bIoz+lSmN
7aFxCNkyY+H56yJsqfBW134WnEVXzRcjl+12Kqzicbbd4kdVj5rt+BpPAmyQqJLiV2qJXZFfkq9R
JrEvjXviHQg4SdtlvHdsFX8pNELCS7dmoaQKmjhu4jWsJK4pTKPuV3KKGZObNJc+jYmaHoa+tene
6c6Yw+dB+WMcyWAZuyH4wogyJxvmV0iLCtbAlroBJ0lvfUrXNJdxzXXJU5uIF+9X3Etd2d4PJCfl
T5Q+p6QkFSYP5/FVZZ3zSJ4Nc4qBMfunWpNkEmO8Fngc6WfqLH/Xa+KMEyfj65x0VWRRqH2SW45f
KqSf7jb97NOWMwDfzost0RQm8xXLlsmOoHeWT78yjIemzuGh+iNN48jxfvKcFtBsIokN2kyNDbkh
zQsUTkgTiWNhSklvktTHEmHFjqDj9N1c8DxHdlBxRK5Amk1Ywd5fzDS9Q5tM6zk0yTHD9XMgXDY4
ozKgQGnm1t7qCgUIXnHM/rpOS3ZjS4onqcFfyPYdCjz4fKcJfywoLABaBL0PQb0cyd8KexVZcdGd
h7jId7mkyt1YTUOObDeHl16Tv7UG59UbEbbBLT72EInx6A+Po191R/xZzbEAVoDfIQ4Ux3tVNpGj
vfapK9e21w+IyaGbe2jCkgmR0dblnQk+VGyCROd3Ga5wck9df3wrB8Goa3BUcCEYE3BgqpeZEVfi
hwjcvVhtE1Jad6Wssdena+7HnJFHA4MZLu40UzJjUlJnlQMY2HjpnNwHqv1EzLYMR6F0l1H3Y/ub
kgJOhQ1cZtpkjlbfa6grxjGmZP4SD3N+Gu262+lwyTF71d740bLIvfemnuQTwlb2oWH3PuYG5sxm
E2LxmDMkFVrJJP/CcDWexwdtBBkptaY2lDr45pg9Touf3oN0X8zyB9+uxbA8rfqMazs7NZq1G6H7
pWEK4flVfJtIkN+V2VBJOUwCJ3fyUHqb1ksS8BrEFW/zUj85EsbPVEP4ihjJjvUxxuFImjYxNAS+
eRELL/+84B7fy6pggJmjGVp48LRJwTaGxwfjKDjsUrRV1Ckz3ucsATaGryxyjkPSPRMb431hXiwV
QjkVps801nlELnAsJ+He6NaJo0X0BFeJejl6c8d1H2Ys6JvRYdJTBz13ILgJcWus7JTt6l+F2B3D
Gc61YqPWVztMnf7JnsPpZrA1jGgyDA6dOwwKAr7uLp7shrMF4fpxMWsG6FnjuQfmiOrRCOWDTvlh
Fk3+iWP+xTQ4BsqgABbUONvc89JNk+Xy2Ris8racZj+SNUEs2eyaTz1DCaYQMGdxQJAOJjzE8wBq
UwLMkyAa8cUifyzuAQ1/CZ2+jFYZErs4+5ir5NGDtU2evZlHMUHRUZ6JkUE1Sc3HXntgYApvvdrN
9IyMNN0KIuNOfuPonVV68Mzh3Dx67RpfVOpihz3BPcHDr+iJQtTsiSOHK3ZEsevmHFIzrNRXu3Sc
N79CTZIWSDHnNsWFQUv4jJtruLSTV2I+TCRnCoJoYjcyNza+C/AY7D+KRN+Jgl8v2MD8XmPs/lkk
SOEb7ThHGGb5DQ1uOO8SmcwsdjVu5FpU0SRdCrqs6PC9jtnB76s14caiVsI9ATR83M8xS0s3RKEG
+V4AF+WiPExYdXaxJrWPkUjJ1bbsnB8qcu/we5YtPEQCeyRCLZvVDHjFqG8yN5V3uQxApwqX5O66
0FgeLLETMHtY0PnDHq5D9YbvIQCRgaU5Svj633LG5JY7AAUv5vrOhLhAmlcinkl4KD/l4qh330yc
dXVbP3RdmuwWsxP7siX+Z9QqOOXCkcWmxEO1Y2xUcuim2fCUOTZpBam0P2zJLW0zsb8hpqy+Bhgs
ibZ1zTsp3SKaFc4p1sDLU2JWXrCpDCaIbJjxAGALuZEucE2Runk05rKgcwo4MsvkzgxlfsTmmpGY
AFCFkG2GWXhrk62dK4s+S6X6zJ493VeY04BolrgwYUGnm6p15VeE5lmx0caY3VhjIY9Eo0NV0eb8
rVJDEWm71c/2aJMJFed+T+JyppKN38kXgPDWjSb24oZcKEKtS0/k3G9d+uh6g/lElom1103ebpep
Y2KHeTV9bbtWkmnvwSiQDfY8DqbuyBN9/mAUWD7bqePLDSq6eTdNNixhy9FQngZ1dnv1oAbCsHEC
2aZSb6LzVhn9glmiEG+LQdQfq0i/z14dXAc1W9LGG3gSFQLmt25SKNI1HPndYBLOsNjjXO1aMesf
rAu8XVwsGG76jCM4RbpJj9NP8SZJl+EwiQpz8dwdsgKKETdpfOKrLLcDjJ4He/WsubV/HhKj3XZe
/4eg8H/r43+ojykf/z5M+PWnVP/nCxFaWZ39pVD+41/+USj7+Ewtz2N/s0rqcK6i9fhDDBxY/0Iw
GbIS+Tcd1EIa81/GVfEvD54aE2VCiG1wmmi5/p9xlQezh6eVxGGHoKXw/8e4Sv4SxfCftShozH2E
lGsxT09g/5Is/Um8mSwEg9Y5OQiy8odLE9TAN2je5AXBlrMtHVRAG7bV5iOAbVyTCZp5CpRtKczp
WKS9QfJaPPj7XoX9E/QrA15xGX7JiE04IObHKZoNYXNpZpY3g4fri+dI6p5YzGDqG3KCLCLIRpO3
CQO3dDdO4XrbMVwKGt1qBtcCiiooBn4PSwIYuwoShvoyhLvjklcUevlbOE1fTAnIeuPEcnnRagQu
SJT9HmurYDGRDw/J1JgMiGuCeeZaTkz+jXKMtBHjulm6jOGnNsnrFGio2sZ4yOI2l9t0zqdjb3fN
VU+kT8zSFq+678dLbovlOW4Xe7/0OAitUBLJGer1k5d1QaJ75WXbDF4Yy1SXqIx0WqqnJHU52MlH
iXLJf/ZFZ14gKrw0KJ3Iz1HjNSCplzWNioxONNsEfXICYtpRT0Wb+/dxY9oPMbtral8PatO+WUhI
ccrA0NtwiJnX+6OzswARbED5l1vec4HbSTkR1TG2TQRlm3i2XwdUyEdAevCrFutgDuldEugRAMQq
2dj6Y2pFjguJui4T7dwoEhTijawxGAdM7TZxpY7ISNSLIwkdgHCmzZ0xWn3k5AsOtV7WLt+HO9zo
wDqqXLxjx0UEzGfZFbH6EpMedGZV+LIUmFXDRdRfV58H+YeI3qolSLdAvHeJqdxtmSfJI0Nsm2Qp
vymvAaztW2RHBK6GZZX6m7ZqPIJ+pXdf2Ea8NVJ/fI/72HpYOjZ5brLGQej2p7LsZNnUi+aI7TJc
/hNJtDMkBDSCFG3IbMjFJNIGD1PMiWrED6at3og/rCNX+cUp9fo4uUxKlOPDDGSn++jZyn4VUzd8
sjUFHcoj7JInnf1ESka+xRw33LiS6JdIjRWXjHSQ/oqA4Ct8iOHWaInYsSbx06mrr/40kZlTuXVH
vK2Dqiqzxd2CtJ5M3X4JGH+nwzO5xE2Uj3G587q4HJDEDEN1FA7JrPvYa6hIynqavtIhNWJrLiiE
dtLoiPApcky8mm955/qKgrSmnMHaorF5ilTc4PrFkz2TePEwttb95JrvpJq9i54CGQfCjkaqao+h
l8EXc/y06w+j5I4RieW9MoZ/xvf4UwC0IceIqEqScQhpcEtIICSuOmDWQqTteepZR9L9zEf+Ao9s
W6a3sssugRdOp9lkhcPNjPg/GhIsaFeJazc5BIQXJBHt83uVGe3w2KuF6FaBfMwY4vtxqBtA80V7
XUZ73EoiQRhphYfFsdNTUegRMx/c+eo4xCbBhcGw5JfCFnmBKpsWbTOLxr1KFIc7327SE/4Dc9e1
aqIOMIyt2XrBq9NXCzET+kKzTbqFkukB2VCyiT0ix90YIAuCyGlfOzmwtrks3mZ8stsq76ZLkCEG
qVW1WaG94DmkU2zYM7kP2IRX+3wxbrwpJeWJXO4oJz34nBe23jbD0B5GZxVVmFVynUYXudSQaw2v
U7gnVwX9dRbK+EIUdjqQaSOKZFuVsgVvlzTsggy72ufthczZNytmF9cwrUaKRUiQy/8LbY9orqwz
SCNz2d33BFF3FjDHgVb8VHhjwEnVdw82gTzPaMIJw/IYD6eumbK6avUCWT5u/Cgsi+JdA+vYOLM/
kShtkr7Vj19RH+XwaYZ03oDq7alfPZMsrvG21MnyCfdr5L/6/j51EweTcNYOhzmW352YOsjDXkK2
MkoQtsyCWB22mEDX4v4mK4evPFi8/aTK8VjrjnqojBtDExw2TR68vUx9t2qeNjufmu2GFQB554n5
lADzPNpGhX0KPGPU10FOBjX+0lSDdmvhAyFBD3Z4thlxo+w4Wn0tTmLxzTWYPD15kzPvVmTxxVMT
GsWmD/ayFdbNwMwLl5mfgZYrH2NPL5EviQGdWhZkSOuyT+xsQwM8MiD3o+XsRWNeAnq0OgBlJn0F
gMxuK2b7vjebCD0yi3JUSMs1bRMAJmIOoqJskcDoIty6VmbS5nYxsq/uMldVt6P3kT/cpp9Ze7UT
QMuyRZFBq64HJz31OvwWhKo6JW7/A1besBuK6VtVOcNOwHjbDQOPG7NPTwj6k+MwlTbRZcEtqotH
JWv71gY/AFFmdB8m4p/3vSGJRc0fByGNhynN72eu6zlmsc+vsbxN/F+2iyLk0ZiRqsZ2mfQ7EjD6
rYNYst6446AiVHbLi1Ow6ZxYejuP3YDC/wwKbxnY1Iqk2Vk8OVnpZWhfN0rYCztlZ2oWsfMgc4pd
Gofgm4i/Do23SVrzss3Q9+pt5korgt5U+xoXKqlaRIcwLViOOI+eXB/3wlaPmlJGMhUBwAmgjewx
0wZgABtuI5At/Fwac2Z3NejuzmoswmHbvKcrbYf5tUJ0efZVbl7INpQHEoYnVBwVGRSRuYDqYl02
cfTDzdjDUFXHhcXRzqw4MTFBeR8L2ABoOEN+RnEw2BvX8qvHQA/ZuRL4oxhf7nxgUvvFCpIfnTUY
B6km914uQbefAjLd7F7lpPjWHK8AFrhAyBhnUhqT5AsjiHbrYypAGlRIig7kdces1w5SZu0ODOQG
hnc83fS0aZzWvvQY7NOdYlmLHsjC5hSseh9BvCPPtk2ALDOPpD9gCihAQ5HmXSdbHchxOAnajwut
r3Eyus6j8ItRCG6wOYV3pmt4KmrW8dO+cNlTN0EIIDe1B29bJJ14l26emtuZuOmHIO27R3CHkwQq
gdSmMUP3QL4zzCUmwkdUhvMIbWMeEVygF5NgtBb1WoJ82eLMMm+qPKhIuuHLf9N2hjtdugdmsgP9
tqYj2wT1hMIB2lwkG3s8Jng7GGpkMtnZs1Ex2luxS1RAXUn2kAWTNXPEaxyn6FFaEadRMtgBPKfF
qUduFyWirKe94/DWO5uLdGlC8xvBoAhvfaBIzAsH5IVlQcgQM9Ii3bHbwGbVD64VKeWh+nS8tLqr
O+ajkVekyAvd9Nq6U0vOYaVuJpazJy8NaPnhxbsPaGuJo5TQFA9O7ZFbyZeGZFZ2LDxQX/+Yib3+
GlJzv1iL519iJ62BDS+jfyMFpRnxG2YSXlGF20x3/TdV2fKVkTatbeI6+9LQBDPPrjj1QH/7SDJC
e7dbBwSNDAC8ZbbPOVBa4bXMl+WnRdJeRIaL+cF5mp2ziVyWpXO8t5HOfIlIA/bjvdFlabAFzsLO
ncXTfqmV/TiQmrpzPUTGDWaaHTjYEP86Amd3HkcoYKRnLDKZHhFWr/7XaY5yl/YZUUb6sXTT3K3T
WWdvZg3BCC2W811njSqqMLSgMlEAA7zU21uj8H+wRJxvgOjr26DT7VM7QTmPOM/zz0aZ8jmsRfmW
IMYGJABm80z+ENssvxRnQd7e3ud+vYgu8R5YyE4QFZCRWVrwAtolsdl32t1CrDS1v/B2rhsPSCYU
yt6irOr95LXuIS+N+jQLavE2LKfnpi9tuLb9DsUKk98EvnKekwiWY3m4cEgQy1el/Fj80aJg4eSz
C9r01OhaxGa5x6wMOXRUjKRyN5Xkt947+f9l7zyW48bSbf0qN84cHbAbwOBM0iKTXrTiBEFSFLz3
++nPB1Z1HymZl3nVd9qDro6qkLgJt83/r/WtszJij5JmKqVot03fwoSENA/dw7COqk787Nti+CFQ
nsAGJdXootf1EYFwbf4nk+T/vP8/GYFhJ2lf9cfOXvLmpfk1jwTMwfxX/tkhM/9BEAmlSoIFCBnR
NbpU/3Lh67jwTZ12F9yoOXrkl4P//x70yTNxsd8QWYSpSxN/FkIC7ur3gz5dMTSkNh5+wAAOJYkD
7wuqBYdT1SjOMp328VKnLDCshDZQHFt2uDfaCnGd9OHPgNgt/MsinyjB15aqoJKQLVWp25QgS+xR
TSOMeuR7QUXve45PRQtCU4+LnzlWlpdJaOJQ2wCuzMzhslWTiK3hpNt0B8yGdSPYtKh5xHlvVs1b
EgwoSiPbRyio2EszRFAND9mdNg3mDrTh063iSKmdS0T5KOrJbVSZK0i8lVtCwuHD5aOWWpyr1Zo8
1bqJGi+tnK66jhU/ua0r3/2OJsaAD0LRXaPI1s9b5bwOQVdN7hNeG7NgiEnINQdDfc7jsNV8YUx5
tjaKyLmCMCy+V7Y9rBS3GJ4JHqPizOlwU3T07hHAkGcX9zrZooURKhh5CgUNrMzSXdyl4TPLVfWk
NwZgKq2I3LfCdd7Scbp0VJCDiz7Jph3/8C/6ThhXkRWpHvYxbd3GBuRtCEj8GcOtbjokFsNSnSaK
GkPQg/Yvoe0taJ1REmUvzRZLs9goKzK77rSueRg53Oz0ekLrJu3pxm30CakxBGhQQDSuYAEqkQfX
N/rB+2DdxAn+gHXPRuiKEEZnO1qC7XKBUoNmaX4XSpsWnNMV15TY7WVPnhj9MKfVL0yr1x+VArvW
QlS6cVWYs5YOmQnhteiACbmQZyn5YD2KWvaimp53a8DgZOqRPr0xBkN6qRmP5Ar6lXxWpgxtIJ6a
LUFicmeGunwDjGXvwkYrb6U6+ZedUhXnhQL+YYscc7oaOyl6jTDE3mxnIPk//x/CEOaUC8XSSyxe
kZrZlOir3jXzeh8jxhvyPRShIS1WdutXsbvRawWEi0ZC2qIf0maQ8Ch8TX37mCb+U1E9UVHlUDWj
Pv7vioOLlyh//21C/etv/D2hCuZDQxCVZnCAdFC8ICD4e0K1NRCAKNZcrPYUM2c44D8LqfY/TMvB
WmgjBXAMnXj5fxZSESTAYWB+tlXto5Jq/0kh9VMZlQ07FnG6hDB1BLP1gebApfRLODDMAn9N5IA1
UbK6+uVunKYI4B5mFbAssqRmrz3sht+HwLQ6y1Fd6fW+sUiksyBRjroct/Rf9/zfGGW+0F/qwbQx
xxHcNZuN/LlRnovxvbWW/39DHBii7agwMQswRCdvbPVmilaVfP16CEKLDtY76JFkh5rssXTeDE07
TJ1pUgUqYF/VnqXk9VthC5W9kzroa5S00rN8sIjMrui10g5RYKN2G2q8nPzRWG+nsR+2UVnXD3oo
DWi7solXNWwY3cp6a4X6dTh3axGhR67VldGO/Ubrff82oiQWYmnr4rtpNu/YsR2fNaLH0FdgT3BK
gHJOAxBR670urpc0GgnOQELHqUmxwwsovvOJjyKCiOoCCXOHAFFN7TPVkQJHKu3tRWhN4YVaKQLF
GMkkUsWKFSoW/LEg66j7jS3l3y7pzjs3k/dRy7+GJXXd2K7ehJ7ZuJszQOwK54vGlsyhOsWTRG/v
x3wybwZWc+DDdrouoPsirKQHmnaauWkShw3CWGoXDp6CNQG742JEOf7NoLy4NZGgndsyntYFtd9p
0XOOvPBhYXoFdoRlUHThjR/3wxsFiummlwbBq8KneU2ACuNF8n3Ihf8UlrAjVqREy3uBftYAvqa9
1/WopEurMdufSmWOIbyftH1w9YhA91G05k3PoYAoVW4wNamLAmNAu8AJCv9xopuQlX5LkRdnBboI
yJg+7TKkImSHYhJp7WWXxsplHJjvbaOYGMTb7kcsx3tT6u8u8pvvo07P2OyU6KlNkFGoE2oI0hcq
bQt7/H3W4LrU+CvpxRUnghg7MXUwX7YPncrPy0Z+j3i0k33mWs1DpEz2EjiyfZY5HafCbPA5ZNba
tmuGuc9MXG2QU9h067LeDDimt4WuwxQi9i5YuiS7rp1xUpH+pk6wJzxA5/gsGECXYllVcbuFG554
sRX3t0khu9uWninqdncuCINnu0kJJ1kQ+5nsHeA1C4KgujVgfPPKcbmdpL5oPsXnUl/pzJ2X7eDG
8S7GGLopU9bjxcjJ0Kc4i/4S4n+AHThSb+OcpLAF3D3rCjRyvA2DQN1qZu2/+oh9UARxqLzUBxdX
WxJiol2YWt4tgKOaV1NILPAUTGSQEEi6n8q6IjlhllNnst8JtxTXvmJQHilD49qmOHo+mBZhqBWK
TFI3AC9ZvephAxb6rqpbAHjdSNObDaf/2o4dMohyAJ5tKJRYCiodP01SBn5iqGmXDQC6s5qS3mvo
qto66CoT6CUBomulgcrts03jfviIDFYkkf1IcYdSJ+nHdE3yjOppDcWmDLLsOeBi8w61slz7k0Pn
llwWbetAl9rSSBmeHN3vn3PfCm/UrFK9nu63WJndiJDYjnqsYfiq3rQEhU9FxvJlZ4zDS20Y+UXe
Be7VSLbvHbJjXKxNg6h9rDTrbNCD6drokaIHZe1cA67OX8gKGm7qaY4wiMP2cqQDca6NCHjR3Fhn
SYnuW6usfkm/WNzSvOL8Do4CsiTeoKWl6gxQIaoKqbP47U0NaDpfQKFM7EVO4uIK4kCx6f1B/WlG
ggJ3mBbhbcVW+oclReNpPZNQomTA5X0NuzTYLwoqZbPlmApFsymjZsWqYq471azO0kFABg2LKryT
aEyDBWHi/EzLD8UqdjkJYGKWe37b4E7XCrmnXVSd4VaEcm75UbWMRU6wrJXF7o7uJkHl1DTwIAfu
zmpcVNmol2mtB8q2DpMI1ZAg2HeJLwlhvau2a4pM9e4vHXtYOdPGR7Gxtv05wUJXU3fZ+y33YSwk
EEZ02dd5WlevKAhaprE+uUnRPZDQrU5LkpSq5yhyJTnitu3B3evfOTrIjQ7n4uxDpT0UUeosHLAO
hM4U2mtr51icU9TCPxtSDB6mBjoimBIk9rOoW8+FhdwNNTacigz7i2XPunsYSo2Dk653EgSwvMMf
rFpnZWrB7AWdh8RtjJcD30e/7CZ6kgsjna08Sds82mPbrFDb8kfN2lDWEeK0iw8Dgd4E+jd8aIht
zbB46KMs27Zul2/xAPhrunvqzDxENlNhnFLHWV5cdC9EgbU7QvUcUGcdGdWOn6hePFAgG6a6v3Sx
uaGPD5G91JobXQgqe8jCSTZe4M8dvQI3ob5wsD9QkjLocqpOn+0R6KE+tsn07mZXnvRaEGn4R0Yh
PTKwxa02NupTO3vDI3P2gnwApKzSybf2IJBLy7JjWDQS/n6kfLnQaiT0hV0pd2UkgMgodFDgmnKQ
LGyMF11qhD8+NOjJrI/PamGd+QjfkEUTBa1XQT9//YqzZTda74xSSR4Gl5JWnlc4HyqhrC0IrLgu
8TIEH46VebGjXNn8ldo30FBaGxpi7cJtiLPAxXJt1JNJ/g0pJ+RGyj3c52QveaOXYGPQG5lq/h6z
hu9wmjd3TSLkAy9ScC1CJbhq4869zSkrLYUJriqqy3zroPB7atmQtosu0v3zdMiD6S+tue4r43Xb
JhLRntq/97mv3Gd26S9lS1V75Sji7+eUtKP/c6LTtR5NY9ioH4GLM9IgQJJyDVcTLyMo97VijdH3
vGucG5eoNspdnfVodJP52NeK+Rhb5XTJSiU2YRUqqymKlBVuBlxLvk8DPVDqb+Sh5GtaLdkagPRI
jAt3vbVgARSN41zpMys1zwsWviY+s2pc21XBCTPv5LAseBE3IwDPMxvX5pqUz3aXTa2xLqH5YlBR
aZ37tjvtO5T7V2SJBTsgAxg9P95l6WhwRRSTjALOG2cSeuWl3eT+GuNkAOoS+PACpXlypVZxtqOH
Jp5c3++3rQ/MB6Ypi6EqTR6/BJGWNAUehwrLTTC4BhnwEy4CS2qzEQLIQjKNl0wK004v/fzKriWd
isICOojHfnpQR3LHFgif4rVESbSxtYRUFBSZAJ7t+AqGqbLpDOw2ZpfRVCYG4lqzB5xMdTleVXbD
0m2HOdJLMk3AiMnMTlaUQPxo4WghWatj2u/cGk3fwjcbLLctofTURfPiroN9s+mYcNgD5XZzRuZd
e1VhVMJoJXo4bFhGpkEr9xXUig2AMeLBqiRX7hpVRVrpZD07ZhNBc9rjO1KDhk+ztQhHlx80KKev
qMCXPb4HLU8fVMxd66zEC2O4kfb6gV8wMyz15jCor7BosWyMUUH+nTlTSvCpryPEM/hqIYzUiW3v
6RVNa6edavShOuYMY+pBc2Su6EcIpbBDFsQUyRtVYMAEVJ7SyvP5lztTqYJ24eIlOe9aBSEjf/Q6
NmCrA8iufK+BzbyNCNzbxY4vtgNx1PMVXdnhqC+xW4SXmoz0ZtlF2a0+JjVtDUzSsgyVbWsVbU0A
xqQ/T/lEx1PPq1tkaeB5kkg5w6N73ZW0qgGqhsshVt6dihKRZuZPRof5luq6f85lJChnCmZOKwDo
6Dj1sC4wfmx9H6dqzr7kDNxIDZCmUu01O8QQa6yFNjycrnXcD0twltmbnStvuIyuRqpKG30csnnf
Vu2cEJasLaO7oQjlsnaUwGO22nIj+qWG3XgVQA7Aees8KTmaWQpMBX7gpiI6b5h18DSdVqrT4uq3
SqDtdsn15qVFz7bThcmMjSm5JNM7DwOq1UG+FlEKS4qeS0eJKQ6fA5qHXkI1jqimjqz70ZHFbQmJ
j1yFAATLItPDszAW5XWeJ+WTEiT5glU9+071Eftvb4tbW6NluEqdMtl1/ST3euQmW0jSnaeEiYUV
OajMa9Op5XUciPqWvmmyhjlg4zge62wlpBBrNHgo8+sw3Kbwzjd9lXAkV9NoH8QIJBZaW726tczO
iGI3cJKllkviTREYNGicbkySsyZ/ZXuvfR/pQV5obkdLqNat4qavYkqMetENRJdMxY7QRHcbK2Gz
aR0gDHqWqVA5XAWtQ13zFFejb72aoVkNyx659pWptfFNbrXFhkZx/V3U7K8WoxbqlxONW8JDQntP
3yR/JC1W9RcV5oIHdV4hhZaVmOyc0BvzvDsLI8e8CLOmfaTxYnmoNoc9Vob+bFCm5A3JE3CDkNwr
ioMtkgm7zH5kDcL4XmjmC/bNQucTKe29RoHsvG4x8AkIhdir+tzkrNtQpZuU1rw3cjtDuEP82QwA
Dy8LZXpPett50gs7X6uudJZBkEo6iWmMRiWbFuzxJObNMMMj3gF+XompZiaL09iLyz5dlMJWebys
tvuJUwXgKkNStyS4oynlqomyOyXFCZtTiw6Y5RcUbgiMdekfJ1r5WBuxsUoETrKFiqO+W1nsjLeF
K7K7IsmK81am+q5GBJSzn88gMhDJlZROp3hGMyiZx3FJKO9Tm3blYkCfrHXCeWgVuPecO50tp5iB
PmHk3+O/as9ZFNNrtorxy6gZxX1cJdVT2ZWjvS0VC1tshKAo2fbFTGGGnK5zmGrzG9PQhpxGJK6o
pBZkPnRInPa93r0Hg4NrmPLOOSmR+ZnBzvYtL6EtTzhOVkJJLmXRk+rZGEq6bRPADvhQi/OkLxHK
uohULk3axZcxm6EFCN24IUzNqkCMCBqfNeprvv8fqJwRq7OmuYvO1pEv+63cw47urhPwjSszSMOH
sW4MFi5qzEhw/JuG2NZXQymfzbgZnuGw3ErSLMyNjdNrReKcto0rycxeKgYt8C69petBNxwiTf3N
UtMmW/oCcEjYqRvZ9x0Sk9D0FKcwtyG1/HM9AaRPT6ujhAt32oPBHrxiegP5y0y4sAwlwOY+2ncc
dVhPYCI9+xl08jJwH83RHM7UUtO3/BQdTF/V3tK9/WGnTn3VF+0ER9PvN30CboP7NsUXriuHbV/j
snBRVm+rOQmI+go3haDSR/Rt5l3UFzU27ogPtnbDxZCzp5pC4W4sxdq2RqhfcwZ5YEJOrsZSij2t
b+hxQyvWZZr7L8UcYpTWg+MplRFfCiIXEDvQNl3oNbvbkWr/MuiH/Fsum4AdrnKTZVm7a50pu/Ej
RVzblRqsRCz0Sy3sjZ9agNa+iAc0VIgj9j4WkKvcgh+cWol1a5bAVGAnSVw+3+Ocqn2YEODDdLvu
S6OkLzOqJBJ3Au8CRe6iTYotyqj0tmXGxbWQl2Sf9eq2Tru7oIOgPtqqILK0mLbtUD+Hbm57iD9Z
sdgI7plIFS8z3P6crZy9H0wcP01QJex/i/xn18Y9ws+2fDXAjX1vnLaDOxDAtnot1DhWz7Sy888I
kYtXVEvIdAoa/a7TlXFaKi446ssorQN9WeRVNS6MuiitTZWPkqNZWGPon+r0Ls/Qk2TW5G5D+ver
khLWndCb93EEa6RS5scBb9R7VQ5vaCuzvZXCSmZTxSGpgmEgNQy7WeRqs9/HU0Bh7Pn+LUwG4iGD
4bE0fYxG7ApR5UTOW6NHeMdpKWBdYn2dhsHrRvFicwQhbvHcqtUb9lCCyhllIqVztDeTfu+ZWVjG
WlQGhZQEz07ga17vKv7PUBjWNe0y/aYZ3Z/VaCoPAZ/eva7bNdLGpkB/BTTEXyEMmMNOrGKrumNH
xmCVr+iKAdAHg3YCjfi5Cgoy2LaEazqu5uiH5FAxpnreK07tDSb1u16hGBeVBe9kteU8np1g232q
gjvzaK5mqA7eP3GI1bRHa2SfZNfeVARIayCzkTNHcFsalOnq6wrvsaEA3MIrt3SLZuoBQ09tREn5
UePCQie4G2OTJQNB5oXa4j76eih8kb9LpLkqTQcUTB/XZcSDerWWWOqUosLx8hp1Z5ISYSzqmC0n
L++iCsZsi1h3+tMiOYPqGjx46nAWxMiDQa3Ipx9KrIhHHrG10KHfLERNyY4zqXni+g78knPOkssH
7dCOA1BMb/b3kj8C2lKWpVJ72RQas8pOiZncnHiX6FQ0iR+orstJo4KYyvCiS8fxxPhz4+I3Cfo8
vmHQv8H/SY/moLExBWYZImlsPCdTKMATdUYncbj/+iHOF3E4iKHzYlrq3CuaFfW/9jVGjeWidfXa
a1tKt/YQsosIbMO/THVVenLC09V3OIaKmk3y10Mfe38MzLC6igDe1eYu2K9Dg8AftUA36rlIMkG9
sfCvxHMh2FZUEk+ge1iLKWz99dfDHvv0DVNlb86TxZRL6+vXYY3GFYUdMaxdxeley/p7XE7SCwRv
rWvz/n493LEP0mCOAaY7yxrmHINfhwvqStVoozNc01p3lV5tOfyP6wpP5IlZRptv2Kdn6WID5QTO
RHMYOe9K+fezFLIb3pqPd3Pyux/Yr8aFQjYThEYIGwIF4Uvoz8WkgVL815d77KUlOkzYwjSgXn/6
aGyjJcVAJQTRDswbi0SjizJgiv16lGM3lUc4t69UGp+HPG8TCmZnZkw9H7MA4e60IlyEZ5oZlyee
37ELMkEV4OimKg8W+ffnl4xd3k8pqY7DgIEAWs+zcIrnry/n1BgHk1pk0aBnoa49TW8JPqu3ppPd
fD3E0ZeD90/j4fB62J9eDjd2hlpva69k73oRdKq+19GyEHM2RE+hwgwDFEWdXVz9qiQydwcy+NSM
9vnTM1QVyCuUJNWldHEwo5nEORpK4SLeQniKIKQVaIGT6jxVYlgjpZuvvr7oz/eV8Ui/c9lHQX8/
/PYqjlXOBGbUy/KRDYqYbsgEsk9sJT6/iyRUOGTvUNrVsUYcfOCkRxNdkaSVh/+uWzZlgZSz7M/t
mF7G15dzZCQuwrFsrFGQVO2D18RtokhOk1N4TG1wUpTZjGTflXX88PU4Rx4Tej4doxVSrblZ/Psr
L8osQfRuF56M1HWdvihOuoyTfEa87L8eSf+8xhq/DXWwxlKjEjMrEjhp71K4z81gQQLdX2FgQGD7
XN5PFvsxUlv8elWZrbNS0S59FxxZ163U23VM93erN5TRstqgAJ6ZIGYsJy73LTrXXTCE8sIndv2b
WeUGZla6RZyr2nWqk063t/t0vEQbTAUb5xBxv1QcF4OI5IkLRZV2ODezgtPXU/kANDgMB4sd7l/F
cPOOe9qE7aNLjMml1jvfJiGil0x2OBXTlP5pCvsEuj5qzGlOSRM7ITCpWHRmtapMwJfdZz4Ho1aE
gAWzb+XgXEifwlJWJNW6SWbFL9JVVPexgQp1KHCI9fjCFVwiy9EsTI/e9rBqW0dfMk68ooRnnycm
WoY4cf3lyHy9coNhKe1gXJEUl7rcLUTgOLka9dWeUTJfvwFH3jUyWzUUHKxZbPkP3jU/6yt2HxP3
JcYX32suqeV9PnpBXCNIJzJx8L4e8POGxzCAopsW4kMcO4cbHiiIfT9gk/JcpzV31FuzdUWI3bkw
ynbrO0F7HlJ6vUOnG5x9PfKRz5fdHNFDcLahWx9+vnUw9UrYiRxe8TQ99Rhknyv6PXeWJuL3r4c6
cpEIPJiNqHXwv8OtI31RzptTl3tZX9MVwcxQU67FhQ7cst4RAhs5y4YGO+o4naL914MfuU72VbPf
80PheQi7t8kho+yU517jkwZeDfldMNPlnXiq/3gbYM6TlAYynOOVdRhYQg2oCTDmpx6Q08dpyoeV
7ow4tVLD+OPXlO0GgimEUZw+1EOVaNkURRf0XYquoBtWUlB4NeKrYbDEhsLTjz+9gaY621yJlCLz
wTpctoIoLXMzrbgsKzM8pZwwd+GW1JZNaiSnMjQ+f4AMxtaGrYFFQ/tw+arQhoSCQGBPKuZdaCiP
AHF/xKNxFwzixB5k/pZ/358yFMdSwaWxvHzw33/RUAHqiKZcQYgBCHltUCt1CwvnU9rLhZz5oal+
ajd6fESXrSjaUD66w+UFMahTzCNWWr8nL/ulIE/cqIn660iDIXBTP//zR8fGe1YUE6NBt/f3pdMi
3wXet514StftJxxapplAPVFPDPN5Y2OqlsrR0JgjLfTDggJp7mMU8aM9wDMzgj43d+XIivj1xXye
RRhFg07EzAzq4TAWACbnCFpES2a/75xf40Cx6n7aubiJq5aGOqm6xlScmCVnbfint2SeOCDqWWRB
HH5qgCZgDoYUE1xiwxZDSh77Mi8TwHYuXXqZ08RuJhTJCxC9xBvaEthk3qj2th2rYJfSR97AX7mT
k1V9A/1FnkFZsjmYtwXVjD1EFifuXZ1YCUyM1onf/uiDmUFONAOhlB4+GCQJYUpnI/WoTufreHLj
vTJS5/z6wXyeYXkws2zdJZgL+ePBljMz8TrkQZF6eWuni6LoPTUh3NxuT+1ajj0KshpRVeLV5wx7
8DbbqZGXVc5ENJYGQhY/3I1CHTdfX82xGQgZP2U49PcUO+Z7+su0IGNVH4NOSRAPwdCENTSLYjoo
fk36igP4z3fRnBktTP08aEfFbPD7cND2RY/gKuHs6P+Y710diZus9h+/vqpjHw8eBWEjyeVgcPga
jw0UJlnw8aSR5Vwns/FV860fNFuKTR1YztuQkulDtbA5sVQdm/M+fBEUjo4ceiidqrAy+sQLAv2q
zRWYjcGmjB/KWN7yIZ4Y7dgLz7FH52XnZPmpSEb8AhJSYOleGZTJNhOWfTPocKC/vpkfuIXDpYOb
aOssR9g+Dg/8bqePnUXJ3XO6QX2IQrXYgHdCjxYbfUpvzh7uY80pll3R9lfVlCeXVmob29BB0ynB
5tJYBniiVVDtIUKix+i6+NTpVjt6521O2HyZhsX+5/c3q/Yb1RqyjNVmNGkTtNWL1roI+A2n2UW2
8whuqlza8HzO09yIHpKhb3a+WzyHKDpAaMF7HjJzRxXJhVaglAs35Dq+vpFHvjV62mxBibKkuHi4
IKY2v0M0st0ecvmjlFq7UUvElH6KfmV6+XqsI7cDVAcftjUXatl1/347dPIuVKwQbO197YdKwWGV
WepLMwGEscnWXlMqb0/sMI58dOS5aoIdDSvWpy12X6cTNvmCy4utpzAKyP+Am0ofo5YLAx70fVUP
1Qo1Ru/9+bWSiubOFSk2iIczpYmDJKqdpvA4q11CFSYevU5vqMZDy0uCh4n05hN732NPkltLGUDX
OP2aB9MY38rQNmZVeIoaVMtJ61El5EZ7MxCz4GWCg/TXV3hkzeEC2UMZLGxsFuff55dZOvNrM4wK
bu3YB3QuzHpYqRjmVwaK2H9nKBdnlkNKK3X+gwWhtM2ozXKOaJpb5NdWWsGHtltxFnWadmL6OvaO
GnxQsw9hrvQfvKM9krhcUhnwmqy7I0fk3bKqOzwuNQiB6sYBo//HhyMmMEwXOtFntE8OP0BtpNem
NzL3pC7R+NnDt7qrVyV1gBMDHZmYKaljbzWoPAPEmZ/nL8+rlPCBVZ8jYBpYj8E4bh1Z3Z14JQx+
xsGs/NsYB++Eq8A3NE3GQNCvLcwoKveN1Vjf9E4QW5PibI4CFRjrUJfkm8XBfTHUNmIherWdUycU
/zrUkHlEp9eE+6QAC1oP4J6x37b1HmZZeKO7IBLzCSasX6r5NmsQZ3G6hRDQB/4utByaFOoIHlmb
85PAy2nfpJshtso1Ejxm4+hW7TG7cYAag6s4VdkdFjOOPonqq3C0wy1muWmXWkg0eyPMLnrYDdjV
3buoSJoldzjZ4ANG8xMiFPQQJ2IuG2S59rvQQiycDOeFaUTkKsXd5uvbe+zdNDUARLwnJN4ezp+i
asBzCd5NZMIv1di+OGF5ZRrKxsgKMN5D8W98duy52exRvqchdPAtWOGUV2Bhcq+twrnmdDnoyW5o
8xOb188lvzljlcYWtUzKdO7BMESchNgkXQCGanJTllGNZtB5q5J7mtAXCFKWOMafgzo/cWQ6xJ/S
zvvIdrUFd5TD9eGGzC0J3ioHi5pIMcmnEIrhwqlN5Qaji5pCBHE541RWRgJC0ld4zBEJEqPBRI7h
emeh8rfiQdkZaqdstNbMl2CHAApM5ZZ+Jx1sN361tJ6D+ogUkBCcYOW2mqD2YstVoPm3ekJygCMt
EIZtDAClBQa6jvl9CJso3/F8aNfwUOWWpLVqg6OL/55Jaxk2bby2SUt4qAzr1KM4NqcLHKrk6lJm
MGYv7q9zRKQ2VpYnsCSJLJtohy6mQd0mWtufeLOOzUW/jHO4MerLHkwohCQPmJW6zKk3LLMwXH/9
uRxbEAX5gDNPDGeQc7BqqJVeFhVBUR5NJ2c5zZBkVX8skhBNfTOdMJ0dHYx6JWeWObf78BAhaiaj
POVbUUKRcRKVgGrKDQpQtNRtdOL2HZsIIJRRwZgte582v+k0GSJGReXVcX2jNza0DX96LNL6vY3Q
LITixJ3Ujr0Xc8+bAywSAvuwTyObMuX+sk+Lx5T8Eqlre0fWw06nFr8qDCX0zLKCMV+6xrcIVoQ3
BZgaApLPL5wAaIRbmNO9jSUIe4YfEJL19ZM++usxIVJGon4LKOb313YAk6MkIducoSrfDTd4CPX+
9oPj82+MA5UGowuijU+bg6ZXprBEj+dxEi2p5rQvOcQTuET1iYX02LZ1DtOlxDL/wz74Do3BxcGB
9tJr8YyEDRLXIb+pC2sfO9oV7vK7LHVPFCqOvcC/DHm4YY2lmaLRUzNPGcZt0BXvrpkibhf7uuhP
nDmMY+8vJ9I5OJeAb2pJvz+vdnDMUo42fC4Y8s9tWP4khRBibao5UE+IcJwTCZYZMzIUh9lroGiz
MrNG9EeY0iMu6PDRr8jR6nQcC7ja8BmFbX0LFZnA4TwFYOI3zgb6kvPgWMyaAKIbBFNKM65kMpc2
C/2nOsAYs0lgGEv1OS66S6Q45bplyxc5/QBnzYjWXTbptyWiaxZ73Trx1h67C+7s1KXEwXt72ICF
StTAMi7Z+ZVyJ1upAfYxHy04adRMgVZPw4kBjz3i2Zk1Uwwpth7e9jLWgqliM+RFFSkHfQk8bPOR
h2AExPksINqkD19/MB/aiYMNIYoZ6Is6nwvHzIMnHShw2oSTZp7IpLsMoRvdmqHWQ3SZrLOwSNMH
EthIPjBRTn7YBZyQ8Iesk8RhIenbKgOY7BO34ch9Z7MxW6BdjIGfjrywdRwQs0bqwV8y12E9iYs8
ZNs4xUXzCA1OeugiX0/ciCNFTFQJVH3mWRvWuv77Kx+Mliz9ni+6kT5SViMwNwhSjU3j182WlGdj
wZuCctIieBEyynKiJ4PzwjwVfmwcmStnXzhyDKD0NNoOfhEVaQR4ySjDtxwbtEZmX0NkELaBtjq3
zrgz9q6NUSNjsSIXLaWIrCkZfVQADv31YAzqZpp8Ai5MNt56K9UntsX5Nhx4pXBMQZsewRYhyX+H
ULBgyu7XpojDNVphc1UreeuForLXY9jZKyc404sEJKCRj1d8tpjQJj6Ex9Dp3H2q2t9VYshOHMyP
XT8dMDzo9tyhPywcUW6L06Y1uP40GW8JRkWLKsboMdKUcPP1Qz82FMJrtAa40Vk2DjYgNJ1IQJ+X
JWJPoWZVzuzmG8tk74Zp8Pj1WB/P7fBLm6u/BqdXlsHD43+uiLQbsojDQQ93cAGUccLsJU1t65dF
T6prqp1phepft6M+XOq6EtzorQK00EjLbZkTIPPxC/0H33AC38AWENTs/6IEVi/ty98oncuX7P2/
/+vy/bXGxEjt7C/Azu7Hf//X33/pn0gc6x8GuJu5I038umXOP+9fSBxzpjHMVWrKyMavBAcwDSrK
J45qtmsjP2H2/1duxJ8QG9jCMjf98mrN6wVtH8q5NvQAlqtP73GnIP7FK2QwiUMKIROMSR/RvFnF
U37e25E5ldkuIsLgPewUxF0J/sI7y6nFrpGtf5tmjk/EMb/+Ra3F4kqvG3E+xi7tvRb8wFIn148A
OqNWNjkJd09mk2WXtYMeb9XrbrchciW61EfHWCZWjXGJXFF9XbIxIsDIMi4x9FtL5HPVRu2d7DpJ
SPhtWTi+ubnQ4wXg8eQBvsuwN5XawVJVixwq9eDjPA8VfVE5hfstpTL8DTnUA3ZNuUN5PG5tzQ6u
RWXJb6qW1t/GwPA3hsuvL/0Wqs9gtKimXbkcZwA2npFxjaIfLBvY9PSum1HZ9gzNjj742UQiEINY
AdVGKRc+wrnvCGibodtGAH7bDW3t1v5Aco8CzbpqYmdR1Hw8r2d4t1M194Trooek3mjjT50x3+oM
/M5n9LcKAzzB2IObdQaDqzMivIpIK519Sc0zyUpYIyqe4X06g8WdoQ83ygwbr3FV64twRpCnPTDy
OE8cB8s5iHK8sahboZYPSRxvEC8RKjsjzf+HvfNYrhxJG+urKLRHB7yJ0K8FcL2hJ6vIDYJkVcED
mbAJPL0O2DOj6W7FjGahnZbVXYb3Akh89pzODYKDPjXTRaVM+dYr+jz9oqD3KxAdEuOwKxQONuSp
5q3fImubV4Q64/zTxV6x6kSG1nu+otbzwOgfiQ9ZO65WFDs85X5lBgCfqwSo9sUA2i4NT9vUcVnf
a71uPfYr3J1SdvlrNhnLMFf0O6uz9W3VOdoNUrdd4uj9d74rwHHg34M7uQLkLWwLO2OFytc9ePlp
Bc1PK3IenYP6IaeuuzV60VzyFU0ffFHq8y9ifbDC660vjr1sDZj22hffnjyo4MUG9H4Fxhahu6Lw
5xWKX+nNuPPxToS8ft9Hc/TP9QrRZ5xQ3NitAbJ0RexrJrD9dMXuqy8CPyPn+UWsWH6GwP2DvqL6
8xXarzMGxz0FyL9wcoE1dsX7+1+k//iL+i+/DADQXoZznbke5xfrcDjQy9Cq2DHItdL5nhmV/g35
nbq4q1wgXTUDmScwDjRCjvetliyvshTEuFop1Bk6ZPIUAJm+9aUdtr5I9uPo1XcUCPoHE/rxtnDA
uITDSDjNPVl7odPIVTXSK2fjouol0ZtqDcWG78ZHK89BLAUYiwDNdWXoS5RdcJYlsxnAFasXjhFx
N9flcqgTqW9H9jq3UG31K+N5aJaHUdAnkZm/bdNZ3lZJldy2qW1uXOlabyWmzIKtolZ96+LUw8gB
zvbRdQsLS3Jd0iLOjfTgMFd2GpaxXvMAb4qjUWNzfleLWb/NYwqNEUziorrRCj95QV8qRei5TQyl
UMqYkyRj8Wqpmh+lwdx0CKJbXa3FY5crKxx2ZHJmeV6SseuCbU55Po5g0KiNBd+aVk6Oe3kHmn5h
HdsX6t6ECv6tRQGN+kQAnJS70iX3Ulca777KuHArosTcYclLoPMm0+z6yVbpQ6c/Au+Gb/gMV1T0
D6zhDOOhgZCb1adFmJ22RD0MaCU29mgW02Obq8T/tBEEothMYftNznM15hMRmC8crdgxltDnP2ZP
CKPYM/zXtr83ff5/HPDv4gBmdXiR/gMp9Jc44JrV9c+u6f8YCPz+p/4WCPjBb7bPiBh7GytxngLM
PwKBwPuNdz3jED69LUq0LqX4v7Ocgt/okVhMha6FL9PxqC78PRKwfltXM5yvzZPf44f/wCDFu+XP
oUGAwEdn4mCtuqzzSX/K7yysaxW1Tx0ItNakcmBP3NU2MKtjpl8NBbkR3BOoXwsN9g7+ssFGkOgt
FpVK3pTVktWhYMX7qubYDhr2c/Plm1oQnrwYeMGLzdQZH4lvJs+VGrwIKK7zbbTt/spuWH+3kHPE
u6xBxhQ2zC1ek4n/yatYBWKvobM5rHjYM++u5VApoC5tb31okx3PZ72Tyg9Zue0vYw7p7NkqgChf
OnbXdUg37jRUoV1ZK+KGITVE3vhh3EYPA4ysy9wx8QXmc2OBAOepsoZX2otTqjgPK+1aWJmzhBIE
qNgVXNtHsuvKjSyzboBbl3H2bHCKIa2g5Rq1MGbdo02u9YP6hnx07cE8doA096bKoakE8xb+SRZ1
usyYhYBfuc/N7GkurOLOzb04P/BbrOvs5XG16ZWVAYSgVxK20BS3vaG9qwIAka/n1XRsO0+LFlDQ
W0YsAxWNPpuLS+pJZ7vYWvdg6KVzHQNHbY1+8IzjEASyOfdLEL8sle89Cs+Jn+CM83pu497SNnkn
nPIM0a6TEcvE+fdxalPeqCaOXsJUvgP8rZLtupMbNCWmWkIXVrfYKDHdLtah9c7TGbspzh0tEenW
y9zlQdaJnen7GGTHoTAIM3tit9DsJxJ01Jr49WaU8DYkup0/x/HBbirzu1jQMLBlry1PQekheOqT
ycsOtqajdaIRO9TIk9jr0bdDbUP1A0ZbBl23N0HS6t0xTZyaSeG8dCC6Jh2aW64c2+gOXQAEN3Zk
SmHfwKCYOIVjNrrR7xHvLuySxi6+SETaRdFMeZQRn4Y2B3LEpiTo4aEHeb2O+rJ36ZjTtmQPk0Fb
nwklzXsqeFlWjnlMhvbqrLvyy7QA/m5WCT2wSYeVbgV5yyvqXe0W3bOmpfeKNkrY8s/skgWUYjXO
r4Y+gWzxshgx1/yos/IK5Idy+uLK/CIrTT+ynV7sgPeZp4AMPCw6owN/TyG8slUGRqFs4Ck32Vkr
5+Wog1DgApXmMwCSt7r3cS/jeQvh5WiRzXLjrqmZyD7RQMiPXTZ9tJBdTy3QqDMD9sNmWSqmxMW8
h2ASdbYYdjaw36LQ5CartDpKpBZooGtzkMJp+tNZ5HdPwUgPYoxFrtSXMLDbwo+YFZg2wTAnF/Y8
Kd5ntFYkMyt9poEtaTIjHE0njuw2N+746fNz7sxaS1jRiyPrYsNPUYoZK7HFl8PDdgC8sCk8gbYj
WXpemvJYT86jtMoHkE+XxYj3QTvoKyPqKXPZl9a74OQl00MXZMd6wS/r61gXcr79hGlrf7SfOyn3
/qyuOcubYeAMkJpFCX4mXqicxPYLcOlsXZztNkZV/ixtvYWGMAHvYVH/MdMojrM+HwU9i7OydzgE
M/9qrzgX3uAK3ktghGRr9j2gmHpbqbaOvGCcuLcEtTquh8uce4VcPg2Gg9+Wn/ArsxBkfXAC+MAE
ecuWGhPT+U0a9Plh8KlC8FQY90kq71ETbTWfD7U09Y3CPvxerqdZMcSeCP28085CmPZDZkr31Ig+
jbhg7U5Q4n+FLvIdmtq4sqZ/pX1lHBKvY9MhkyUr+GsrVouD0zBn1rbjWL/vQQZg+3WDY5F7AOHb
+2nsdfAZHh77XJtQcxVu/41zZdiYoxePobD6/CY3IdPIvuj3OhdqpxNg3jiJkz5YSgXXVukPS6v1
UHAAIyQm4LZguJ1VtWNvFixRjisDEe9Dx54c31AaxoOe73ILAarDoOB7amc3hZXydsBPCBqdqei8
f8JMAjy5WuLHqZiuQpMt7oc+f/a0/NlJgiwstfG9W4LvbmIezcFZEcyDoCGMgys1px2DAsfGzfdg
V2GG59K+MY1E7ie//azJVbeIicnPevNJMBPKDVxQf64Q8Z0dOenkUdbDEIhL2aUvZE+I+ErYmvRO
Qk7arasFb3YwdZFlO1GxnqVC8+/8zgISnqsHxaUjvhwZ/uAY9d8KgNffS/bCNq3l8ahpdhya3ogG
d9zCejgxkd7vnFGaZyjwfihHATKK6aM0KubS35fgQo9p0x+ow57GLC72falnURIwh5SNJOpNUUZL
HHihP9krYJUFrE+4IiRwgF39m3nR7fu0srVwQZpwLYcMYP80QpzKnfSD4VSw/+ZwURmg1Xoqnw0b
KCsQnGBceLHmQbA12/4RPt6NzLzqc1Q1A/rz99wryu3I58F23RQRle7sPM7WEVC9sbPTmD2GBCrT
jYLHMYLKwqo+LKlxdjIn2c2aNYfdkFivcTMIsIYGZA2tBaG0hUdfs7Zv1XeIIVGDNW2KmoT3msho
U84N9jWmYcSuHsRwMZM6jjLTFIdg0LMwtrTnVJvW1zPmicYNQs13biadHq1Wl/WtnoiR5Ym5tJOM
Amc+PNS55h+DrlhOarSebaWLD6YMAJHEFZC4HTQrayVTGYyd2HYzj+D6S3M79sFnpY13RuplUW9P
/QM09DvSLNSaBfvzMyvxBaXM1QW7Y0O7OcnF/eZ3NHJUBjlLM/qtwcfDLlzKN45X+zAhNnnHR9lu
JxpORxZkzG3ejOneLV1wOfBFyMzx/GXd+BpgdNki8dWu7O0XLyJAB0I7xv/lMom3GRxhhk5qle+N
782P3qS5+JD8V6twRFT5lffiwVzZaLGrwy1L86c6qXUsmPpa/qa8bFmq2Sg4ttOOC5aHlrKKHcph
DmSykm3SdtW2yn+ItviYdc17CIJ6/GZ1I3yNIb0p9cLZzDSQQEkKA3NIxnRStIjWDoXeluduWZpD
Pgxo3Ls6uRpmeeiLuCDn88R2wLz0gN1bwibw0+EeYIF/WDxXftOW4MA+rHoaOwr2ULpQrgdLkV3q
vv8hC/+T07ncycANNsD+hucME4JbW8FeBO28cSYt28bC5QVBe2tDzwEbMtuvNU6L3LypLcZEGECW
l9zoQL/03XwBBB0c0DCpDS6ZzzJhxh9SX2bcCTEajxyQndpagwUrze2ndCXhJ93OruyCl1en1eCX
A+ucwHPclcSCL/rUWnPU+KXPvqc9WzDTLOOjLh33A34KNaFlxY3FKV55oyRgGPjOTearAapRB7Kr
EdHgooXZoG9qy7yNSVQsntu6BQWaBuWmIvKIUj8bk5SWm1FN6bkdJm9XVGPyCDamb40rgVaETPal
DZaja04/mth191IwBVH1Qm3BI7rHGP98uCgnANGM8b21T06OgzFAOL0pmyZHkzm8jb2NqpStFapa
sQXUpInDFgVepBXNIbVrEaJ8oDjoG+XB6qktpm0+nmpwpnFr3eRpbj1nNruUpXD9c5ZWzTnvkcwU
XvA4L+muHAF10OOw97rxAZCagCmPG9bJ4mdM9lVYSnMTa7a1cVPB9JLThj57pqfWnestPO/DUnPf
VdS7qPuYRtRotYgybBM+GEuOkwxpl+9iTpDwC5YifZsCdowI8HcwSzWYTeJZNXWzZbVFhE5WnVk6
mzfMsFbwPAgNy16DMJR4gndi2RxxADygSbD3bmJ9lvXw3IjZudVcgI9IOQiXnXmnptqOWtFvhD0D
9hBOe6VIMu7aRTNf2GAF11FW1bPqYZPAgOBVN7P+mxvAe6yGDT/QdEVo5g1wFQiplRRq13TEdFkT
Zz+K1tgATgSclnGXo8wOUWNVoav8+NkzyotMB/umtYM+GmT9i+AXPVrabY18aWD6YzRQ9nir0i6l
BTlUz7D8YWbYQ7KTdh1sbeY2CLp9Fr61vLzirFxnUYpqF+iOvHH9+EPvWiZq2Ijbp1Oh7uXsaTsU
Y0ZEx5GoxxDBrS7ym1rNw42pA9luwAstXYtFx9bnGxPhAQhrnTnbxoq8cUTcG3jTxbe8Hw35Rmlo
r6a/vCfCpRDcDRfS3Jkvo9hN5XKM/WLcLpq2L7EE+5JJbhfAutHl4iCL9o6Vu3OtUo5HwIkRxT99
JwTpLQowa2/1497EsRJSFTuzH84LNEe5UPjPjpfSBsyWd+UNn/GQfDRNwf3TWPdDf/Wa+LkZFxB2
qk7eNA1l+mCXxz5bliixvAtC4O++aDZtEDT7gpdjCBRP3MQxFXCt1o2LbYv7nGG6SOtyPeoHkGSw
ThP9poibifBMuxvYOfah2quFV0KOU8XkTSBDXcNIyTRQd2y5g9/mNv1pFRP3SDzNWBhNVAyTXTIj
lDrVa9nkDKNl1BsZuEYKCR/SKgnwmtbbmGlbQwoxe7ZUlGQI1y32eaYlOGnNVk+jpujFqzkZGSV1
lKqtI+TzNPjlEajSeCSqLo4BYLe9HdT2TswLwjF9cHfAJp7mluFJRgVuA3/I7+pMM345WTeclzRz
T8KC62GW8yq4j+edM9ntk13PjAqgNCWHz69FbZPgJ/rtsiRjNHZNcrEU3q/BMJ0ro2P2Vi5MTFqN
olcNfGg3era26+nDbNoM5ZVV1/uxtuxNojSSKnA6AMP6Fcwya9gs2aK2WZZxRW5tzbSMb12jd2lA
zh9+NQQh2PZ3Lyn5xghq4ZkyZwM248gEInOu03iD9oKwoks93sXBW6DrgKDpMW/yiq6JJpyaMKhd
cHfz13fBBHeWJAvgDrdrNe1oeDI6BretUSrfpY1eHokbj15V51FZVtSqqSFtOc2BRyFZ25ZFts8Z
LCSZ8h+GXLP3pMJUXCyVv45FAAootvXiyquat9BEtoCvJDgzX+GHgunPjQnNFlAfFe6R9KMxTHn2
cBihWSmzQ1dAzmpbiHgQN/VzX8j+hI3ml1wQHQUlkE5yC3PJbgxO9y2w2+oub7mMzQpzQiO6RWE0
RRq6ldBtsn5TSF87T4gGMhMMaNFU18T1XpDsdHvia8lEErd/p9SuNvQ9q7+4YrDMRILZxt1QZPxV
/mCGWdb/XBpx7zb9dRZwBlv8xUtibakyrOg1q44qrarDqU/5eCXlGquL9FRxKjt6fGCOgW3KQjgE
LfNp4kmNhnWgQh96zkgGUdk4Gj9GL//IPIdxfnmn+kYdMyq5G1LIM0f0C8MB9Q7c7ZZUizvZgHrR
j90E9CvTb9gxNPe+miijLLx07R4kqDAe5lw7+vmwRetbRFIadUCis9TfpK1RNpmmyd8BGn7i7Hww
gQfzicZ+W3yBC/0pSlrSwV7TaRKLcKAisDHibDqlbBfBpqo/6r4J7vNE40L6DlubMt24ylqefcO+
Y8eqZ27GMDdWp2OpYOLbhgDGYEPjaBu39GbUbl7+VNER9A150y3mufDdd8swISS/90YFbs//1Y4s
Net+Nm9ZjaG1VAUbmdeRkQu0VHL8BVmvoJBevKVSS7fSNtd1ei0qMOBQVPGplaBZw2xeUwtIjYWw
JY8Z5cnv2pQDOuqG1lWRgIF2i8bYPGnE9CJUCati00hSPsoZ0c/Am1xglkBXJ+S27lSNn6n3wkm6
Z1EZ51Z3ImDnFYEYvvgdVZyEzcQBmNlieKi4jVkOFwb+gDR0ZomE2QVLm5UyvvM51ZBddEbrQO2F
+OkDhl7c/kmz3arbVX6nzfjDiqmNLCOl1OaSI8wcH+aQ7XI7MKQZ1nxHTiyoOQzarONW8+2ProCT
3V9ifMJULML/J337/c9mbWd3/2NtBHwSXHDOpf3//OMvu99/nfxs1ur3H36x/ZLL3A8/2/nhZwdQ
8+916PV3/t/+z7910P9dJZ5Mhhmgf1GJf2/n8r3+8YeO/O9/6G+FeM/5jbtkXdXWGfBmXP9/F+I9
avQEHRbbxux48j74Rx3eClDaMp5Jm28dpv1np4Ll/cZ0H5U6lyq9x3ya9Z906PnH/7k/zz9PG4Cu
E0vPgC3+QpOqdRD5VVqgIkgMKs/xaNcXNqzn58pQQEvJh//DVQL+Qc+i8I+PbV3H+POwKxE9pcDF
nQ+8Udp72s3Qdt0p2//TRbj7fcDgv1HuvWMMtO/+67+vQ47/NHawfiwQeStNymFY6S/jaj27s6N0
UnWgp5ztJ1PJ+6JpmVbyUE/p2lSGRsfSCUMI2kM3eer5X//zNEX+8gOwOIR4mIkak5/mz4PpwzCT
2cwetcLSLenTQo7YlV4KnBx0AWLwtD3RUWV+CzJhZXDiWXEXtoJ4mHK95Tw2TGnQmYj9mTF2pDxh
YhDC+8tU7Gaz4PfCY62qyMI9NoZKgOumYNHhygGCN/9i1r94sHKfvjuAUBIcZ2TIwZUndurkd/je
+CZpN2ShSAxq3420pAxZgVoOulTGE5QccdNOrIEiH1B3vUXKNrmdePcxQuoEZOP8i+h72Y11Ob6U
Qz3vu1zVnCpIBGDloj6aGrO+pLHOQhq111cj0fmDk8qCC90TXsWuS2N09Kp+M3ZCb458VXUVYRTj
z8aMQ1l71OJ8TN3rsEkAjH2am9nfeKpJbx1YiSxKBHSp4bpCvPSy9r4pRyyNI4tMUd4jSO9cWB2L
pTJWA6ppY8VZeyoGU953VR+fgGSovSuN8igBf2wR0o4vuV6NLxSJ3UeujrmFUWEyVeCU0eAq+Tk3
E8+Dx/whRZ35GZRU8zroC1dGMgF1cFfhhTe18Hj7Ori4BuIfaonzr2kQ87Pe8kdmve2+uSATL7FK
7CMUXeNpKBfmBvupvqimCS4VxY5+g0DIzsmg4WmG7rDQ62Dec9uJuCR9Hs0tZtHiQbgp/EkjAZ1n
Ni2mT36ZFCB7kNyzDXTQFLvNtT3IT9XxOPtaP+/dbCiPjc/FpWk7bdRAMXnTWSDXtrrbEdt1ZO79
4hSQ3jW114y4eEiA6uxcP5U3NkiSqAyS8SdePqSdoK8pXuo6h4bRvGVKji+UAJdrIEf+Kiud9wL5
ZWgoPnEwaeQTxfqw0zq/1RJ9BLLEZ3HtPAj7gFx6BPBZhWNajz+NIpv3GJRsYl+uRAzOJSRHxwCr
WXa1Qf/A90pe9+6VgUPAH+c5UaqW1cBO4/jB1WP5yTr4cq2ndH42GW3b1wCBN1DW6FoXdf+D/MF4
ymwIiulKVzU0vtuOohJ1nvWrXm/Rslbjz7nl0y+QR4mrFq6E7UJ1tA3u/xZgxGuZePGp7IrXSeuG
U5q1Fa7nX/oQ6GOYaZWbMrJemXiVnDfw/xJzbDy8JCb3JhBUYmWSS0A1dvlmx974s7cJiClxclMq
UjSVcqFcT+t3sbTFrUBCeUvdzLkd5th4qpHtvlJEbt7AyHK3egDrWzNu3izYjgi0NedR+TPNIi33
YajXU/NOF6sDvGORVwRtUGy+Ppyf8hB05OYPahY1kVmWL1dSve6bYDD+YUb354esR5WR0Rtw38u8
itxJp1fYmOhcVayyPdzy9pMxf4YbbIaTPFifvvxuZKC3Yfh79G1NS970Llml+c0vAqNwX8emnvrP
rB3s1wxGapEcRmup0Wz2i1ZvQd9MRPUMWjmnKbEG+wFKOrzs1XVKlwDTn0tfIzQcBciHuGjHfYgg
tWdNDjmi6jmahvpmaAIzhNUbML1V3PU6llVSmAfNGW7sSlQ7aK7O/dKy3eF4yrppneQxduKbiiLe
Rmfr5pCYS3qszOK5Y5V4O5Rs/A72/JGRem3tcfhRpGZ11Orkcx6ww6YLG5o1Nf1LU43065xRRaws
9D8MCNDbJOvOanXNUj0xTmr1zxqoOKPSowKarHZae7HnqxaIcY5awN5U1k9aIeh8lbJeQhHE8ggJ
A26Ypmir6YkTVlnBlhAdhF+JWHqfbbjaQ3NizxF96Yd59eialRacc3waV5bmJhiyPLBA2I1zNkOO
w1SaHBcW3SLTGDH0rq7eymvmiEa7v20mzYzIgHks61U6ooMOMlfr7+RkwWFIjEemhIId6w7dhQwC
TbDJd//ZiWlyI4yliISrL6lwQop/AK7t7VxjeqtX9/BAwBvVpj5AVQoM9pYC8g5n9RXPiIutZhr2
yZfMmBe4v4PtTI0A/9s2r135wMK0ERp90e3gqNA7x59KD9BXb74zglyyCkUNZYV9rjplGv2YlV3l
znuKguRtnot6OVglzN5oW0SIlrwnOvPJoRxszYLzVd/MHCIUOQsGY0LBc3W1V83ztAqfsSjTwFGA
IKw05anqtgnSYSzG3IFzbzgn4bbqeZmsPGpXmwBroYep3Fij1pyM1l3eRYlyGij38iRy0QDI74KD
WpzgWCH7vstWX/WIe/VUMMkWuWYJf3X1WpdTgsSUKuq917H0RT0CDkDSwibXhb+T2sjWI1qfcFpl
2UyF5N89l64BrUcy+VWqPQQ0XyReEdBV1T1lKt7l6JqOWUbFnMHAcZNoSfCC98bYlxl3vLsKvP1R
xdtgiu1rwy4OhZ9Je6h65d8YcplPs98CnbYdGtlb6aL8tRN5AxDQuwQKEl1kTxNt7RKSC8lnWlxF
txhHwf4jrSbM72e62tbrkHuzHXrOBDDLRAt3Tpm79KPcyPWfArZvubEhhaiNnuvjcZEyiESltfsB
KeHrRHsoY6Yiyy92n3SflZW7+tXo7JGyjlEbifMKnVeHYVpQtdKbGi6Epupi56XO+NHkaKL7clrj
AiHvgeCWTIaNFFP9saKprVaSFqxwWrc86xigrbG9BLJrqI4qVnlwATsZyHA/7qI8a5zb2Yyzw5LW
4sMUvtZRQ53pRWiId79CpJwu4qaEdIBAqKsvgRk7HM6i/+Fn8SQY12KofacXHS8cwSn8i8l2fyNm
LX4Q7AHyDBSECV6MZXWTOAMBUZpVkUyFc7sghHjQGiH4uJmVriWKAug3u5lRRZCXbmxXiQ8lBvZN
0YRLMPy8nQGVydPvwZfMTOOJlLT7IVBq+RvTSfl8RrWWI9SM5J4w1H1UhSQsWwNGVBOjzfRaapZH
VunqS4mL4WDrTLhUDX6/vs2pZVXChH6fOh0v96BqtIc6CYaXzLSSW0Zvi03tuOKGBu/6UwTyu6Wt
opFYyvVQXqr5V4/NK8wCj/AkoE5xxzFY/7CEy1y6lrB/0BEmnihkV3FYtfw4qwVinxra8JJmOtfO
kJpfR3rVzvukcpneQU25ZfJt2iQrobkh2HqF/FRF3byGv/A8X71elUez4yOwamE8+ZWaf4H+y/bo
3pttTUMmNLIJxwzZtY5eV1glGFf8kf86iTD+TzmEAaaCfIlNeU4gcox/2rpuzaBokkTrD4lmylPM
UtUaDnt1JHPZ4shZw3tL+puRC/PWzS0Y96nmyx56598lNMaft8rWtbX1J2GgjLLyX/i8Q2M1lYDU
c7AzIv8IKKhz67m9uU16bDCzTUCYMuC07RNd3XkJILS8c0D/981bEtfcmLUlT501zud6EvI73TT7
Fk+Tep6IuHf/5ov78yr5+sOudFS28OGl/IXryz5F4Y2a1R20zMIzicH5cRY8aDpzI7caszEbXkXc
YMbIHU8xEQ4g76lTUavmPRfEzR56nOu//qG+NqT+mJIyVmcyk7duX9p/SXwTQN5mkCXdoaosaUWM
2q2U6kFelkkb9207pBuO5mU7WxYvnngggsoFyatHYzqcYbA85JMtT0AOkfrFTvNDZKV377sJ+PEe
NVqsMQO2zoL8O14K201/SWY9oCwUL0iqrXWd+483ojNolihnsKWKIbto9jKRb2WFPraZKWqLDFZa
kFrer9Gk3YzGKtlphvnu5+IbthyL9W/CJc2hvz3AyruOrWm/MpVbX7PFKs66XllvJvQlBdxV1OOZ
8SP/GLtGsdHtDOuS4oGuOEqwNKM/040UjLuqiFfLKrgQQC67WlnzGaLEtGklRLVmPWFMdHIPY9K6
j/Rp518V3QoQz7XNUIHVccbCaCbunZryOAwcYGncELOTLJOXJMU6eWCvd0iLIYrO7hqrq3qR9zS/
1zMF8P3GLgjog4pFJ1vPWE2zCrE1VSyYDDH8Sz5IYlCDkgOWo/GFFkkC99Axy7fWGgr31JeLN15k
PCV8SRl9AE11bAY4SZEyRCisuMSowOQ4EhFUe1pHbRw2gvnSxCjUOmkh7/DcpUyOBSHNJl7W/xAT
0McbnQUEN4ozpmkYYiDiPrNzzIRgaSkGkidievollPWxs/OJkzpotopDGCuZIpRnmgpZ4kyQTzqt
wxkmEel8u/umIwOJsD44EbPy+GpoOkLRaknc/NQWH3PO7EGb9dk6cM3zVEzckUtPQoFKfXjps/LN
a8kfF7prr/5UWtmmnbORpJLvLiiQC5yWZd0Kc1LtoaVsfjR4cdwXTNPvYwhLdeQ7PS0rx2/eaTU2
7/ZsQH01S5M6p+J6Wr3f3pGJ+pdZ6uhUJpJ+t6y7b3VFLqMUKiyd0vlbv+Z2NS2LKK16DO32Uqox
BMo77AxaBgw65mQttWfRdMi8+8pqhxedGvoWI3rz7nRttgeJO5+FQfa8aeuFN0DfGN03mqATuUgp
bnovQ44Q25wmfVz7G8vvyYxiZk89QPoLz0inD1gmGXX9UrzLz6ZWfCvVUoZMI3W0cG2m2dl1O0nB
DgkhEa8cFayv0LTiuHRmpuxKhg6+AyfzL8ZEmQV9X3BJcLqfstmrLy764j1bwPO+1k2HNj5ddJaT
Se+nOdv7awWI3WFxUxXUh7yMNJk14eWXz1O6bDN/Ea+FW92NyhMfDFmSbutOcmvUNoO3E9Mths1f
Wmtr4Lz+1IopHgOPU8ON0bCJe5mtqTwa66Oq1vNdL4ppIyiWvDnM7e/QyOT0ZHREoTQ4qYysyWum
dBL4VNnyXqdyjZIqJxT5ehcL5j1gpifmfC5YYkrXoJe6jsXsG4VVPh1Ng/PC6MJVjVTXvm5Dk9UI
6OM1PkBF+ftqJ1Q8rG6W918Vn9ri9oEOW0YuXqcQyVV5ROWU4UkmoCrZPL4MsQsyYS0PaInG1wAo
DXe2zQP/VchbMrx2haAgNKXpr9Zf5uvC41bTCU8IRqZVqOknVK90oYoHZkAVY8HMPK8CRAe2lKfu
JDsQB2xTXOJkorem8PyFbNKbFHEWHkEwB5TgYoYGKO3QShCD1myDnFsQtZwxbWsMjhFsfKSQuOsf
CXiYEkSF2n1jC5OKIEot+X2xbAplTj/JT+D95hYV1PzM6g11G7Mtj9paXIExy7FGRh+fvio1MMb1
0CfUaCOWqvibKpNij6RPhW+Nf/6rfvP1klQFtdu6Se2jpms/dX1Zw2VP4/KVFcGS7ECe/H5rZpQu
hU1pqG6MeF2Lqi+iMYsN0Ej/4jMu9b0xqKEZXUJNDaBWfZmAPN6ONplWlOg9h7tmdj+gyDZvKiHY
aXUZXCaPc7aZUr7C1JHtp47ZE9FGMRgQbCtKOS7heZ/zTK/3s2RZZa3JNB2TxyUVySDziHmLlj/O
S3Q+ZwAunpjodSLikvUtQIL2ZvjcEvYydD8GGTfvqREnt94gKBu16/2DTgg/EHXI0uXjxGv16yu8
9QMqpPiX/hd7Z7YdtZKt61c5L6A1FOp1m42zsZ02iTGGGw1jQH0ToTb09OeTKfaBhA1jneuquiiv
WhhlSqGIOf/5N/m5HAdQJIdj0sOg5eH1bBAdEHAfxMmdz5YP7gSIOhiuc+fHhstRMYbBjQwpQ6TO
rYdR6WEdliQPejWVsEM7DEs4Ew8N40Q4NjxITPGLgy7M6obk1+rGtShiy+UZJJSHH1rYhQ3sjZri
fBTsZk48POqRMrlBtnVj1oX1wJiSzZZ97Im8uOYDppbREfwCLtsCCQ4doGVA6NoxJiV9k02Uny27
SbOmzcmv4mBihdTQ5fuOZoehWUrSC5xyWRe8FNoc6o+FZQBQj2DGdhrRKnQUzjYxBBso3c2Ww57F
87rNTj53A+RIXyuizt/T1TPs01a59BPtBAql7OleAdq8a2CG7Y15BLIY2oGbabK9JQPvUR7anFre
0NDj2aw1w4zO0whehmSshJXruPI4QvNlfM5Hhc9nbRXM+DuydYnj9eDcDDGJm7YMOR8SIBPeSQU6
jU2ivsVMUTzY0u+/+FU07WBSFKuKAs9ep0ifNiSzN5/akvHfSrYzIfUVL1napMkdsZsfh8Hlrs2+
YR/gjPGqDDn3AIok3dAwyieqksyBq4FuckV+T0jd0rvpaSQmUjBapJyo64gKUg96M/Q8cI3u8Da3
gNRf//H1xdRlxhFjiF69IC8wzsiyHKjI3XRPVqy+KpMs3dVjzQudUlXGvssmg/o3vnOgV7mQuNL5
tvHgV9ujDx2ozb/2zlx726SlgX0Fiv2WPCNyZ88Q98u1niQtWYMybQeQwDceD36RkfYSOB/gxCeb
eZnEdAAq2x6yCobUdR8cuwiFx2uh/V/R0N9GlTZzoR96kl9EQ6cvw/Pn558Gld9+5T+DSiHQBzMx
Y0SJDBkvrv83qBRLN/NdImQhFl5aUnwZFiOExejnPxIhm1Gn6b7OEx2ml4uO+Pto9v5bK8RUl5kv
Q93//POPMzySZn7uOzCLRVbhgdna5L1bJOz83HcknTMNuFzYt37U+uxWjnvQtoCn784FCF1SSgmT
oD56IpQCuoiE0TlDNB2xjdj1VitvaNB764nEtPxU+4VKriWkWSQZjUQ+0StHP9qDMzx1eak2XYxF
bNJoCxHnEKChbTB1J2eXicSuH7U49zQOH6ohGu5mFUZkKpHc1TPKVz6SnUiNVylkyr0P5geNJiem
yycJeOeFfMRVk6CCZZ5aO9nG0OxejtY+1pETuYB7rBZm8pDyzPzE/GEJr9V5/ln6hrxLY3co4WOU
0x0xny1jCKB4k8DtcnEog5rrH2qtnPkKnsfU7KCF8G/tFkLtcrjoe8mpqA8xSUhkfpd6Mo4BH7Am
AnFmuoTYpLTfWHC/3oROFp/nLMfxshhXIEBFtxkT2qZ1xLxvl43K3xMaXhEN7NRA4yli13tFJl+1
MRyFbuLWzq13XdN0/txsRiZ/ndwTVJz2uzKyYtvfBWgkMaNXqTmbhD+VqjLXOeG/J5uIdAyyOmSQ
B6cVdZ8zl5RUmdmSTVDl1KOFUaDQbAqntc8DR+pK2Z5Aa0CEz0DQqRyccAkbTckJB1BVZGkHTRCv
ehunvhjSfpJFd5HQBvnK1OojSeedvcx0+sHvblqm0MkG8eiSHQB8JaJrS0G1IiKgHZaFwxEzT5lL
ITgRLwPVyeMMO3Zd3zc477PTdjaqqbYdRlSa+WihPHuKo4RU8Q8oMnWlPlN9dSVEjnyei+gbTvTf
De9vGx4WmewIf+BmpC/Ycj5XP215337pu0jS+gd2QMhpTTYahIpFCfkft4TQ/Mdh2Bz+aKTwfQcM
/sG2kum+BxrCpvujXYL4h9xtzLTxhwMkQzj9r3bAC7sZK1iyqRzAU3w5HOwrLzZAORlMjIpWXFdU
zp1cD3GZTnvlLk1xYlYeb3CiSWXMcmGM79IJ627QkqShCwgb95nw88oSjDIwtp2wnPNeBYlO4WTX
sSUNotsjXsmVrFqICD/c6d9s3ssn+wHtsgKHDxws1kQBFiYgcT9v3UHbjwUuVOoaFGE6i6Qy1u5I
Fa4H36SS0VHx7dj/X08L+9Jqgkti4E8ACERyzi/u2c+XNNKCCOm+jq89L7ypO2Q362LAe3SXOcwk
mKJLQ+6FMgHIRxnKCQ4sVMx96PVDdOXGpHkeIh8CxmoeiB0g0jzq553V4b0QVClDzLrqp3vckMVD
YYlu3jkwz6+zdolDiLFJGFYij5SHcFGW89ol6oeieKy414Y3TOdiBqm1xOw+Ixmp21UG+xCnvyQa
4q1Ci1luUFEI2GWe0UL35InIddm1fX8VQfW61R4UCAVPgchKu3Cflc1QW2MVC3uwawSOF3VOyHWM
78AWtGCMt9BEp3sTeSET0iS2HgT98LxK/ZbvRpal/GAkJNnHHkKD1WSlAeIA14JDiz5jpsuwZALF
uuQThdq1D3oWyfROwalBliYNcFMrS0SLBw+esiecK6FQe772mieL7iM5dqpl/cVtMeNW4LvDeVYV
HYaN7Ot9g0OG8dG2Ou5c2pJQwtSsnmp4ifBL1gP5NzOKWSDEVQG5jnO4z/l0JL/DEJlmCWplkIWY
LGhP661q8q4ZbjD0S5dgGfc5G2PsObQXPg4cwzGtFAKfjcSYG69A/mr0u9ykVDs8Bc/puvYJNe3Q
7J3ZLMst99Hu125qc1tSo6Awn1zgVWj+NY8V1aAlrvEKK5LjvDwSf7k5ISmlPD9CPq9DaWjBxLYz
fNKQhvE2icf5jRHA+FyO62m/jBQCcKIUQU2rNC9hwTycNFvPH/1NPVgFzFEfTw1Xomu0xkk/ALN3
J8MNJ0i8GbHTFOc90/wM2Z/WsfdoDL44jUNT3JMlHj9bIw1pbRROgM6o8p+rOB/eN7aZTSBcLNlk
BKIfkNEF6yTDYnpdFuSQH63JQ73r1n74aGAX2r2x0tnwNi4WLfOKuE9u75iWnrozu8nFfMqlqMAs
rZe2IIvYCZIZVjEr0nqhWOHZpXbjjF91pvvmAz+W2VfcKKdzWpp03B6GTes6Zo20NHyYWdSheIDY
xOMpEHt6KyMaebagiEUJt6FuPnBneLn8jLTyXd7UY3TFsd20T23kTme4YLwIxuxzg1OrsbxdTuN0
7TK+bxB1tmofDxkgYRZZVF62K/d9MuvpxkYxFa/8uucqiMKyGVt1VApbuGncF/QwADk9SenXVZJb
6oHT2zAejd6f5U1nKUPd64nB6FWhbbbfGQ+TEJmIWebnaMhAy5lRIosbbPswD1herWZdci8VxBlo
6uYIzhGGMJuhmaJXjgrUHlcOu0pybCTctvXrQs5hhaOdYLCrNt6wvBSdolNG/QRGDMGnth7S3oD2
E4gg8Z6mAlIyphSgGaBPIq9ffHsUp8QLsphxeMk1jTzOJlLjY5V9VEKBQK+IT+8+21HQ5e8VO4RI
4HXMrrqry6ryYJ7GiDK3fkHG/NbKMdlbMSrIjq30eeZdocQp66BavQ/6SOZfXL+yLLlyNKXqtjSR
nd+VnD+zpI0FREawYyGYImnAM81DYtkz9bzwZ0IhMPiFR4QAFkA8QONkhk/u0EdLOP1bH6focQ2d
vX8HE8zYMrZJNiwMJI19nBzsIowgeZEouypTLPiELbS7SfzS3Rvt6C3Gupk00vdx4vSonhrXqzIm
dzqq2GTqQ9ME5uNSNa/t0vxoVEO66irQiFwjeU6TcQr2JDnHn4o28r8sbj7wPFR1R3LpTT8qqbd5
oSY44H780bUHBLccUhtGzfY5kFH1UThJeWVVZhwRMVGS2tn56j6MdY6Dey7tlUVE9m3axMU7K2t9
2MRtdzUbHcKrYcKxmLz57VCOzd1QzOWNC/Nk2wNdvmFbbz4iXU3eDk5xP/rmlO2UJFdYauJfzaxG
WZDW6du49Yp3CH7a+ArBIlNnDrBNkcv5WBhhfgWJMV0NcqwWZNNn2xvs+oFDp3mq3LJJNhm6tyvU
dPX7BKomt5b41xWZgX21RrM9nVCp2as4HUrSz/32a6p8tSkY8O2tJS1gBKJHe9v6ziYx3YoAa005
sGmVNVzLtqx3QSE1iqHCrg9LRjwePOIN6qlmZ05JvyHOtnkCoWtGTinsDirIT8NWl35/kp0TvQ2b
xNsZ7Yzy0cAHknCqOcBlzvNORtLJazZsvcdeVR/g/YdYJebjVreKaHbmKWvZ6wwAtvUeBhT5n030
79dhEM7XqlJI1P5cEv1SzMECtvmvYDMKbVDen+sTWZd2kBXgZzRL2BNgS7Q2R5tDaLGW2sBsqK8j
3vL9n6+6VD0/F2K+v3jIwe3F3sm5JKLS5yV+MrrhEeVX8wHKGxtD01nUGH++zoVhHdUXrTpRTfiO
WfCVL1OihgRGVhvG0dHJlwrDNxV79jLWcKeIDePfX8w3TSbRFMhwpC9upeAdNmKKwGNQjOG2XuDn
FrhybaR9uP3zpX4tZOFGMxmhFjdxX7zEIGQc+o0xLYHOnhanVzcmF4tVhmJdfd0uHqD/+no4slgL
roI2yA0uXFEEZgR1VZTucZ6S6PHbEVQR3Zqu3aqlGsHKgNv752sut+vnNcKXW+xiIUzz8C6LdV3G
TheqzkGQWFFd+UD5qNXDiBO4mizOQEQrnEdGOfCzaWQcH3/+AL8u0sAlYxTLWoxxLde8+NJ15Uhz
KhiL9n26hGOCjE5i/Fsa0G+v4uOgRPyMC/38YtUUkTVWUdp6xxjsfa9T0G4/+KtT6u+uQkMZuARC
Q+y/fM09gAWJ+NE7whIKNl7KiIAJxv/HMnFJSYFCT7ez8Ol/3kzyxbapgW90tCLmMfhrsigGDZMd
I7FOnFDHDvNfWrpf9y/29OUtD7kwP13cvgqPPj0WnnM0kOE+CeCl42wOlCJYgITbipGRtfLamSXy
58Xx686CigyLIMG3RU52+VVJVwIxalwL+jZvd1SzT3beEGzmjCHdny/1m6/I4sDZkxocy9nLzdKH
msmlSosBwwJpl6K+nluEhYXDgsmXDm5aVs2fL/q77+ctcb7kMHm/JrQNjD3tJPTEsfAk+delYx8K
M0h2NDp/fdMXaOLiVQ9BJ1yMGJGkLjnNP6+bOglUYLKfHGfVMpPIROmSqeCbxRljRHWqYYRX8N0o
k6eRum6k1mpPg4QCeOXAQqC5qN1nJrHtZywUbarOuSqS+yD3mr+FAf3ukwJ9LLHVFnD0pW94lbpj
Cu+NFV7aXCiNmGJlk8F5SY4TSy0LKev//CTEr+/uEuREXUk4L4yry8S1uAAviTjjjkZgUOviGkn/
QOAx9DwlODKTJlrWe5aKk+wL+YFJzixwaguns2wtWexk3M/yiiqJUQcEhWTz5w/4u3vCTvkavcuz
u3RhNiWiiyHgrS/ngKLbdLOPmDLYR7L8KtxiJIYIf77gL2vTA3nnbQDKYYnCLv55uci0XYp+PR8H
J3KeW0gg2UrLimU6NXTj//5i4EYkIpIP92vkdDBbIfEzoT5ORIzc4ycZ3kBmoctxzYYu6c8X++VR
882CJcbBRF7Fdmb9/M3wjBQNPlL66EUujWWcdqwsXkS6xD9fyLpgT+Hpyna5FA8uXw4jtuWT/EDj
K0gqnLzGH6kgVNLem/RwPbrItiOlAu1fe91kA0iIEzMHT4DciYNvfFutZLEcg7WczkmagxMYI83S
uhVwM2Zfqb1peEBZoF72lYnfGe25zGmORwvYv6vg6pb/diN+TToja4ZzzYZXsazOH75IWiEn8Mu2
PVozUpyRANpryCDpLjb1v666uBRrwCE5GEjvlwgkWIRWN0xMyBWR3UydMaJEoi3DLTGCDC+q6a/4
4XJ6/VADORxruNbw6iPEc1HqXTwlTJpsIZXrHD05OV88zxqOyonCx1dAxPMJQN/IuXDfoYS2/vKS
WZdLxOHKuEl7Nle24K67wNA/3lmniLrUIfXlKBBNlDM85wDPrp2GZolZKxkFwSf4cLmzGVCEtqcw
rnkDbRWne6vTUGNwYNBnsy9BEed8wWskics0Fr3i59dBsyq9NoMwLdJ7v9NGxd80pu4+NOI8A7gM
7PqNm7XzIxbmHHcGh8FOd0o0x0HpZrH0aqd7d5yAxtooB/fLAY6iVSqHeLHiJtzl1jWNXG2wxSnf
MH/LTsrrjN3kpN49OZnGvKt9xjag2EgZTB+G/Q2wNHYmre8iY08c1dx0uYMQwS+IG9rUuM3TQM/p
EWqYWMMbcXtYXUhdEXj0kpRzsG9zQNViY5FZ884Q3TrDnBOF+DyqIAcUN6CRrZm+LWAofPLkftAT
PzNWm+sDem1Ab3QwJE6Q4UdXVMmZfztL/z/F55BHIC9hsdQ1suFdSzA/QVtX4Vu2zvH1oHHXCrva
AznQ07mZ5jK5J06nwPMilkP3prVbHojVkDa9rUXZ5Od6NjkvcHYT8gprgOmcm1ZwE3tenZ/9RrSf
p9bkW6AccOcvtlf1zq2SYoGixoLHDEOKX+Sru88uTN/5bSNCJ9zmVubcDAs3HkQDCQMpsl0+XXmo
0csNOAjIVYePkbcLSu3ZW6T1/I29l0TiEyKF6iCnrDfeTnXKpWU+c2qFJk53cpUUdmvdVRgqdGeR
Gkm7yVkuyT39KkQvdOYw1g0DXsEw4A+Yb2B+YBLYVDCtPGvJUZohpB2raqCRsPwx9W+cIRLjIYEb
FXGuiiE94f8GphU0fTvvJjzrrZWF4Y26i3tzUg+iclUBXc1lgWG071knI1WcDa91AJg9qw/eF1BD
4tXgZnCYYYJi5zwFErStnr6G3YyYekbF+A2Cc4ueD2MnqBydzHKf0yhJom3btyOGTK+vlYdKnxXK
3jv6SCifK0LfFOA8Ya9iEkm6B+0Fm7e6RVKuPJdVJIOFxJIULvfVahfM3M7a/pNO0QxeTSk4/LfR
DPHoz5FrL4VE7FDbBbXvPJciW5BYBTzP2JX2BwYmCPzr8ed7PSBjAnbl37g+84hVbqY4MUD9Ntvr
Ei3evCsbg0lDoR1urIN+177CHDtO37SV5IMIE+wE3bzVnisskaeP/eTbBloS383zc1CT8HjrTij9
vSzD8QUnolR/CQwmGdsskPjHadGAAiea2pjEczH6JecxY4CkXiXAFawVh2nO4ozS2f57CvMcp2lX
dbDiVwUePAhzomguwebxEs6OhWpB63UBKAl9qpoDIInMiY6laU5AbSDkXQBANvcYzX478f87J/3b
nNT3llnY/z4nPSf15y//59D+omP/9ovfdeziH2ggluCggoyx2Mf+z6zUF/8Awjgmjq7fZp4/ckU4
wJnHwTmm+LGoL7/byfLXOa7JgBXjhn81JUX7d3F2U8cBYEBccRw+Fz3Dz8enxOBAlXjX7A0EjsRo
JTWUYqtLt3EQknhvuU9jOQy3HGvpKuubJ1LsjIM5+icL5B+XsjlZKE1O+SYcyuqeCK9HeCMop5oC
o9DaGek1ocAflKCXd7ThX2UcJAs/8tQUA5S1SbAjjeqZecEt1IBbpgG7qEOi0yk3XENFdlfF0COj
VOnX3uzTU8l9XEu/4SirIO2bBn4Uk2theW3O13Vo3nuitRFpjs81MxNoA2qLxALWQ5d+bYss35Rk
qy0BNCffnnZsrM26iauvYV7djmI4RxMMQifFPJNts9fzvZMhfMH/CT2asZqS9Fk3Xb2p5fzidvmR
KelL7XtPUrdXdQEsiSOATUgOYkwVeKsRM8tt3S4u/Hjzic5+yofi2eckI6NqPJsqv13uQFciR3Ly
4mvWMOxt4y67sguMcuwSykQfw4hm5vQQ2+M5qCZvTUUUH1QRvoxRHu5E4hAxC723t+rDvAyHjLHl
xpgm/jTp0Up6az3l04OX6PPYOE+JnR/jqXhWMnuuZ/eE+xFFvOe0W4cvxADsK9Zr907Bs9J2h8ta
g02Zkx9np+cYxbprVVm0MngpocRNFAGDbFmr0DIJq8sX3yljQRka3EVe2ZjA98+9ACoyNXOKbmEb
LtdqHP4A1cT92Jr3nYXZeDJfiwAxEXqv68avDah9yVe74I+5Ir3N0SVaPJw9+y78Z44RrA/1I5kA
sJs7r9ikIc64uAMTTJQG2SYJnflGsWsSMveoHBnBcZ0eStPdTLoayT5T3Saq02dYg+GWySrW7jOI
d8xmmygsKqX/BKv6UyDtu3CkivLYdDUWSswPFbmyw8Ms3T1Bix0L1d7HJc9oMb1d592AV1Q/X6N2
TrYjLoHY2gv7GPqshGnuupWkKV81rflYxeIltEfMZLEYxTm3OAp/eJCqf3Cm4mtpZiQVUGpt+nJ6
sCOREO/QNVeFBWI0e0aypiDFFm+576LyTiBPT7WsMtQZ7qkBjLrqlt/jexJ+4rMUbe8p9ZXe41A0
Q25k9mAZjEAinMX8LNFQhKPhDUhtvSkmhi1aYnepQ8SnEutKIrvd4dCWXnCYBsO4yxNdYM7UlHeV
0egrEy/NY5lgCmcZhf3SifajHpR3I4K8iVk1dSpJockTDGbCEoUwpPXxOfJrLM+wySkWnoGsHsH1
H8vJ8PCydXB/hTnNrC+JTk6Vf8RQb1jnU0GCjafXMxqIptMKc5opoSokNRvrJyJnj0HdZSvPl6fC
SO6r2qm3o+E81gb+/1jOuNuhd5+nSuMLyuyUt3KJyPHkCu/EbNXMoXdVpiV2qLqO7kXndrDgWf5z
Zr3UApvcVpbNKhlMJLGWuLL9muemeQV64jbgsQnIWciY7hzT73cT4r2Vzv0n3/BOvSXHQzSor8ao
rh0v/0tA+AW4QaYi+eNL08er77v+K3T1Y3sJ26uHXlXvnQHvOLsnFC6CHZa68pbQX+/fNbOvVwNV
gr5Dr0dI5QWyETpjX3koJRDXDfWmEnhc0qmvPJsN/YfD9P5bD/kjj/Gys+R7ERkV+FwMzhBji59P
p9FHW54RpEOvlj+HEbvhsh1nYtRruNttfeAn8y+gw6X/yes1AwskEwrT8r8/XzO2qzAJCAnA/8RN
tm47PGA/xnzExrbTwNJi+b5FwZyrZQP889e1l2b1x0769doEvYPlY1DlX+LETQ7jIdPBEoOroATU
ZXCv0TAs28U1Bks5IsvpZWwxEyS0ejhmA27oKqxswjv0S0LYa1zN1328ILw2HWpYGuusZ/AcjNej
x/ZNF4AlNI60ss5uK09dldBLpjJ+NN2k3HiTc8L3zVgvhho712XoBZ0fHXLA9vDnb3oBji1LCGgM
+YzwBH42l+CYVaQIWi2n2icWI+XavDfD+b6clfzLHX1t/y/vqENsK+OnxZz/cqQAgSWY+Jes1bBg
0kVnpUXqbM2CTbjywgwdYX7bxQJN96Dp782S0TBnqDPHX+XAvryUKllOASGs6RpWewQppn9gXnqy
1bBLArZ7t0HkEMcMUxFITU+xa+ldyex1O6U6ve7xLjlX+fQ4KY793kqdY4cLwnb0mII5Vfo1SvEz
rvKCpzgF9Q7Swteonh+DuL+au5bDu7H3iXb3SVJhBIxJMp6S03XuI5Kx+vne18sU3OLvDgPjo3Jz
vfYFNdafH9hvdhgiriGDYCND+vvlJAEghFBPwyY1b8S5gnJiYmdj6A/dZLT/giUveNHlM3NfJ3h4
wzMTvcCTlKWZ/DiEerr5cHba9FjWf9swX9+ki2v4Hsg44BWgHCPYn9/yNJE5qgGz2tfh0Fy1KUZ9
zHtflp0eaaXeddjR5BYUN8M6jVGISX5VHI0pet9m2afAG6qVVRL1HRSZvaff4pAN2Z0aXd4KEX+d
vdHe+jAq9oXtzWTH2OMKx5v2pki97RA074KO/9trcZBwdKrXgCOQA6CorWHXNVeWsjAODaW1g5jc
rUwr/cr0n1jcNL8dpvyYu7FeB15GgSqY7buiWVdVkq4HszvXlZVsHXv+S06l85s3lmfBvBiYD37i
Jei7ZARN+CZVe1HQKAwJbWlKCNIi8OQ7J9yBlHJrU+jgVKJLh/qs8LgT5V2XsZajvNoagDJXYzSP
q84T9aZPzKcxa2z83SGB54N3IgrCw8LPxTfdyjagF8YatlK98TP9aFrjy4ydIakMbyeb6jCUfGGF
1Q4SoEdNIYYRVNLs7GLchc14jl2vX2WK9ek0bHwou7AFNWCQo8kPd5Y7P4aNGv4iVP7NS8KZsfxH
LNnil6rzMZZQv0dyfMeg2lDiTCt/5OM4Zr+KmvgvTwSf61/fk4BTmG2NiBAg8ovTUTq2thdp615Z
bbUVXou1ZpQdI06qUPB8UCzlQDk0SMQhdassowKMi1svpwDEkhP+XxVillsOcht60K9TEvpWINU4
3YkbYwjuihCb+ySk2p+q2t7YDRYR2Yx6WF+X/nIYs8xiO3+OxqVKHfGCn81b2VconGprTbm6HfAg
IAHBPb22l7Mz2RuGU9Y6VPnRMzp+owHnaaK+w1mwSw5TAEK1NEERytTN2OX1serHh5Ts0k2Qx/16
lrR67jwSiBFjGeKgCbSHB5hV91CUjrZNtSYIQ0irXG+WHwysKXBZWhZk0xNF5ah2u7xG7eTCTh8f
vHhpINzc4H3C47CQVEtmlN1O2Exv/IY/rQz3SWa4aVckOdyE7vSiOvj9/YLLFOltSmgQSCmlOOTg
pywZzqPtEDtSu3tIl0djyI4zYgvk0LzAXVccaYqh9XOypNgv4GwxP3pjd1sI92NCdtMxF+4JOdbG
tpSGaTPinMCUepQw6QiMOxWd82QpLIr/sr3/5vWm1nGxdoLJzRhvqcR+qCCh4WVAVi5Bmb5+IVvr
3JqcewNtFu7T2Wapv15b7boLBQ6sVHqv73yVdFd6xDCTSLqXSpb2Ju+qbBvi0BMMGODj+4kxPoKX
agtcpveFaA0atLwkiMVJt7Iq4hfY1OFto0J0TjHnInhreFOxlyPzsk+WwR6TdfpxsCm3TGU3a89M
+/UU43iP1vTUxzSGnIeJXfNAYspsP+sfuoEdlFy5swpoScO+uB36/uy4Pcqtwpu2KXq1jRzn6zIZ
H8hwIQ4AoJ00Lf3CHB61X9OdfbqDfZ56p4FDhCazf7CBI5dqvvO/n6//Rdj+hrBR51o/rNVfpFe3
aQvspdKflQivv/RdiRD+Yy4nEwwq2D8s7O8yBPcfygekBouU4H9gNfMfj53UW9KTFm/IJTr3uwTL
Q4LFnJaKgCKHEafzbwQI7mXcMuekby3EBIpOyFbu5SulhJfJXsawnV1zkquiwHOlo4GJLL1qPGf4
YAIbQE5263Pa6Oq05CqtZADJd12FfbYVfmq+zbp81ltlTfldEnREC3oG7MvQV7spTO1jV/WCMJoU
qys3YOaOs1HoIKCHVH6lEze5HoqxvjFj4MdVbRU3TaLye58Uu11phsku8iN/B/CEw3tcGphq4K+w
m9NEHQiQ8m77djHkndvEgCnKTAvVN54IGAmOHxHy6HwzQYVdL2Fou8wAHMH7JzpTJzqgceRZH3rz
U57P9TPhEQHxlXb0WuJ2W/4AVPvBm67yaPLuxmgiZ014IaH0i5nEgXQEZ58ry3gZayW/+k0a3tlZ
FRzqqFRf4smKJBYEjbhPk6ZfpLKKMtEZj1numwyW8kxj75hZXzKzJsfAhZuMWNUGxoLyfYrNKr5u
m9l4qbwYdEQgpT4Zs6wOOpVPQzhJ3EIWGjS1/buk6bq3YdghQMcuUn1a+OVPyshzsEkXZ3LPi7Oe
wJOQEzWoIJ8wQlxZZqoOiRvmPjufUM8SyLNfW874nqRivIf7qvhEqmS3D+e040hK05fZ7Iub1FR3
xhy7x1x1zVFF83yNcSGpza7fXvmYElogHSme8qbuLcXzjPMnshGwPOEu9fxtJG1fWa1dXGvhR2tV
lx5fdAqxYhZRfyNS18A6yUx2k4yKB5hjyfu8S5Mca8TGxuidtm+Ly2UmiIuAN4Brk51DKGbtEWxE
LmTvhHOL/N6085UWKD+SeSG7xdps12NbJZtitnHehG0/fk0zq8dgfFrIFVXBgKrJEoIM4cmvHEzj
b2JVzxsMHfqVpYLytumM7MYymLit83JEPQ64h5sxLWj8GPkzZVzYx84nOY0O8lcoyDskifwp6N9L
jjezLPQouHUHlTjBEg7fxJFO1mNgbPHLQu+th42n3FNahMMLBhX5wVxEImNGtNNmaHuMCatkup7n
zmuZAXXVu7DOoidsCGPjGElLcqRVviCw0mz7VYLB3nlAOB1tB52LD11YRFh/V7J/I/pKflSMPdcU
oeI5JxIEY3Pd6cUqtQj2WJ2MmJUGAO6ppVtsnezJWUUdQvNVHwkbTaWJ0hLtySfcpUx8dhgRxWtf
zcUemDr4mGFre5u7kzYPjE/Dh5ksGxJeiCRbLBKKodg0cVtjz1eVzwz5wncERH0yzLHZeI2yb0Xv
6S9uowhCa4Woq20URNVTFmNEvS4U7p88rEp96HyCAFZYdzWHIAKCJP6EZLaO8uFmcZIDe1NvIPWE
Di1J0G0Ra8s1bmbONmACvcZY3UMJ1LebyWnSjUNO0nYeO1yCauEfXbNF32EnhN8o8o92dd+zo4Hv
+WsM/MzdgI3E2ULPv6tTM582RthFztbxlfnByhOwT4fNdLBMckbDqkyznd81xSHW2CSCbDDpJvZ5
OfdThxvrl9l77M0k/oeg7+THzVF/iGJMx5Cgjs3HwdcQih0oJXtpQsGFL6PbO6dVxkvt+kRCtSIb
7rXUBpsLhcmqNrJQkZTlDFcGzp4fvVGPX2SRjB+0U4lbu00jSpixDTTOEECD6zCy5V2iwyjf4AAA
yJKMEdR9gyJYmM3bOG8bKttwJA5IpehJcrnxKv/ooH/dkJpZvAmxEtsMcRodspxtsxaO3E1m+RBX
br9r1QiVAKiFhAsFexyFgq6Ithq8rTSn+fOMeqDcDgJvwNruS1KNkgFtkBlkd5MpmKxcO4X0qo44
r7FJ32O1gwu+9kFczadA56QhrRJli67Ddkq32V00RcbKWtJ4RYZ6Y14Sej2cTM/okWMigEPye1HU
H4Z4fMTNvDpLmETnXrSRtTLTLHoclxRg+zUQuPIrfM+XlODgNTC4XbKDg7Sp7s1+Ku9pQ+VVG5Mx
3KW5A3GDXoQkBoJySGFj2+a0W0/l/2XvvJbjVrJt+yvnB6BAwiSA1/KGLHqnFwS3KMLbhP/6M1Da
RqL2kW7f5+6HjuhQF1EFk1i51pxjjhG9VbKKIfMTW2zOCcaxp/N1ZaJtxDngWM1ZxxjoiCYRNQnI
mIMIEwY7cWnbOVuhes5KtlxSk+Mo6e8hfjMBD+dUZXPSRhrcQZttG60qkF2M/smDE3dHLpmzD/jh
X4hvmvb9WNtb/IbwWfxq+pxYbIDYqmjTLhDpCFR8JHhDNO26auBgJo3NetRGYjqS5O7swygkKKOP
r6u0xdBRGeaVXxDvxyKbgAiY/DnbyiB6qwgKoCIWkFC3La4DPDvb+Xze18UgLgBe1DuWC2cL4owO
PcRYYg+MngBGbwrf/AZrUzTA8F/U1YDNkbheEIRkl90YSc0udfS8fSda9Vj7BfgaYXc7nic5LhAr
1bScHC8jXBbgA1vKUV8R8RiSeUCX4qY39YygvdgElkoDCUReBJWjSq0r8gj8y8nxhr3ixchUkAx0
eA5f9CLyvjCnM4qFrezqGbhu+FlnnAVOVSu3aMk0oA8dSw233zzCsFLTXjLddDZRFyfXwHL7z/Ar
erYbQr4YReReGWPOkxfOiyYicyPaTn1vT+u6NoziLh+9ZxxduGq60A1L3BNVK5Z67hrhEnuI9xJp
fnKHsEpV17JWkdqZIPWAmJBnCwQwJhH5wpCwKralJ3K9wnYHGmROdeTMF8Y03tVVsBo8E7CNGUpn
U3rSWYZYgHw2Jf3NJAyS8po6VRmQDy2kdWba0atBIwnAh5Ho9rruYT3g24KYPEm6SMPQkYYXJJHe
HrhlDXbMTpdjcXyt/OmFsnd4Itwv/xJ3g/HoNa1zL6qgPGCPu69yZ1yDSsv2TqWI8G07ZDDFcCvT
6YUF8B0Q3WvcyBen7ds/sFFQQVgQXBfKbl8cj12PdNz0GsTzurcy7YKLg8ykBpOVI/Z5Nyeb9ldT
VglpB5Xp4nppo3RXF2NzY9o9/UcQdWG1YEsXBPeupAGdTcZ0E07UO5ByejvTvnUn/7t7+s3uibx6
Qdfn/9Yn3BVtE/7P8rUu0ij/AWDx50f/Uii4n8DwsvUBtT97KP7ZRbnmp1lWh1aQXe63f/nTyw2y
wtDJwEX6Z0qgVd8F3pqALugU2jQUZr8AZIz/aCt1Fo9/3631HFtHWchAhO+BmP1Dp6uNjCSvYYTu
BvyaPcmfickMN4+8bUhi9EbmtMGWpHa7N2yKcAsaSM1PvaSF1JEwD+/IbHFO+pH5JFU4XhfSyO86
Jf3P4COG63IykTA5/WTvqJHQ5gFJtI/RPNwiA7QYUBFCQCK0Y4gVyTsYSy6YkoSnRBRM21IiX0m4
rtJqXQEp5H1CvKog0VGGw2rq4vxdZS3eQccbrU2CEPwqFPFwnYS+RSAZ09S1XqFDrn3WrwWXIIdy
YYZGuO8GBVemGOWlodUkYjeGb+5bFN2HfnJxzg6RnpMAVbGRzPhSqyrzm68chVqgJswJGHyLiw59
WBWF/OF0XJ/tyIPP4Ieg2IZYXHZpTLF1Vu21iYX3PeKC72xsodcyB2e2FlPkv03Spn+ViF49sWtC
Zgg3Qj3hAwQQ1+vJLcnmwzUs6/Cqb/38HsBNcdUoAjSOJI0H9spqmVGTduZAh0yzVPhLXVSEZWEw
dW8I9xiB35acyFj4FLE6fCP2CPHgEHE1QZAKXPfaT+kDL+iE6WJF9qGVrzz2tRvHzcCY8QYdyqy8
InjGu7YVb9MLUjzsneL8bTqUrxcgiartFIb9Rdh6RIKHHWqzyM6LOyEq90ZjCsOMB9uCN7r2LhN0
9OjQiXu/SKw9SnrzoMH03RPuWVwlddVpd5OVjWvpxOJgUbYsIRu2Fp1Nw1Y74CCkY7bC3LD3qf6A
a1G91G1hPJX6aCGqRDgA4TkgeVhoGdHqTdjIhYv/9WYoIWyN9DTv6PAFRM5OQ0DbrGZCb3eAHnHj
knKWaraxakKtfyXPzF0mSngXZWk6waYd9eBgDXEO4M0B1QaecWQUFfmtdmH4M1isN5wMQPjgEkKn
TC9u2KYmuBiCvmxvsVXZyUVoDt41+F1hUi1J+ZCL0boMFVsIdvopyb7kZsXoRoC/1ZO5DdiJeD6k
9Lgvx4XGicAeZEeF+1J1BW7zBmAA2n9p+lwfre8WwJXbql+7jutuAiSzRrvz0QE0h0aWrb5Pq2qM
noxSeSTd8p85udjQn+kzaHdgNBEYJP6lk2XdMeoa9RRW2cn3zOCCMDNKitjWYupbAymppR2CTHcI
Lgbr8oAoO9pE07x3npqJZDrIwrrkfzYm8LhqolyNGoOcRC8sLlUcVmQGNLcxolkM6fOUy4kNYO4J
99Aj+QuB3PF4a4Qpmv62qIE14HU2s3Kpu6JcsfeliE8GWJ64BYM3yOIEH47ID9tF1xrtasQXccTY
Hu+LFkXK6OXIW92LJlYU+Tjzl55bDAdEze3agYKCMIdsQABhW7QM2ps9sdJAiFhSB2wHF7o4vH+x
QJfknNQ43DWTClYk6G7pF9mPoq7JMW1buhRjW1z1rn4LOMNAUMUgUVN0XQOLBMYuJe3GLWWw8XO1
VLGdH/W8VF/j0Tnpk+G/VHXS74a+Su9yHERXMXLq5ZiQNAbcu7sWrW+CMENq3gNE3FpyOkWVO27J
FWyWITuYDbUs2EY8KEvBNHUZ1XVRriAovhQEV83pcVfERl42feITSxai9TCLeosBuN7EUtMv69rv
rwhaoCxUxR8eq+2W+CF3HfmjvykIHF/mvs0Ggdyr3VTQCk67jj1bFonjmM78buzFRWSoVYAOdZk4
Y75i20CeUVPUT31c9Ts9C5oHpuUNN0avbYN6eG9rmW7HMB7XTQ1OsBOG/5lgTeg/g49vUsZY8wkd
NfR9K5m17MzMso857rKN59WzJjUooi0IBuvg+kxrB01zblpgk9to4tUUZwqri21l3BVycsjzqnIm
a8kUxWu3ippbilH/0atsHlk7Q2lbkLhJ3lz1ByGwBZMdEEbPpZNmG9EyivQjMOyZarxtMXXlSwlH
6MmrA23dwPNfFiAqT5S7xZFkgHqXmZl7Y/IPoO0H7YpB5KMTVJm+FB6bGKK45YlEBEG0+tAk4mAP
cXDhJZlLUEbOXj9tIoCOMNsKiBYymmBIZHRrGqsA8yDME25yUqGycKgXWjl7BUlj2TqlkxAGFYD+
LIMWEkarPTalrp6443JQ/W1fHnVaedKPixukUvrJBEqxchvOdJtyG1j9Rh8MRTQwkjfDQHfTKUsj
FN2Jv5poEL+2GbQKGZozbaLxe7LsLDkecrrEEAHGyl5BNBQPBf3K29BL3LfBbYN16VXgAn3js+a1
71GUB8906bCPjzCWlGU/QLvTLnmmkiXtsG7RCda5aaz8h6C2tshTPvuy/eJiXNxOBeGZUO67pRmN
zyDmPBz+hbFyHHqA7OwXnanvgfUm61oY5Vcc390iibVihYE23nUGgkaCNkcLeZcvrlMl63Wi+uQm
F/KUB01+gUCiXWeNoZMRyEasAZ/Jtn2tRDadgrHx12UGaDEOCXxZUUpRXzDLhntndunOETENN6Db
1cKbF9fEruZihqDEhpkYznLNXId4PF+NJLnXDIn6EFPU59BwIGJErvO1FvVt24l3n9mNWxNa7GnO
S56ieaps2LVDojsHb/Sni1JvAdKb1UsRMEmZvPbQ54nP2lmW6w7SH6aHztzFw5jtza7c27NJIJbi
IerHhAxmVFN5JGeJs2JQG88R2Dre/C4tD0Uz3FlTqIBxYLVLO1igYTy9NdSfS5J2ijtET4TMgA2E
pJlB8gcg1a0J+mgWY66yzdBi7Kk194sfGM/slvwXvbLNK9NDnJq59g09Iu4r+0tmZOTMQ62kexiV
R8jKxbGtjK9O1i+pC97QjBDL1vKVliJX/c4tfXqsVmmto4oM3Q7O6paKxbkVNO8Qt/fxRqd6vAIp
4l+zvT7UXHTS67ZRSPr0SNC97ZTcougfQbMNtHlFLE5mGT8MSSnRpIbttsRzAhbNyIvbNmyLJVHh
C4c2jy2DAozy4F5olZIrJafHBj7hXGwSTXdVOE0AuthjRlaQzRjskB+mi1DTr6CEXE0p/duwAbUP
OiEus8+oSmGfquG+V+11KZqrhrh0qjWilSAg8dzDbhvHNqEGbAPajjzmtpuS72ebkY3Qz7Hsixzs
/IXMqnxJSMHCGB2wr4gEpmujzpNvQ/D/bvx+s/EzZrfVrzZ+p6/9/+xes5Jyt/76w+zs2yf/2ved
x2H/KMz/HJ05xifbxk6OsZ3Z1TfB+l8EL/sTLkOc4B4AAXQgJqqEPwdoljETvPi/g7qft4X/Wbza
TyqgeVlGuMVCxbfQP6adEaY4BHT1JnAPREearIlYqYLH707KvwgM2df+KDWaD4JwErc5v/Mn13JT
dFqJnxXyasLCODhqAnzSOcsysZr1rw/1k66QQ1mcFhzEJM/ZJlPP7yfsRebDcw7MiT1shFgmjZKj
YUBDQVfKcAkTJRuPGtvXZFtwjsfiN4f/6XS6eAXQ+DtMP7loHx2IRNoDqJZUR+BF743MeXIj9TsR
wceTOR/CnpWo4NZQon7Ypde1Nra6L6qdLfp7QEePyiMhpAXYQNVdcZf+3cf4lyuHpfjnwzGtxcSP
1xHKhD7LY76TLJhBZUnI3mpn9QQkBEmGDKrwtIxXm5+hzLceLL+vGIsEVaMvbJOIXIyhHrV6ltRA
KxV5yiyogcBDR97bHi6MB0Or6DwCTJnWFgulvBihVyUgqGQ0/2uayHsjzsw/jLjfBp1q3nNrZpHV
jW48jgo1jTZ6bbaiL2eewqr1iLlBaNDq4/DIYllfRDLog4VpODXcrcrL7qWdBk9gxwtGQbV54wfk
oNgN4GPJVmbRWSRgAxgKTi0xQosgg9RTEHxA89auNl07TXuyhC/bWOs2Zpa9W056W0TWFzm5Nw3z
v2Vvudmh1IfPQcdQ1oMdvtZs/iZJL9MqKadqm1Q2OqpcrGwV91/r0KsQUIRX5Sg1NPUF5lqDCIK+
6OVpGMyEt770D0ApHx0yzg5xSBVSKaekW9thu9O8+wGT32oUcUytWgX3jbSIgXOTpe51bEuKWQ7e
+91uilJ/HcOpuczV/B6HjkFiX3+0A10m654d4Uikyxh4+4aw1WETQde6rxykraFrk7nkYomjMIh1
AH/CFwQZ1LV8sHJHewqTrr4Clc3fcbGc3hci6Y5pHbU73eRdxNYDByQFW3iklqkvCyKFQNSTb0Yj
mFskq+jEF/gU4j4XTPhaY9NFqf5oFUiCxq4aiHuNjPaljfQKWbk+IpaanOAeTeG0zqNCLHyZQeyp
pKJBGs3oHPo3F5TE9U055fV1VqsL3xvNl2pym3uL9PcdQaviUgym3GU59wId4GjTNvmwzTPzJUxq
m5TgiJTuGNPKDkmkd6Mzed4SLlFfToFWXLfpuDIYZF4GQ1FSm5GTtKnZ17wU0g6CRSRLEn0GG7C9
Z7VHAnOokKZQXkeMln2fhBKGkI5YeCL4TBxByMTBfho62gmZP4Ni+5tyTB5iCONwlWJtaxEtf2wU
uVNR2IEVaOlxwx0TW8Ok989gi/0u0d17u1TVcSz02RcY2MVVNvLe4I7GMg+nLNBvTL8aX5XGnB54
WX7RBbF2bAJpbGlDkHxLswM1WYZLL/ErZ1XpFUcL2BvyvGiauSyIjdj4ZYjxXXP9Fxf1Ecr3wNsG
vt8fhziOaXy3/VJ6WrhVnU7STUL32bD0YMGwcFiSo+MtTJn2h8kIxcXcwd/4MQC8oihigp/h6ksn
fEW68OQJlBhB0+i3EU2PnUFLxuG6am4a3CWFznTJ4UwTJH5gH9QuOz+pF5Ol4TOBYU50NGgwOcWX
mqrKm5gJ/Aob6hu0LuUyUU7GhesH3d5n2rQmXeqGAPUNistgF2stuC3GydsJ7vMyIOfroRaawzRG
9dqqRBm2wfpjvqqOsreg17JWw6YqA/Petktv1qvX+T53OnXdaqXJzEF391HWm1vyQNiUdiHxRCHJ
ycQPl9PJT5MGE6ZP9GIh3PSCBWnaC1htDG/sl7pgfE12p7boGQwvQTKhZ9DDC+D925AXAFoUHZFL
MGP800zkJ5W5+7QzHpIs1BfsKJmTu/XBql2NWSyKEz/R3MvAT7766BQYmam10xrWa6sTjBG3ZndV
WuQTL+yUZ48lQV5FYzxcgPxI9zIz6h3jh2RV9FP/jN3LXFANcWTdi0eKVckDRAj7EL97OCifBPuZ
e8QE1g2+Z7kCeyaWIs3o6RZ2aiIoCJu1xHDLcyKHN4i/DNEQqHGa82VSO/GjHdoMR72oSJdVnbZL
YREmB1DDXqcuAIt2cqwL0jn6imnZ1F1lytV2ZN1jV6ucL44wmVp2Hte98u2YBGnXuU/VILa4ZDMU
PiTPOd2ILT0hkxAxTLhrCYU4FkNLS5bR+5WMRLILtSAgqm2dgavcpmPI6e+gSwpWrhVpqi4tpzG9
N91ALHEQlqAPmsS4syq5ln2WPRFuan0eOhmeJGlqTyo3V8Ave7x9ZV2fWlE2mySLufOY/e8QBtXg
3LnJeHm+5yRrkS5Vk/8S+GrP+7HfdzHbS68asMAdSZeGoLwyUtV+qyv+W+T/tsgH4PBdVfSTNm4u
8g9fa/V1/LHCP3/srwrf/IQUWVJ7WlhpPAA2fwvkiFemXKOwQvOmn62kf6vkxCcg0ERnwfY1QK8x
v/mryDfdT4QdY8XhX3D/EBf1n4x22Bl8qOIQnMLDmK026E9xE30oGo0KBqnZ2vWOgL3IBNhnNusx
KOrkCN/VPg46/fY7uuX+odCjsN13pBrfhCWJfdskFnQSa1oDhLskHgxXvzWJf6pxJ5ZDgCXDtyKM
qUonlR6TTOBVLDGMwE+kvYbmCpmZfz8Yuf3MY/+aoj0K+FP3Hc/nHcrj6UbV3j0KJGC4ORuCRUGq
A/MGQYJMTf102fYWOUc8yOJWycJkJNrozx6QR0wRWmTc5nmfHBiENGuMPNFSlnywl462tmxnOGVD
Qfa7JsStPxnaOgOe+a6MmsFIWZjoSzu6PXvYm4hQLNoAr2YH9nTqlbfEHReTUM6JOnOVaif8g+uP
71NTfBoXa73H9jq5W+p1j05B1u6nJLaWjtnyQWX3CMkMMmExymVe5j118VQFyzx16bNnzXQpy46J
g0GiSIaGZIeapd53WsvRhdv3izwmBEFFjQfUFFHJIgSAZuOZZUi36BUbnDp2qYGNMtBe2pZAZvrQ
ALxla4qL2lWevu1tkT6OSeoQwBa04rnO5iI6GXT+WkrX8MotU+19CntvOZgVRoxwCN80FkuMja67
PX8/NX8r7uy5u81/74204WKcY12A7eW0Cus237YttsHCJXAkKjjJyHKaNbzhloFYExm8thBEhYu2
IWTnAnpBGMISFUR6S4WtcxPaoFu35jSXGzHUd/yCOFEmq9h3tcVbsok7lsqIZlKJ+VNuaA26+pZb
ZU7yyLgX3DI5xK1SK46OV1MpO0LJZJNRTfTPYw3T9y5EjPVclaG6cHPTu4+BFG1CxN+SeV5lHhD5
BEf8xOFTTNgmZLnRPrJljWb7R4JaoKF6Z0bYIb23tbU94QTYQouzFvT3mn4hPYZLQ1wy98/7cUsa
lbdNU8N87yUzT5pZWVZApQSYtwoM5C8bL9YbJptpwd9CNs1slWEpWiUL2D8Cjq4unJikukTd+qSY
EUPWJ2jdE1IkG92/zCSQbVDbvbsVs1C8TkOTkGs32WYuvX/EDSFsyKGJMnebCF3dNYX1TDhVe5HZ
+hNA+5GMtK7qQyYWkwa5E7ZnFhCGBbtHyg3hSv4SHXC5bPUkPwSkXQPLbd36CjZ8cU2LKrtRmik3
/Thm16R2iENLShfWrSpYZ2Cvd5Mjm7WBN/gQWlWSLhKjN5d9apsPA5rhhZ2N7rAARc2DimZzYcFj
JGkVfhsYET/Z5JB11kbRzHGCfgwzpVfatipNdYkQBkmVSyhbzkz1urEDA6lJ15xzB/F/oBWiR+hq
HiUCFIx21Q+689whoLz0cQx9Ges4/po3kJxHLv1UkjGcgxPomYoWtBTHGKTJUuczrxMWIWqhuB4w
tRVZdVd5OqFyfSfCdRt2ZkSzLZ8eBvqq6ymuwlPHJuEw6WUBnNget0blkM5NkjFd0ToodW2dQ6hm
0oy1YGWEObktbW7TNWahEADqen3VSTkee3yYNyGI2SeP328CzADsvyeVzlErOQUk8vhxyP5XzqiN
nkp8kc38j4Vetdg2QqeAT5OX9bJOjfBeOoE+scuu6aqTaHXEJ4JuBJM/A7rYkBEleUlX0usGonOD
fNmPGWZ1vVpjfTCQAVfOqRhb7T4h35sdskFckNcPsckh0gZdjjvVJCwkSGZydowMj6cbtDasSgob
5Mt5ZcEA5r97Q4abs+AJhS8uEAvPTxHTShKg0bY9EhALh1BDRozisOhYNUbeMHUh8+0QsDyXeWpY
PA69cYteigM1YT2scgMtFAMokmV6ve8Q0vaal59MIcaTqpNiXBXFBMK6zadLYnHs//ZEufOjZvxN
uQQFarbx/d1E+qlceooUcXAq+iHV4M9P/eUlkJ8oyLGlMqpnBP09qcMzPrk0SiF4WSbEVrQw/5gK
nE8YBnB2C/7lXC/9XS7RE2Wi7WBQQCKDkOI/MxX8aDCje0d7lVG1gfgeuhfP/48tL0PoYdLaoTye
eTt1hnjFFiDlUOTBvYHKZKMB+vsE/UuX7d8OiK+CF4bAwCAF5/f7HhtwK6NEtWofTdtwV6IDzsdr
AXkIO55dMCpx+vXxKEa/68d++4HQIzlfcH6pCD9UgwhLJ0VFah2dIpSvcAoZg8SxuFdzbsOvD/Wj
t/x8KC411xqNEvXvXOJ+/9NqeHFBmwjriOAcmJEDddxuyNlbkLUOBXSavEeHCvNUz5T0Xx/6X34l
d5LN3eBCcfnJrg9srht1rbaOCvzUPndLaEM0OjAhdcFv0YAfbILnH8odKDwDLRY0mfkZ+f6HDkhJ
M2QE1rEv8MIuMLXp3aKPdVzOXeMAGM7NuAwP2TBAVxpr+jnPlijAEw1ppC11I/d+gwr9+edLWvoo
zVxBKWYZH7xmsQiRaVObH93e4udChCAYcs4J/f88FtshOt7cwtw4H26oIEbfEaKpOZoKlnsLiPPN
AYxx28ZG+fLrqzqfx39EavN5RjtnuRaTEx0zpv2hwQ+co9Zk0VpHpMNU8vA+WhLkv5GY/s+sjn87
dyxCuEw5GKvUh4tJBLPlEJhnHadEEaHhdlA2z85FMSXU0L/+RbOW8KefRDNaGKj/OIUf3fOubwpK
FGEeYwPP3srsOKbwNTBgwKjKF7dK7FdG7DykM8dzDBuTHQsqtd98jbmT//HMWix7eKmkPsdj/XgH
+zhtfZ+wwOPgNsbBTHKBUcon5a/UFHcoffRsnZAyIBfjhCV6dX54aT1G2/8H0um/XYE56cvy5ivN
RvjHL5OkKG+zpOTh7fzhFsxOvzjzHC30rutf//B/OxRoQ/rZzpzJ/PGOAn1cF7VTmccIT83tt8AD
0pxY6l3Mvr/xE/+41LN8zxQqfe4TMJD5+fYtw6ZAfFXid4EuCCFGq8uX3EwhZvaYcrt8ZHX49c/7
mIzNITHh0XoAWsp1RWb646ksk8kyaEN4B93H40pgFfoh0lsQKvdQASMFbA/py0R0jBuT1RDwSGUD
1ARHmzl5biTR+sxE1fMK0lgJtMVxInsDsaEGLDAS9M9+/ZXt8yv2n3sRbg5baZootmTIZaIE+XD5
2aPExJGaFuBYPdvoE5VnEUltEwiVtHAVCQoLlmka1wXhCzFjlLXgj93QGyUoYwRir5Am+Ky9vk1w
xGRmzduAAB+DUzjxXBm4YcOVXseoOBmjQboTgWe9VqFLDo4EcgxHtnk7oz0ddONMsSA17nuDTn/T
OXiEAwstacwJPPvgroMohcYrTcN7xFhLrk/o+ZUgKtTmTysH/cgq80KZ4P6JsOcFbWTKLVFlHMPl
TJ/lslXFiHZhdRaeWpSs4qTCYvbUWaJ8GREYTFvNB51z6OcUF9UEzNbGWsAUTGipviUxtF94XUZ5
yEQ03gqXqgW3ICS9CeBJ9FnQUp0W5GHIWVDu9v7jmbefN4l8TWgqTMszbnBEnP+mRDm/obvOfiXF
zfhSTr6x6yqnuq1lk21tMk2XThRYSICV19k4AWzeMGIU4l4zK3gbA9oEi6bzEt8VZ9SP/MfRwizg
m6Z6q1XDzqowBNBHg/NDQIlzq1QwPRodes3Ss7hOmey9RzHU6i0B8gG322wwJSnMW0t3rL3HtmQH
x3BjRKJ7zojKYviH56Qhq9VxnZ3fcjlv6k1JuAR+xSys411gDWwWR8fhzrZCibcwY1/mHMK5MNFi
Im/RZ0H1jQ3Ql4iCh3Wqa3PIDBKcUxVhQVolpk5wkEw4m2Mclw2NARc3EFMPRx7Keb0k7qZSW2V1
tKsNpFTV0qTFQfe54b0oi5Dnr9ADIn7OkORQy8A3jnYGZNEvXDiNzmjNVOfEZ1ogcngAAKU171Hp
Pn/WbaCYDRoBfaWY+zlN44DSHM9gyiZHJb4szWDCDpJOwVJEkDgR59qvctbkLtQ5NcIeRX3HjNzY
TQBFnZUBoPJz3nX5vTtF4yVaZ7rnamDERkNfuBuBZfIQpUW3D9KR2kalZH6gdCvala58eQ+nJ4I8
Jl34qY4djycED/oxs0JYTlnieYiAFS4iW7OWYz6N9wndynXLDKU8JKShUhnJBCGbrvKbBl0zgDy/
zb4Wdt28u0R67kHltyd4PgjsxiFGG0OmX9kvSd6B76KXNSdhzgKRqGLVRtmj/DJMjlipOUmkUHod
bKDUOwxmW3xy4hw6UrTFyUMEir4d4+3nwNRsUnbICBzlDJghw+Moxsaptq7q5QvkGQz4eTl9ZrBc
HEwrC0gJ6a3pM3HryZp4sYnWScdldH0bUWXS559jEgob4lJnJqleO9u5GFULZ6hmf2mdaeuKGnAW
qmabzDVAu4UoRXNmeLdtojQ8IFW5j8Exb0a7Hb8yse7XoRZpNyPY5Oco6awlsitwHHmEprtSzNiT
+tVp0D670aStfCMLlwgWxSYjPSZmEnQC4qWz/Js+fTYskxC9JJnrRbNMKlQoyPjwowTFfOXL/oJK
190Z5pxRQ1+mZ4w3J9dYc4iNNcfZuHOwTTpH3Exz2I0xx96UiazKZZerTTvzcYC4f0kdVTx7aUQD
yRPDRmk+c/qU7+H5TXbDWwlaHcjZ8EJaFbOvQOeKOvTILphD41Br2hKFXsNNrSFPaF7P0QGaEfNI
qDlXaV2QFBIfga1RYBvmACSX1bZ5C2qdBamYPHE/ggHEFdd03mPttEi93Xaw9XUShQP2mqLSu0Xm
+IBlDVLjX3ymTdfpUGlLZyTppFEe72O3tdEw0INgTnSGwepiKNUW8gZLEKvxLCIrWG0H9lFKxZRw
spsQsjJUq5i5E+ZkDUjtEWwk5UtZctsuCwdl7yJJ8xRbVRVQz4XtHFxTGAXPfKgQidlx6JbvY9lZ
C9U5yA5Tp1HrPLb6r5nb00oGp2E/edL39ugJ1C4tRoTt+RBEtHdFHP6huuY1Lm1zbVtRQErmyPLx
nE4IQu+Q/BfmDluWe+pwfCwlOpl12PfoVjQ5bWBjlQ8TXkAHD7zVP3SIGW5lUL6jb3mGvSaumF42
O9bVOTvCQy5ptaXxRmpF8DZFUX8XtA5Xjic+XldkBHioQzB+wLOJmMBWqXIOaEQBqQx9WmaI3ljH
l0mrgn7XeIN+tKpivKxUY95K5LdY6TLisheSqxDTmHS9R/KPBlwZokkvESRYV3gY0quK1JXbLHIr
PNlCfQHSlq6LZjL/gGXIGF2Wk7GwfSOSC+WaqJPxvC36Fh7AIqtSlgvPtxmCu9Zh7Ls//FLr73pa
sJiNW4TRxJx+TnpJo5Juq8e7kij2RTWawcmDLYRrEHuKRia2XIRdoF6NCJlt5pjETiAoPNL11Agp
aQCObQVL3kajmO1WgzAMjKXY3YdNmObmvUzKEn+/Od0Rxexf6GM73TShzhiebu9LmzZVu9aVsqID
HNrBXrqFrmFr8GkEnuSg9+XWC1u1Y5erXcTOVDzgkTe8pZa0GQobzdGTXcvNc+p5w7+LrqKjWpbd
duBFeMxjleFrJvCPUa1gewFNGuGK5Qvyv6gsNOY2TncTkL8H1Cv2bUB9LHkvydDQrBtT+2KIiM9e
mMDWUauUHWniRlaTjpXmhXHZOCOpzaNXISd3U8diQRT918KgU7jxQFRugpL4bsuq6Jqmctqp1olu
QRVXD60Y1aMLP3hNRleynEipWyS0mdFjhiFq9yl2VmbZO9FSILZ40zOEPYtGp1uPGyNKVxan6rqb
2Kfk6eTUSxtF0hXDuuFBr3vt0o4aE+mGWZkbVzMx9+Zlbm9Q29g9wofIU9uWe/fdT8PhqXTN5gsx
iM5bLxvEI3opW3T8YGXIhypSB304oPJ3zA9VtKpJcGt3+Kbf7XAIrhWKJt5ykWoOZj9AJy4K9Njh
EGGbtsDl4zHJ6ysNGeva0KXfrLyAmj0gBW5Y6GEB+tJurcaFQIowWbOc7hlGI1IFJ5jiKx3EhA7+
KE+vci9NAQwZg3YTaiZXLaWBZO2ysk+H9nEIq8G3vu1g/zs6/k0vlPefZBf9d6vvp17oPDp+YYr6
YXA8f+ivwTFkYjArdEEttmDfICp/yUO9Tw4EFYtgaUlYD2kv/7RCybFG5EjChkTR4BJr9U8rVKcV
6jGDFuCFvk2iP0Ra/yri+se9MUpGe3Yk2sy0mUTPzaQf946ik1Wn6wGjOJDbrJl5YF+ZqOFPUwor
6rtTc/1td/c9hvLD1vh8LNebyXcgDcRPbZCOuEQCbES+PwcCTh0ND7Qp3uPIGbioqul3+/4fW5Pn
3wZZ0yBnie4YfdAPv425oOGUrs7xsjnfkkoSUUvMROLUDJa5B0QlzbWJ9ee+n4M0f/1jPw7kz3FS
LFI0JymraGj9L3tnst22lXbte/nnyEJz0A3+CdhTEiVRnZUJlizZ6PvmALj67zl0UrGdqqQyr1Fl
pWKLIsHT7HfvZ//4xjaazgG7wzK0tH3/UeSFUnuM0buejWU6A4/1n0NT/7tf+d+8xTbvFmgsWlPA
/v0knvVdn7bSc4vDRdS+XBzBZ3GT8RW0/p/XZMDVRtHW+XE8vdj+ftYeUl2bapMBP46aEEXBo2YK
/QqBwbMoWIUY9jfqoHJufCdi8aG69sUWi3OaNxft48f3laWOgvVwGvdDBVwsGJyQgoDl0sn6TQed
IQKcvJwiYheqyLkZ7fK5rGk/wUefLWUQuZ177mcTbm072sMY1GpqjDVr+jSb3t88BShZf369YOX4
7jO3wEHysz5eFr4XpUU/7G2X4tVHrTDt8KqLcqgMUcUEsmgiQx6ZTs45SkJvG498B+ezatvcE/h0
nGPCaeZQzLQpR1bHgZSaOZ4lUBCUnyyecSIyWsTHUTdRRsp2NE6FqQ7HiIqINwPJOcJVLQd0OZsU
E9b2ZJy01kXOGFwaSmttns5GD5IrTHBVBUs7VvZnj2nnDOtlmcYNKQ2O4K2l4qysEs468cbM31P2
oL1Q1uSH56Zl+kiAKG2sMqCoRMP0S/GpYXzhKZ0SxJckSaebXvijuAcbLK9LUMecSu0Ug4aS0hhU
sxC0c8H3dBpp+tBkP935WdN6FIE29etFaF5a3Toovj/O4pFwlker5x3HJRy6frNcKk1Tf5Marf3m
tfp0/naYL8awfrXifjprjWY82up+nSwJDRa+bWLpm/3plWwLXQoUGHJov/S5DgIVeo0HAcsyFxSs
oCUah5lmaEWDx6QjH3gfL7UOYSuMx4EuzfPiNf6zbGhYdrDdny9KW2NJ+jDmKuH2708a9/6L4Pnt
WY1xslM9i9ltuEmyqfvI04orv7DN+tWcR+4gnaRxc6URtIyBX4dJccgokS56xiu+N2x6xKSXGPj2
s1eznq77bKCArZiVwgLlQLxVnUdtSFT/pnv4SlrhgsJtirSuIhJm4PoEbterFipHjuWOiw52D+ST
0TF5S/l216/f2mijCqMMdulLpXFskKKOU2QkSfvmOZHCzwOul+3+8v4jw0CaGDyxiTPXXWN1jLtV
U/r66fLf9CGonwKFlHVjifcav+t97PbjWka+vx2ajgc4Vl8Ph7rMes+lK+TCjvOU62cnh3XWTJ5/
piLIaDEMgeYfgh7jTXrqsQvXduAVmTk91E6JOBCE1RSO2zzlWBXCTOFwmyeGfpBG71JKDrELja3r
+kTbzTr853UT0SdxrjklEvGpcH8GZTz04bW5+PMr4Qf5Mc5aMwJD6ZbkTs6aKV863n6ssTSN7Dqm
/5JLb1YRaqSOpKI6kbkUMSsRdY+1FcaKaEuUu/TnrW/hguTIdsB8L7a1l1on21O211HuMTdPuHir
6dEpiCqp6i8+dm0+CTtz1D3Y+NQRRFvj23WCfp6MW82J+7MEIB4FPbavXxFzfcHz1WHPiPxkuhpd
bdwLr4qY9uvqKqpXy8lrh+gDhcE44Ttxj2USO6daL8kjD4uYr41SFoh4E7YoEN4Rp+x66T98fNp0
QWpDlKx5uP2jCPuJQLkYO5wirhs+WyUCDdYs8cS1USOq2ryVhpueUoziYt+AO6Gw3FUdwkzS+N7P
GeJgTD06qok9TGe2OZ5lkzbiZM8Fkl1aIRznrqfRE1vMczHHWHrdSLV12OM4nS99lVPMgOqbptoB
OicIKt+mimBmSoDtClpy9phS3v2SwoJaSKpTnh3qXB0Sl5Jkr/bJ2PsIjmu20YpYAd3PSUpXLL9G
tKV31rOPdr7o/svS1cavRatpy2Gh0dc7WAVBbvqBa2zDFik/yJwQHz4v0Wg7GyJbx9yvw2up1dFd
SzSayh7/0Y3j5jnv27e5mNTqnxjP2HSHdTrwPuHkZZ23ayM5Assxfx20EAs2jCT9pval+4D5O3PX
aDcH26ItYE3Q0Fj5seFeCaLg3tbHcXM7DeYEAFmYzwVqw7qaOrLGI7jGNTCdBtAR3AUEEissT3j+
xefcsPjva3as9skGIBt+9j2ZUAXW1GG1XTwqegKAaYPgNpNp10WeDLx1BannBbPOp9n1QHKJ0rul
D0Ffp/xKO9eo8afMZti9VhPaVVD3tndtSaaimTHysTbEfDdQUwWLhcijlir5bj6A0vRO2jSzLRRk
TtZa7nQf1OP615AVWN4yZ+GhwRUznbtI99bRpKlHCacSJqxYaTamz1raOCZregqX53mkkGPn9HAx
O8lHw3jBZx0sKNNDN1c1nEkt+BdxpipIJyvyr50cZRBLF/O5vB2J5F+QByNdwhQ32Y53TUAANrhX
8ZNTNhN4eS5Tnotk5NikvHcXlYlgNf63cBFvCw6kYXVZAl3M4u3Gpf6KR18yXr3rZYk2OtRSXEs0
CazUNhCOi6hcWuQ+kY9anggT9MEbhNzprkts1uniUg80N2rWjHsPkTqZudfsvr2sb/1F5Ck5SYSa
KshyISBdNTn9bYQyprt+5OyLZuCDqchLWtil6dDDPMyFmG4MJ0Kb01u/epUm9rpb01ZNcUlR87vK
UTU1lXiJ3LNo6rxjt3Aw7ZPDiiNlCyMlP7ruKpoEvapZlzarpLHnBzrn7FcnNlhY5xZgnaxbdePP
h1RVaRvRo0TZmFk36bYWi+V1rIuu8ZBXmn6sh1j72rcNyJJB+lPAa1YjKs31n80JihNgh5advPF7
49FqyZAHEQ6vbNu6gglINCXqHSWIuUCrndnWh9pDZSRK0pcPofpE09TiY7oUmeUdT5FmAAQJenPR
W51wT60l2NQJAD8TShVkzNgqXfngWIk2PIBizEHkJlgiYu+M196nhCGr/cViuhxBZNjOWaJFxlPq
cVqOdpPsUaUNjBF0xdubRGeksgqpSF/3knoq6czmrsDrJslXUZiZiTY+Mekim6vF1H7EM5kSQbFy
ni41+Zu4OVceK0s2xtqnSfOTo9aTExq7mK1n9oo9eREAB5OrbfNBXuz2zrrUCZ8yz7wScxeuQM/e
Rx5LOtVuw9bQI1ohoE+DVJ+aQzVSrBT1uXEuKYknXsMiEaS4zahv40TSO0X2lS4ue+uNVQhHsSoQ
7uFXrPkGyhWrwtcSDKWWz7f+JOSBYQkHg6HRb33y67eYBsf1qBcrp5uLPXb9ZsPZOHyYnAH0F5vo
Ghee3ExCUAzRi5uJoPc9nzb7cjnlR3a+gjxNRpxXAwDuFc4GVv0N1IAusHirbvW5jp5okhpIX5jW
qRqLtFpZEcz8bmp2uZ8TURnvrMI4c/IrN6Dl9K821YzQkC+ezQJeG1Cs0pUi9BglLV/shjrFkxj4
Cm8JRsp4XQx6XnHQ1kYibOzADFKHUa0gsYrusF+xGvbpJQWtHRxrbuqbLst5SIuY1SZxWp7IZQz5
7MMpp6lxziTi7cix+2+u4uqW9P34lboiCi4YFbv4n/Q/jV+X0Ux9drx6X9uXQ/84kR7/Lyw6f7r9
8INUba5hc+0XXNx+vK1RbdcPKWOXfQ5yCzYjhQ2PDVjAHDM21bYOtTbx8bIc/vXt+09Xf/ULYq53
mPsLwU3xx5/LlTy30mqq91OaO2+9VsBq6KZ82ko3Zv2qGAqeHRAHrBSjOuX+9U9Ht/n53aVJhFsx
X3BeBN7+H6xCEP5QTwyn2qMkMptYvNZ89NSqm7qqmbyPGNgGzLW4lqiTN444FvfLS/ifYvd3ip1S
er77tP6k2N1m+VtcFRj4vrkhDx////+Z3/7Qb4qdL34RmEhdRqkG0WmQyP+Kehi6BdzYcfjumIDp
cSn9S7GzMC/qSkvD0Wiisv0W5rYsQMl446gEwYTBn/P+Sc7Dtn/08PAtwjUBjNk3eAWG9ScNrR0z
1V1lNEcBCWFtiXzbY48mtdp793ZcxgxT/Uhj8EVPr73BEDFoT3Fvpx+5ezkITfhRFq5ehZ+EOyZF
Vvs4zE2O4cFP0rveKdtfWdDdV3txymNsRPlVL1Nz7auDQ6MnSXEkKkh2KfPHdQ+V6zqtG8ZqZVxX
NxwnatoAZ2NH/8q4ipbYrLfFKFv/deRI4u09PY44zzSz82mU0+DdzeDQCLMq1JSyg2+sC8jPj2ov
eRsV329oFeqvaqss2tYKq3zdQ97tQQLlBWAO/OuM+eApJ54lT3nMN9LdEiJb6hNmZM598dS1Lm7m
mYY/hn2O1bLZMxMk3lzaAuZC0Jghlr819+YiPHkmXD8ZhDnvZxMkczGAXQptX5dgKmCmrfDcGfq7
lHknl00WA+HXg4zkLWnoMq3YvYuhhXYZOEOJFAIoRitWU+8LVv/YWxpBPjitxQI3DIsiZWjUNsVu
RvhlqJb0YwnnGUfJqmf8bJPpIIPMzi/GaGdmU9ieiJWo1jiyr9SzhsHia1YgCTcHaReXh1jTxl1k
1+ZDxi6H97vTOepze7s3cmlvHb+e39w6JRWcDznQoRkoU9VxoeeyfA1nx9pV0F8OVdUPu6wcGzq2
ygrRcsyHgzdO8A9jsr1FCdLEiaNbki2YIuJ8Wjsiytait60ghaKx7xY/vG8LWUCk0Xo4wyG4oYUt
8TZPnaesKqJ7QufdnYxH9z6vs/E1JtawjnyC0G0dT/c8D9V2HqvkmaxKeEdV1/zC8Vejh3YYGPq4
ZriWRuJS1pWFzzF05D11VtotvSKQLtld/O3ottZ16IT5Tkuht6wNt83m57rxOG+FufPUOEb5AOUJ
mFIRxtG0stGuJkocWnda0XW2HMrWdHATMdHbQNbtD3Ja2p3Ms+gZicS68hdXHchrWz4K3+iIndbo
X+sha/OvhhQOSoq7QGmOqrKkHrXCS0Lq/442XPfQSvsxJYbbpYOwAmFN7rXB4SSij40TOLmJYbwd
osi8Al5JF5XwETdSwDKkCLr2Ps6d8hl3V7kbQ7f+LBGAqA0eV+gf3pFPGntUbWHE6Gpg4XM+3Ye4
j46loMs0IqLyabCWolA2f/M9rVr9SltKN+V+Z7lHBkj+VqT1F7L74R7ht9mA2SGHABqIPkNv+KQ7
af6CSTp5sWSf2Cu78bKXRiv9tWSQyDW9b3eIMubGd2W/TWoHt2zqQIVJ8l0KnJjhVWkf5dQRhKWK
Ja0JlvoaFFy8B4u9pMzA6CW4K+m9JYpcT+0KdKfFU4xUFYNmz4OEY+NaaM28qeQAkDYk5cL70gcu
ydNVpOkriHqSlJtfrq3ZNp8F50H4K+1TsrQPaa25H5NdAeQlSK9ngS1xqa3Mekkf3TYVVwUq2DXH
S9xRYMTWmKAOvujcG6BpHICroXtYci9f261evTuD7gW1XKo7K/SXz42EHx4YOAshBDAdjtJIPEUx
/W9Og7cgkEUzk9b1oxusg8Nrb2tr+hmY22cAo5bMMKhcnch/JHX01lHZ/SWX3GS6sbk2h1BubEdO
63gcrE9mHCZ7S3NND4+KnK/NCdVdZI7sMAuZGt84ARCHqlVty6BcQ9DQveo+SzvcCnVvUNSntMsR
hz/p4jDhshuDzZ32ptJIKylwRNCgZT0Af/I+Z7LgtDYkA/dAL+eWSAB/Pgst9K6rsbTfyBxWV5gU
uHrNvcE6N+hYlyKjRBIYvJiYsxT6jetjHaOEuTu5kT/MGOSgSBuWTTK2S4jJFx5A3Ho28FaBeD1B
jiVDJe1q1evTOx0i5dngNnSItLBb8ZcSSkwJz9rcrXY95XXXWq+CYUwf3kXV2l8rTXwA8zevDfLa
/WpuwGpx2ceSkyJEFVp2w4DWu/GtDFKfDhY4SJf3WEGdGnWAF9P0VOntAwhZfeUZbQwVjUtgQsht
m2An3unJ4oM5aivaeMzYWglidPsIlmWejdFWDEm4bsvWeOG6K3ZpZOtbvu/v6VJ658bkLhRjzXuM
EEawgrT1UWIp2YBms/Mbu4KFYHfleFOVerQH/49/yimcfsdEjYbsCvNJqfvyLpmr9qOZIAqS0jRy
jj3Ce46cUBx5hUAMZA2tzK65Y+eZXdwVoWZTejjT9VbSF6N3+rSeOz25hiTmBk5ZVrt+mAa8P1P/
arZwNXKPWr7RzX7tO+Nz2tQM5tker0fEwCFwOhnfCQ8sSNlVFBgUsbmaran7atBetxmMeXhIdYee
QCE5bUdetkV09LhVauFDMlIgTpag30nfangVSXsLsMAyNukCaS2AlOGheMfaQQ5XcNfjlV3Kz60u
8l8B14NVwwzxUaAIbOYFSZdl79fYy7+0WdIdkHfdle5mgAJs/im0XT+YmVrtgcXoBz3NKTBPDHOL
EmRcL1QDv/upBxo7jzUYcqVGVC3M79M+t46kj5Jt3afNAW2/3gwwT/aWqFSFACcvTVb2LjNjAIr0
bfM9muiO6A1NW1PQ2a+muho3ltuV770tkxWv/RHuhLEa5tjZy9FCCbFvFoG0XXJn5S4AT7My7PdG
r+8HKhBgd5VYYVJKy1sdD6qlfaJvbQ7iGFNCQpdF4OS6s8n06kQQ4d7V0aM64JwSCp5eZHKtx+XZ
I7R+BDIZbcu29gICbtgsk9KEcI/gveRACgVVsYWmwcib5C53Bn8v5jRa46e9J/52N5MkowBTB1Zd
aSUuopkc8GCssyTLdwixFR7xulyLqPICOx4I4Y8WKovmWrdaP5kBa7v7yIwi2S8pnAPfNr40oUPA
cgYiQ0Mk/JCkttnIspj9wBruJZb996SYG4QxHr+q0/bONJb3Dj1KbMYLFa72AHHar4fDVDB2TMuI
8stk8Y5FP9/nif0rZpun/92l/pskGEkX8y/vUndfyrKb8/GtTH68T337g787IAQ8K9MjpOJRrunx
T/+6T3n6L8DADUI1WMB9ohH8uN8BWeYv/CsHS/Tv17A/7lT4Jshs4IzwDAaI6hb2DxwQ38SOH8QQ
V4X6XXoUBVgn5+eRMh2G3VKAlWVEq/quBqNKOKfTNn6CFUtNLDVquJKLImmLreydxscV3bYHVjRD
3y4NfJhVjIvYh+DT5/Y6RhnWAi76A6WS7zW76K1UyU8uRjpeJfZemI54RoJC6zqmlbNYL05uchSy
GDNs3AUEKZXAKAebNo1xhbMjcuCb2+OscqhUuOt8O5blKTQ1Yqoid+NNewmvcu9tqEJQkVbSHEzP
jEvS9RJ6hbJMALYiDIeTtyYXWwxTuB7icp+4S/JFU+lZqXK0E3/mkz1X6cCtj5xtfIncktZnxobf
rWOHV6ncSuVzmW3nV6PK7CZV3N+MKsdrqERvqLO0BFVPzhcnegZwJ0pH9jXsdRNrOANpR1GMCxRc
piLEQlV22Gt5m0GyoBwTRdWPFMsMmxKPBTRBksemzzsvEtLIcvGLu14llOn/K+51lVpOVX45vkSZ
OdeVR+7PNco8SedMxu6W8kIQqqojhQKSSN/MrsPBsYXdBPKU0DQTq/56IEbdkSd4MICVkPtvqZdf
m1oaIdCp9HXZDtbzlGfmlnG1R+99lBLTXsLwBqgRtCZL5wJYEUe17bE7uw5q7AbMLRKiEhM7JSsK
9EV3vCuU3NhJOigECqQYYJSsOiVLckQaXtVt4KktrOl2BCFLsgvcVOf1K/sibyqh01KSJxaBkAlE
Wt7bShAFePLCGNZZQ9HJ1rOSTUsloM5KSnU0u9hL1FW9MjAEZ2l6DpX0OigRNlRybORUoCAsb1MI
UMzxoFfr8CLh+krNTTFPbgel8PpSvhuhr1FLrkTgWOnBPOSMr5RG3Cm1eMl9a2MASsNLb4q1U9r3
FU/bCoPUFQboOCi8xlkzEf60FIkdLEqRjpU2bSuVWiq9OhpQro2B2Veu1GzhutGhVgq3ndeYuJXq
7Xpds06VEt4a8Crzizo+Njw3F8l8Uup5PUPEGpggrtOLuI6dz954SnGflfZOH4hAh3fAUKPKe2E+
JVtoaxK93jYWgXqfftPy5Tdlf9YYuj+YzIPkg905zDHpmchi49kQPAsb3U6TK6fV3fvei8P4ZRIL
uvhgpLm1LX012QehPfPzx+QEm8588blL6kHOxHxctSEt0xscCBTlwU8q04OsTO6YOcoA7ZSpvohy
11ZaOz6MSSIkbI1k4HgXRRpDY0ILY/qaZX27lODSs5IyyNim9nSuHX+hnMecWNkGfMKvxEci3Iyx
kfD5aFXB40mduL6ZyK9jMDaSSY0r5OxG65y2KG/DUKDPIop8PfE6VKXs393MNzKHMSwp1jHIh746
Jn2JQyQow6y3+B+HEgp6o2ykqFhneP5YQnKnibuxTGdl9i1XeFMzps3/dur/Zqe22GCR3v+zT/Fl
ZthSRt+Lnr/9md82aUMXv+jQFDEkOiaRSOUc+82mCOmQ/4ut2wLxKLgO/7FHK5ci+zON2a4g3Wwh
w/8OsdR/IXvMnkqimz4RNup/skf/NK4gTQJlibAgRkqB3mHxEr7P3qLJ0boVNvI0FB8RPT5x/vm7
d+PfWBN/mlP86Qf8pNi3k5UX9cQP8KDOxB7uCP8tGU+JT0Hax1//qEvc8LvjBnFdz+Oow4QZfL7A
PffjLzMbnZHbxHluUjvHAcPeopmwQueAGm0wgr926RR57zGs517f6fhvtGVVMa1MyqNu6U1UfFRN
5bnRbUQ/CHzTXdhG+g5L//AlIZiTFNdDKzpNXOk44g858MWwffRwvzBu0arwcW76LUFU+4hZ0LhL
6bBOCDqFDfVFZmlGgWe1NLabo6MhKHBX8XsOQ0UTZyAy4CW32KRKMnJrXgSrW8Iy2ym6/LElVPY0
T/lwlYcNXGsMnrlE/01QU69cNOi1PQE09wxWz19B1THC1yJGhF5vttzZbGHdUrtTL1dp78fag9SZ
JZYba4zYbKhtyNJ+CpmJt0m3+9+q8V+tGtSe8I39z6vGw6X2ZP2WVf0P53vr2x/8fV7i/CJgNjgE
8TGAIrHzd/6+dKhVhQM6seffiiW/XzsgQGBS+2NV+X3pgPXgqeO9Y/kMJw08pf/keG+p79P33zdV
M2LqrGkO9wymceq7/x3g1Cd2ht2s0a6EMMZ7QKh4ekRrH4p8yTZuTb+azjz0TChh3HmVWDYGyPED
32J8JFklH+nvKsi9mwQgm96jylQnERmmabkCjgkY0Sljuqiic0TBuMj6MQhFm6+EKJ/lkN1JE5o5
jWNIGsgFAW2WE6XOqnC3UFA8kYFQbERuPvQl/UF1bapWt6g4CTl2j6CMaJgg9LWemYR86NoQzJ71
RIf9V6tmQgGpi7zY3J9TQJO7RtIVFljpUJyTdBmOVe1BjXSZDwVTU2Q77uacg/Jyup6l4x6KiE6z
NF16OIKhv+27AXY2vC4Hw4uun1pHM6dACrorx4lmEBVtI98w6+W8XzBDbPRaUDJgN/a13np7cEjn
WodRS47TuCky46oMp2KdTqjXEV9xpiUqGtR44bbHiL3igak29AxiLYoyrDcMWlB62xUfVnG1YFzb
urbmHosU+TiksDIYhFtvJ5PSuf1UQublNkHYK8uXh8YmZyHn+JnSFvNJ0pt9mIhPvJZGRe9a1/ho
MlYVnup2NvVNXkE35K4GKlS/GsuQLA4QsCwbNomsPO09yydSa0GVD9rCibdLKaUoq25Z6XZFIFYT
PZMRVrP5jNvVo1DNh/0jPcYHhGSALu0Kbod707XpcCtKqggSQ7i3U1H2Z83tdRjqiVbEfeAtnTUy
C07sa5J9MHMMigg2WrbQ4UKYrcBRNIjspM2JVWtrDa5EhBpUU5IBa5XKZC2Gu1SpOT8dJGPn+qua
zNRSHt2w7J32tTJD+9wuAM8zUPVVotF62lLTkMr7sM+KXfltE2FMgddwy6ReH5adWOpWNSbM5uw8
SX3o9AdtnB16RTU/zQt/ZUbcG80t5AaPSg1MWJWtTzcyKee6IVMTlvAcc914ARY23UsE1IK9pWxQ
3BKCmStW/IlAOaaDlQbQy98k86g9x5kNftJcXGRaXCTTDVArpPXSb2jpiJplXTGlO5eIdDUGK7up
gzSr4+fQLrPipKWzaayKetZvl1E6GD01IFOroYkRkAwiolybjXhflbm2YfpiRSvpDfNDS5MOmFGt
pf8ryX0mAY1j/drEwlznURHdNrhrbh16GSl+qGlLjhmk7XgB+g05VgWObDgxkzfaJ+RG7xyc/s90
nlJN4jaGqvOYU27KaB8g1dKUqkLPCbEXuhq12x2JXnw0k624df0S6Ebp8pEvWaEq7vs5MC4wUb3r
aQpwy7vGq6Od24ggNkb7llRr9BjmdDXTxmraQaNFyzeT/f/MA39jHjAshvd/tSHu3+Rbknx/iv7t
j/x+irYF4CNQDFhrLOhHDnrW71uho/9C1EeorRMwIaDIf22FJlKXxYnbB+EoSAN5+El+2wsNMJFA
jzwO2WpsRnrmn+yF9o+2GLIoQDA4dCK2wYJn0/7pHK07fr6kqDcPXVfXQ1AvBZNLRsRVq8LWFCCJ
iAFjkrfvlIyYj3GcaWdkl3lX0p9ar/IErZyZrFPCbcvlWnOMVc/hbGNPuPE7XefvcbSIMySlX8kd
bLU6o7kEi23FHHE7kNXZ1AYOTlOj6yr2CRAmAMt2lTln5yWFeUgkjqG9oQ1fSsB1bRALKZjrUorF
d431Ju56+YYczyTbiudEGauYyscR0EvEnHbZugQrjvas1Z+RkNI3mGLzHWWeBuUg6fw6s3qu/Dqi
UthCpv8ytpHB+CQXB7Y84z6KnXuj1wD0AfsxnwaLOOL6u+fl31w0Lnz6P04jl48AwBZsd1/XfQ4R
PAbfn0aKRYiUKZbzsLSWr5y79qY2J6ZnfjWx8ltm07tBYhb+XeXW5nUpTX612vEqe5Vk+kj/Fj06
rmtXB38ZxpsltOOTOYjqw0gy7aVs7O4cz9q0sZM0vRns3ogDD43mOc/pjomYNm2HzqpuPa99YsoB
E1dlwSNpPpqxuXNj/yNtnOZvbleqU+G7Ixi/tNBd9QADaoIQRYjnx1+6htIQhXpdPmAODV/hMjMh
rCrjE9c9oh4u3MkhtdpDkcp+I+KyMLkT9cu2s8CDTsOkf65pvUoC35bTbVSK7Cgr2HLhzD8hKJhf
aOUwriJ8+Lfx4BjX2AumO9sLn6FBmDs/SfLnrJTjyslyfZ+UEsiyRkdANlrOmjEaRE694Jm2en28
0hfro3SGa9maxr4fQntPIy/jZUGwHWB1tplsaXL28eOtnbzmtZ8ehajkO54FuJK9Jd8xAlhkj8jv
tL3BaTCOR7ZmRbiU05kvZXZyqUvge5Ql+8z60CnfbQM1QAUkADjvyhMUpyWhxzQuSbomABXp7/Sl
NVdmQnTFLUvyYyWfUtCXSXpTxFZzPXu5+TL3Zf3FyxtQp6VUTmGwtc1eoRK2ZQzg35/q5CqHvH3D
CHe64/A13tgZojXJ+oHwUBMv6X5u41SxUSPzrCX9dNv1Bm+omUT0flHwIG313eSUco+xp3sRHK8+
+1iYr4XgUKVH0/R3KLMf1yyuxx4lnBivGA74fJbK3fX9F4YbZwjR29XOca8TlvbBkWo00j7PEwFF
Ev9ktX317NCE/S5ND1BD39UzZS1z/JGSZjnVEEmPdBc0L+yh9TpHq9+xpSKyCcaEaJpPRcPfko0t
eY90tModFmLqSFX5kt5HywZJeNrMRAfOk94CsHUJ0azAJs43gkn8iuVq3o5kdtSCCti0tRmyb+xe
M3H0MjYkcjhOJ4CFy/3lsa3TBmIG9+abtrGNa4rTw6+VosZ6WtG9+NDhX0qCkqeEwWgaFDRvx2uL
ErzPpZ7tGkreitXAqToOrGFwdmJeMneTebF36+nE6r8pav8RlGX+fHtCv1HpVQUaM7GxXfJt392e
yBR0HDDa8Gy2NV0GveFiIW4b7YFhLb8Bjao6/oZOe0znBLKjPdV+TWafHvCdpydsLxbfQerJcwC0
XjbWb9noAJv1G1lHq9pow9dWzPwyxNeMA0RPbfvXC+6/+wWE2l7BfbEvm/ZPz08J4as14siF+wMt
cuKYfYLqHm0b3EG4D0rWGZQl1gtTOVTLGHIloJP6TQ91+wrXQfiV757FwjxXb1h1jGt8GNkRaxu5
9ib3wsfcVQ7xuIywOf31a7/sx39sFurZx1CohlKEWClW/vm1y4IyaqbE9rkaKFkOJEyMrzzN+I/b
rs2f6ZVcbtKpm25zOm13/YX/a9KWy0kzGY8XXLL0zfaQ27I9VG6j0SNR+Dtfip62imYobxevS65d
k99fMpOAxYuT4evINsFHROV5F8rhoC+LB/SkgSA1CJmVOxd71apO7SWYTCwv/TCELyZ1nHvN07xj
lxDxDz3X2eadhW2PXP1r65TLrpVjSA8kKjeWI6rDe9OcvhgRzITALIQ2rrraNDaY5f0tLNzPBqbd
LrbKJrCyuj7kYgxfKZ1n8CbZNS5fPZSh6KMNtXjcwDXj5dGQdVym1jznZjcP6yK1xpVvNkAD6m7Z
pnocvvLkjV8EDZqsIOqtSd0Qzw1DG6Ez/gpAv3CRTVo9mM0ie0R/W7Ak0M72iRL0d6sqqkMTxdMh
k1So0Yo8rjRu79fxJLu17ebTKTWwTv7Ng8Ah8YcdlCfBt+hm8RmakErkOPjTsYG1uhi6bGzOcW70
NFfrfMGCy9qcc8vagf6IV1ib+QXiJYaHo1f1m0MtNpXJrEmbqOjwB+I5i/M0PzaEbSTAJD3JVqOW
JgVDhHLbN5n6uhqu/lnlUZ5Y/vvPuHfGL0PiCm0NoKfAtBaTAdqVHMduxrLnIuRieAgmAeMsyK08
zLdUkzLU8Jdi2HsRVol5qakWFcXTJCsGfG7MSHmlAYvyG0e7p0RxJkc26MNHY7Ot8HzF6xaFcz8Z
S7cTChXh5ok6cqrPlets/9JN2d7WAO6sJzBlG9+aXwziemur8qyA1xNT6pDyhfAjRiZuatIMhmrl
vluuKNbtOGZHhBt9v/j5rAGeor5laUwaK7G2Cq7RFHc8sw8kz52W5iRia2l5QZUU6UvnCZ/kSNb8
H3vntV23kaXhJ4IXCqmAyzmZOYiUZd1gUZSEnAqx8PTzFSn3SFS3NL7vi3abZsBBobBrhz8ECcRF
aWN8gdRDsenTFmVt2uH31jSbBAew97kdgtGz+iqAQmH4bS4kwv2wpJXN7RaEPARzWah+Vvx7POC6
B0MAAKpRpfO8HbyW+iFJhh5+mseps4rc/ZS6cYa+ugja4sIagHd0bqTvkiFrrD2Vsv2pKlFa3w4d
grt0ipDitepVXCb4SWNSjvMKHqWouVmexisdJrn7QTRrhl4lxf9dDuVvhJKXL/QNxumEaVnEWK9f
169OUIRnIWLSYMcqBLOpZgUQdrXOe29C5jzsgwxfDjwEN3jOsAuzjixzsyRqN0To2EBji+0dpsLl
Vynne2R5oP/6pK2wXApZb8uZSl7KKr11KpjaHAYRKxPp9e4lov63sv1NZeu6tgGl/+dW7wNQji99
/+XL98Xtt9/6VtyG4o8AfrtBvb8Mgb4VtpH9B902F/g4EA/3Fd7xDcPhBn8EoUAXzIMMIV46uX8X
tq73B9VowIgoCv3QDJb+SWHrSXOKf3dSeiSJZImRZ1OQo3r7VmKTlAySz+zXZ9aElW97nLC6zad9
bM0zh1rFUIbWK+fc5eDgaVL1QDFFv2BXgn3kqau8bBP7MVhfAOloPGGJ9YATY7EPMrveJUmAt9Ks
XLo+wfKBTlwHbI0OAJVoLc6c1saaidoEIm/i7RFq+TzW7XA2uX1y9JnK7SBqdmjXFOl2XQFXaxQ3
NsgjevBpo6U/+GlXoaETgnvIdfPBA6b8VKu+OkPNaj3YWUDJBofaHiZ7O+VZckPWFJ5qnZUUbS7A
yan3mL8zWW0+pGLsjs5kredo9xhXWlDMnziM23SzVG3ZbSqVJFeN0sMjA5XwcslX+36k2NnVpbwD
2xVd2TmovLDCIAUKEuBR7DpPq0TNqMgwlYxzWx0VPcbTnEECBdN717QNoGbYpoeAUntD6BA3tZG2
qYud3yzFLZ5C0LJijA2EnsN9mcAkHhl1vVO2W+/nzrO3TLe9y4hc5mzsV+sUIzx57hWpdV72dQuA
ulu3KZwrMNN2c9UFKZiXLrTw9prn8UFA3Nw7UCYuk7jyj14rqoPTuT5/tV/v2snpr2Rm4Z05Og+o
ji7PmmH0vp+BG8ey6O/WAlH5WQflIUBVYgfuGIRrlstPI1p0ba0/UqP1R9FiLzpOCaZKThS/n8Ks
OdDaCz6joFnoq1E7+VUCRANEYruk4FyGah9W5bTL0jBES0spck7MkbUNsodz3jF9cRirVBOfQlXP
X+lVRIfVrpcQT+Kq3vPeeHeenvvyUuftI/i6/DFcGv1E38WGxb769hVOCtNFaIHsayqbh5xFabtv
EzzCyRMx+cLb+jy2g/oGCdrmClbSY7pY4Iss1+tO4dgUd0vTWeeYJkw3iDlBA+wybFtpieRqmwmr
kqfRGjN9UH0BdTKiJQ0QdFzmc/xqD3ntTBH4DWPy4LXh1sEN1FgsO9VJjyHImjXy0W1DsJEQ76Ab
70IMcSDyIUrYiyojf1yrW8vyTxE4ik061t2VCpwnJFRlfNm55ZJeAG79M8iUvK9AXMZWKKyzPhu9
2DlSbeeF3EzRXEfPMNW7bJ/EeqUNvPS3/eiE1XNUQ7u99OoRLsYwPvpwBW5VOKYompWFfPDiPt9H
ahT7pKwjugrSqTZR3OMC1qZBe98uFj2JLU3q5NR6tOkfnXL2imXnAzEa4L4GsoEw3/thb8HDpRa6
IVCy7tWEV0Yc5HjEA3+NbbTyu3nY2q2VXHdaVvJPOuiYtlBbanFXU87FnxnB9lsfZPGGCEcTzLO8
vY0bKzvXhyISQUbZRGhNFIhfGM6gPUT5J4mymnUK68mG+dOU6JVibDcWu1eVBmN56l3NGN7BlkdA
pKBMYqfgtZacCerpaVOb0qcepPcZV/WhOIJ4m9qT1B2W3zTV6IsD6o5ROfMLLglmlE5VtdjiAQ1K
ZDeKvgSZjy5ZdiT2GW7bi6ilE/UUrZgr5WD3s6hubuBXO01A1dyl7nBRQEixke+fwG7KRSZ74KrB
DYZKy8H3Zr60yynfKJ813gYi1g+IETkXTKR6xcxDdeDlq2g+5p4bXNWR150VWcR7v/jxzgcIzSB7
dOVxFE56xLErPDapKm5rp7xcYZnIjRJ+c7mkxrmubeWhmQePbAzpGV6qCdz4bqyRoxvywDkPpToC
YsnNu8oARSRBtldJ41oHW2b2O1niGRE4oJ626HyQTFp1fQ2zu7kPJxlcAxac/vLz2MFp2I0u4EDR
I+oUANrFS46Dwg95s65jaW+qftXPne4+cUapayO3A1UxBqw+ZUxCHLuz3yWriA8LzJ9HHyGJOw8M
PodDXeIhJfubZgih9VraPp+g9D6vTuDf6hjVOxkkpP55fGISb38opMh2aAyEf00QBBpkIpz2lPvd
ciFXSQ2EwPGG7lmxa2edY1vs4lrdNdM1EiEH8kFvs9CFybcD6pJMYSbX2+eYFd8GUZ6j9BEdezx+
HleUNs80RhFHoaj7/KnyOxw4gJWtPWXezAjuRtKnzndqccKLzCXER47r71oFa2rm+u9ozvgbR2Bk
keAnc9vqZAZplxZ7L48AbHED8MGKiRHL7KWExtX74LodVOTJj9qnCcHNK6Z44suEp9sBQXp3X2Bv
eAr6zv3TWrgelj7JrhU9ZoAZjsqqHsrrwp679yPv4dWoBnULOy+6BGde47tR55fY52RHRqDTdYGZ
G84+ZXAq1+ljF3rZJYqu6Z8xPvTXcSxQr0W6gUwAe5rNiIbftqlc+7on9x+2GW/+rY8S7RFUrHoK
yX67Pih2NJuHO6wHFqw2qzA4q6I+usPpZb0QTGU/zX3SbdqlQtkSI8Az7Dz+jFUd4JwMe6TEnBup
ae3uEfpVIRMlCOB1bO89GGYI4GX2hWv19M85/eGM43e483D/Rv5FDI+WM6LXizhj36NTt+wjsO2I
1CwBQ1ImFlu80o2Ga+Ig+oeSqQw2dhEIFJF578PVpXgYMWfaIbrnPzkLwsCLh500dVgOG0SpIoIk
MAU6le9cLI3gjyO5kiXpQx/oNvtvfv9KU/1dfs/Y6JeTq8fhKf0htX/9hb/nVnYExIuZEFYOAt6r
Uan6e24lDITDZjgFRCwKbY/e/rf0HlMOgxQTjJj/NbB6ocHa4JDAWUB2hdP2T/L6F+j1d2k9nPGI
IsT1DLOWNvBb/jhtAPrqOtRXkZkHFdtwbrU+vGhHV5XnnhWLkXGfkqS96H2v/yy0xkOdDOZWG0Vz
BSfLWHYvwINHRMkysTAd0f5txZtPCtUA+IxDpi6Muid8uqoAr1vG9Jr+Oin9hI7dY4qlYtUiq+lg
9JXMEygNu4ytm6jypuqcebrCS8yBnBN+dVupsUedA2biaClL4KvxGdqfVo52U9hN79qJRX5n1eQZ
+9ZLMb1J8lnxhr+gn8KCdNPmsgS9FnhUUjm884m3AvBQlUfbdy6za9Tc02MnnRXHJWCWD0xL0od1
QO6Vm2poG4zWpzmtMiBfnoLwVaU5OZ6P5h0MthXv8gPQsvEpErA6KDLIfLNCocVF2r+NGjBbEp2q
FYf08zyZMp8h+VpAFtzPsz11F45cq1pswYUu12lSTNYZXZ1Z7wom+/qdpcW42js7KXJDLmkRdj46
mfFdn2K7GboTihLIjRKHaGUVyz0klkxdtUvfUP1sKt9xqunsvxX//wvc5duO86uK//0XdHPq4Yeg
8Po734KCFH9QZ0OwQL7hlZ3xr6AgXSjynrTB3r8itCjH/w4KL8qVjsNB8K9Owf8BuxhyoyuN4wNt
AUwA/klsICR9X/ETkDh+I1wVXdoRmC6Y7383mABEPa5ZE/qnMGSCVaVpuMmTzv1N5/XN9MnoG7rc
o5nb4mKE4uaPV4nHqXNcMvjTmNdYR0/MdDfhEjcfjYfZbRVI96xcO8jxWFH9zgnFPK/vb/Hl4vBd
QxvGPwSEtyoWCP2VeEWHEar2UQMgSvWosi2C61J/3OfwQp4SYlPEFCNzd2SQ2ZfFAvGyD1Tg7kol
YB2jbnQcprDcuujGocJD6tWHOWK/eRlDfNOq3fdJggtjL+P7Cgff3Xeb6vY1Vn8v+vlvb8LobwLq
4VBAlOrHFbSV18KmX6MT8wMH+ZZmPVRW5Z1lctaPHbD1bSwK6e4t9F+2wl7av+aIMaffJJrPhyHK
bYDW7S1CduQ100rbGCV1SOtFebZEU4HYzCweqmw0Au7rgNZhVf/O44jj7KfnwLyC7juoCRpdbxC7
vcekTcs5OgHFmncKvgkihUofJTi8X68WZ/bPVwoR0gSbgbjr2zaWDzWSKM6VJpRpQNxj6TMEYXeu
Bre7s30Gw7++3puX6GWH4VZCg44tzmzV7MDvXiJHoFgHv5frJZm6I6JQj4xI0fz6Kv9m/WjM4UyC
T0lIdvFm/SJFuKA0ZWrlzBkYy/xr60YMv/vfyW2+WNh8ly+Y+/Gx7yIwmbjwU1DIE+FE6FeFJ2fF
2niVPabMEXtGax6crlxlxNehHiFyUNzrCR2ytiT39nIR39N9WC8q3+/uFK7tsG4xq9igvkaVPEGc
PyXYNJ83SGQdM/bm45QgK7F1V9ujiM1nwCpewkWW1vgOh1Aeeyfo/5yDNTv9ejVfhWt/uEtgFKjq
QGGSIS1U/w2iNXbickxXtZxmWLObKsFCmD5mf2YZW+GmwGA4QKQaW0Ash435MJs3PyH6OB6mF2vi
Vqnr9sWvGNLGrgtq+E+o4Fz7kfY+SmNwDBgOVs3svBOYwpDFz6XYKgamD45dRId0xc97MIbJaVLT
OTQmygh0CJBpHwlnxSkYMFpORseHd8u4gdMlJTuJUf6mfj4xVkDdy9g1kwGJI4OC8AHyc36WW+i8
1aIDHQlx6RmFMKQD4Iyd4aiNhXUp5m4zrdhDwx8qSSkgGNPcY7jjtYh3jgGO0oNAgaJAL+T9gN90
aYyna2NBTVWoP2vkNRAIw6A6gaVy9GMvRxougLu8Fi2EJGNq7aNb9wAouPpTJmnxtRVps2wKO6Jr
HKkUxvzcmMSR8dsHGdLglMY+G7Ha8izX+XKJrWRwg1FFuBvCDM9Mt8rmGyzou091XvpPNs7c1oJF
d4pXt1Vg2m2BS4RAm4GwlOqcDJRPjb4LLc/obJms+rqJ23jjLNBukDLDGtySNayA/NKs564pcyCR
xki8N5biApt7fO1wc8AK4iwpqgqXFizIrRc3clHZ67VARhApKoMwtDlftrmxMHeaKDyjhnafFGoR
t9h+9/XZQCq67WTvPhQeABIM0ZWxRh87131qjF16kToWwuwLdInGqdUj3kbjtilgEmPphEPugu36
jP96mrp3TlyNe2LbdDbgY7ABoTSEG5U6n6kJmckFor3TqrzKgDNtLWP0PiXluBuN+TtF87hVNtpv
Dup8duJ5yPktybs6T67iJPiYGhv51BjKxwJr+VwFIGGKJwfw7Q4YTL61jBH94MchuoxKXMplnFF/
wbC+mVYmeDbq8GPeWUAwMbaXxuIeBU6UHKsXCnazXFio4xwLJDe2mlb2XxaCm3yYJYa0ViCvWRhj
W2V3E5trmuWOY6g4ZEkY1NDHsmw3JoFzVH1vXfhr01wOcB+2avH1Uz739t2Y9RKsq6YfCAgib29W
KHKEqV4A3tbCQ6Z/KU/CzeyTbHhdAov6H0hv56xgllHrSzd0wzv0F9N4S3uoflaTl3zIYzF+DmSv
P7iTms+rMJwQhovwTk9a7xJSeXvsaNZtkbKbzkbB+2XpAsmGUuvExT1U9uKsziK5djvRBdW+stEM
Xax1efQmuz4wb0rP7AJivFc22LfrMWZSgL6ZCLr6MkP6elMj1L/xG77M67Fod1Rl3XnUwk3E3k0f
rYAmddfbxSHOJ/11GtTcXNs6KXdxS1KwYqeCRahDJwo9gF2WcHKINTa9sLHd2xMgLO5YncsAbPmM
Pu4Oyqi+WAe7/3MF4HDj8KJe68zukOCLB+yJbTj5X0SOVVNU2usJbx/1nMolwZs3k+9TCGyXNdOf
B8smv2CMmt7g80J2MpHyNQ1CP0ECBnoHSbDrNqPA/XWxg+K+TLzuA6qBBTYwK4BGi7zQ8lts5Qsk
cqF4FocWzYv3zdCXAFzQOF2t1D6VOcJ0ueImQaNgFl02IBdw1D1p7bbXLmYx57I3eqcIlIgtVqro
3zWmT6Ym7hzZo5vIruadP7rOvsNnaQ/sLrlZZRtjO+Kt/I4Tlf2fSRD421GhbToXI57R04R8YMwA
gVYt0G9GxUXu76EZ+DeCwLBdMf48tsgdnuw8KLeRHONzchV/28ZBtCGPVOcTeucbAfzyKznw9D6b
FHG9cbrzHKo4uje+5xyFXXVH5H/8iwHK4r3mAumLgudmjSW6sb5O/Y9z7Bt1XqNZa8uWf4Myfa9s
FG3x4hYf7NC/6LEBB27SNUcMutZ5Q77oXviLjeoHQUGo0cWX1wjnpkjoovkbbKcyTw+NEdltaiZD
sVENGoZs4xcoHtKyvVVxHU2bAszoUb2I9rL8snhWqFmklxTECPvmGgIUarYIlQwVso/KdQzTltlS
S2TVqOui7OSl18vsLNX634L1/9XCovNBXvifJ9T/Uz71xdP35errb/zdwnKiPyIkb4KINr2R3qPO
eG1hgayGoARRER0vaN7RdzYLlLgu7CSaWuzhF8D2vxpZPt8yDt/wkygvwV//owG1QXd/l9ibjyMY
QFJJClpowLpM4v9doh3KSVfVaHtfUntt869ltcbo4zKctrphNwy5o9/nZZINh15DRdz2Paolzwsw
//pSNARR59BaHjCzgqlnU0CNiA2POixpSj8qu4IEsaXQCtZgk8ULcOjt5E6dN23dctQryFXs050b
aswWC5OEMdSMKpzRny3zMaH762Eeh/rNOtKcPjK3Rrhms2S5HymgGQuH3qGe8r7NkJVKea1/U4W8
NcjEOoDSA+UF/gfNz3m7Ok0fCMLj6n9p+3mKaA8lMiXVUJ7rFldR4kdcchFZXX1FcjPTDx59Bj6a
k46K+6nFnCyP3+2t239Ttv6Ie/QCOguUrBINOFD84O7fPDBQQ0vV9Cr5DJ3FL65aLJaMZ/2ITjbo
4SCb6VfJDNAboaQNx02RA3aXm5xTpnhCZllzSMgRg6Tz0sb5It2vcbKOu7VceBT7ASmT9X1KSg1U
GyHjLrhekYDix6rI65mW2Ek/ol3z65v6sdqjX8Mig/+ni0vrJOBd+HETxmmB2RKeVF/sGYPxd36d
Wc098g7NevvrC0FY+H63cyF0E43upi+o+LjejxfS0EWjFdOuz/RuHOHu2zIuPISKbN7wxZW5dzP3
jW/YZIFfWgM40ERO90Xm178rqH8sPc0tuyRORoAUtXD0RN50iYSbaDta8uDz1IcquOZczgcM2ysL
Csd5gtW9H/zTRcbsEvUOEDEC0Lv/tti1BPI3OAW5z+VIkqx3nW7BpHB0ou43/+ZaP7YLzN0RuDxU
KtnwNKjkmwfqMP0r2sx3Pi/AKDPvi0P3Nk3P4nZk32EvYZa4RAmC3vevH/BPO8k486JvwGAAqibw
/R8fMHU0nh950T8vNs2adZPLMpzuESQBM/ibexQ/P0KsbjD9DrDpJXjbbzZTDlGAPMypPvdolYNH
wKaifixRcOroD1H3Ju3NEq2xXV02GRMxe+9PabG+z3vZti7uDQTEmIQ2rqI7yIQSbbx0MrNgpLpU
qE/j7HkgTX+9Pj89GBqchvJKvwjc009zC4FYnrM4dv1c60HxKdAkLPKvk9CIOzRNFTTuLq6mZoh/
t1g/Pxi6bMyCcMR2kJF7G7Ziy3TQlG99Wn1L4FoYST/DwQpjlhSOoXDBxZYnXpNCPum0RH121yml
onZbWYszPWTVOiskG0KGkZ8AN+VAcevA0ReoM6MLt/vNKr0BOL/I7UhmiLwmkNvpCb95tn4yt6oa
VfMpDTPkiDZ5qIf1tg8WxaZaNSaaE8JWbR9cWyAfeZt6pKc5DOpAa4JlVHiJfmYDVvnXAP4RfyGL
EfrGVUR4tJleAzAlMNHFX6jDPvT4S8RYelayYKdOGBzydGrFoB4vRzAyPJGUmQgh2upTRk87B0Z7
eBen7bD8tWrD+dp0yxqzFvD6XIK8vWZBlx8cD2lzEtR0zhCAD7y8+hLMDIAEtJK4X295/SP/A7Je
bE21YvyKG2CbRyBTBGCDD9hQI+SyH9EZWd+vpObTw6S6YLpHDaDkZxlAE0GM/lfDM3OAG3Np/Mbw
29vmEER50eOQv0Frws5zEMAaREUNNRT1Vn4yYBLFj2QUhFXAQH5Jh7thlhWHme6WnBDcK7TvqZ6T
iEtbGdJseJkhDMLVmOy0wbUbgf/6qwszfzrF3tRlVyU6//o4g6OrL9LO0uM5CnILe2kJYxP5wC4I
fRGiP85hacfwX4oN/F9gRieYyQPiJI1Xt0Vx+nYDfj6k3GqNrX2Q72w7tlhQ367ZflB9TRArK2lb
EFUwJeX/MtnqKgc1XuDt+u1vdMjRqr1LHwE8KluumReAt6vPGowugq7qtLSgIc4hBHNPyeuqgmma
WTk/bAHhnuZ5SIvzulSjVSL4Cr0X+2SECfKvmiKIZWm1hGixI9Cb7dJEA6eWW1BuoOYE5qe6Bxfd
SHnIXYCTGEiCC+KdmuoIr0kAearkmbkLPZyvuJaKWB6GZChC99zy8AV57qplYg2bBU/YEpQB0MX4
XYjaG2sCDI9G6lkc1BOi1clam9wNRoPL9zTtOXMTedQGy1WH91KdoNJkZGUQkZ2IAnsMKiZuBmaw
2b+KwomvktDt3Ok86iePv9LoxuNVgI4V8pWVDJKzSznNwEfS3D3/cR7xEsh3XpSCUtkGKPPoZ42H
OTvFXQPUmqYgdPl4OVaNJm+L0WPKrnuc3/0PALf4YgtiG/7eJkfalHvsJjotX8GUoRODWLY0e64k
BfROSD4g53ZIkB1li5rUenpow5p/diKEybSR+UBsIHVcyTK8OeM910pDVNqAFSERyztXmVea+Ql/
FA1BACkQcMkbkUhuhTs9yKxApHeP/17b6xM66H1eXU3Ic/AHO9UjVb5dycXMrnazTA14AkWr8E9L
WPqLQlbogdo5Qw0Z2qc0kSktQT8c8IM80GJKWvcwFDrx7B17G7eEZLLb9dbXemH7h31IX36PWihW
ryQKcxNcB2hHmaaXPZTAnII4d7ObRqQZZT25unnC2LUCITwgoNAzfs16u8wwq1Xd0PTbpaTNNF8U
cY+CGijKnmfTeSAV/ae6FxiDo2SZ66R5R1s39mgu9k0E3BDNVW8u9wRiws0eu8RcQ8dvxyaK6HQE
4QKNzcE54xSjLuCjVMuoGsHR5xXME9Apgq3mnoFvogyLqla6pGlyyahpFJK5M0AWNk+Wm5Aih1l3
7aHQsdmX9ogfCfx+N+uK5KJZm5XvdQ7gNXG9+i6hsu9qVmmHnoAAGrTYlhi7ayx7HUIuvPKRp1QL
4MeU+7pC/AojKKgPSOWy+OxcO2vjYTrYQzvzk5QwHd8bVGziUmFP1XIXDbnJCLFwSQhPrbcge3Ix
QPQOridWkXdBOEPPhpo6sK7NGU+/05D0dMJOD8seE5ILIJUjl/YEraH2QLjkOJrwheCUr2KfZvI+
9EpzyA7D2LEdF8xRGxxoQ6WJDzpMLe9msRnFYVOpK8xx2m7AIWsfInytEItzTIplW3Ohn+l8U418
q0OI+mZx5qZzGxqUiqga7ZM0n10LQuW6KnScQjfZdfFcx3vPHuPuXdwt3DxybSXRftKz5BPLfLZY
paZKJS92zgifzRNmIBFAvL1ua9rY5nvaa1DC2K7ZYhLnoKGX3W57K+TQggVns8auVJGaN2SiCVoH
2JtkvLketslSbOZUyPYaLmGd7/qowNkEv3Khg49WPZfqnV0t5UMEBRBcrsK7ozsP6pYJX9BMY/sM
kAEND4Vdk3cV80ndLe2wrPuYEXPXAySCpvzs5eWqAIoGlXqamQDNN2hkg66brRIX9tb1UUVFbLuO
/HbbMeHux8M8++F0rTpgHg1Cq3YF27HkWIXBNExi2/GMFEF+CbsVCeJ6Ut6CjUgBiYRRhJo1TgZw
PZ1o0ypLD39Fjhi9d0E5aC/Z5h1YUWsDr0qjlNZG3H/MPo2T4WxIOcnKrcQoYF13UYankDrEtLia
i4WXA4XVAZFaxkDtYYpk4u58ErT1IcnhqXDwBYM87zUY243rDY7Y0ieOaKsH0EUiY70ucxR1JLo6
iV8mJ+m4A3I99rxexFFt20cxi9Q5xO2CGOxmwEkcFmPs+tZtizy39zj2COU2TBkkqg77qLGX5WEZ
Fne4svBJse5Bpvbr+6FmV298FQQKxB965g3810Cq9hgufrIuTGslUxXAJGVxjLMhXw5r44UVZrdF
4zrwldTadyE8rzysP0Ooa6ZlVwSD7r5Euc/IdTtKkOUgJ3sfJaQhhtwMTq2w/TI4xoj4BtdMza0C
YZMAlaQy/ZICY0Z9ZNuEIL2bnfAHvQb7wB1cYLfK4Wby22/Zt63LOBD3QGMbWtVzk5kDta3cqvUf
Z+23rbdr41nFE/kUcJbipCfpk43FQATbg2LkwP6vLZWTQSmXaTDHSkQg4eXuUHPnrOUA53VAkt5E
OAb2JsPMMBYDxEmjdE7wUXL7dg4vVvzGSElhAUwcPX5a5ZwyOL0nznrUUvI3D6PfmOwv6NHbcHcS
ihmfVoM/KqPj2FVZ8MGve9O5FS3yidExgT097tqx8wmTft+T2YeIwrfO0XN8smDoXSaLjjRwKv8i
DzNzaMCViGfO8KrHPhtRgGB1T5GHq6A61VAriSkIttrcKHkJZPqt71fKBMSqdDijZ8DqpCZA2AcW
qK2lOTlD0MV8UpWkcNmx2QUYur6DKtvxvSaOoIlSmDUx71LvN4rPj1iViZOFJ0t+BN3NiE+ElHQv
1FOkIpOvRjGOeO+dYVTBp3lGov4QOLmsL5MmnzgWh7Y1uVTdSpOypNFg1mho6mAQX0er1wVS5fhw
jmjviJq+wYaO+cLaRrbyWX5iuDYp0ku7JwAexSn17QRDmo91LLAlIqIF0Ww+vXBji4XE2TiPmqNG
C5je3mixsISZ3HyCsbdSts/fK7F2vEJ4PEE6oz9Up/zFpoKU6e0KUcPi3pAQma2Y2eQB9361xP4H
gBz0nl4fIwemEO8p/8bhIexikNgHF6tqntGIibhQ1zWgLLSZ1zm3Y3wXCunnxYnhXVLNZx7p6PSw
SsdksWJtTfNJoTaPAjd+byapsAc06OfN7GhTyIdBx2ap6NcJtPFnW2F47yFmT+LsxCabn9CjUf7J
bpN+Cm+ZxzhNdhnE0ubz6NUz74HrMhljbFuQZD7g8WVeka7qTMOrzjt+IJ4Qz3zKRUlpnHXCbDA3
HuGQHjtHMis0xl7mdE0nDBGs7djgeBBsXbclC8TPweSbQCTYj3GZIyaxtVmB/Gu8SrRct/x389Nk
JWq9nctQclyKlM/lbNNUmtSwCMbEJPNuaz7t6+tRDD7PBY+khoeqoAkN1aW7oET2cQpngBInwI8Y
VG8r1MLZppkmJ8gPnoICD6+/xhjhqppFAig2KftQjOf8gcolqZ0bDKC2mLVB5tzXq+IW7HbKTLMC
XlO+Q2qTki+RuLU+TWrMXIiMxdgOBBc9e+6lN4uhwCHAd9hnle2YIjBvfSo2HOvNA+m9iPSSwpPn
PGh/1Rfu7FA/BRIvQXzAHbcrnqZU4Mi1jV8znz6xJ3KNvglx+TpmS1SQGHyriMO1jkgMliRhFryv
gVfxVULNovbasqzl2Z3Gbr21LRhNWxcSJOUI5OEE2eYwaN3xIVhLvOmY6ArW30ojU3RLAC1kYWoR
psiXkTKJfIKpwvQQ93HCUxsqGrqYx4fWClNe4eBKjhL5zfqeVTcRdxUdNe9ZJ9t6xlZyqthOgc/l
ae3FqwmVLTE5OLWoMA0pGrILW/+EGEdKqVKE5FGvr149lSa1Kq0qqhEq6pD9QMV7mnqzMerZ9I+s
2NVmS8KQn+sbG2n4umNBVlNx+5E1sJCzkOYVp1oGbB1ARCZ51XOeHGNGt+NdsMi1hzy5iPIU9g41
BQeb5ZEfuMuAh8MBuEDDn4m8QRGr8q42maiR4iPOQG0xVeNSJIz8zrp8EgQpEv4RA0g6V065j5LJ
VIGvhUUZr+ZDN+sy62TLW6ZhbQzhSsXrTWHORqdIstn9c1rXPNJMYOqBZ3y9cBLuAWrGwwBAAYmN
K9nSHOEHkSNeMWrB+hOmN4/RgtpU9FlWQ3bI+pXJABzt4sltFlOh69fIAa3NJLr4Lptd+euu0dt+
IE0tEFJYYDPQkb5422CFAYWkcFTOn5Z4MHXmlFpl6u/gtCLRvumB7vNIf33Jt101c0nKU8+08xBD
eNtn1W1dh/YQDJ/8YDbTm9etUUJA4+j6p5cCUG1kLszAiNHUm86qg1cro2+3+ZR5sYlPTeC5E0kh
wZp98OtrvXQD/w9IZNpv2AkBJHIkTJmfp1K9jZAGnibup8WtRgqZMa3QMNr68GF4DVNMpDkL16Ah
aIy15yNGMk5lB5iQCTF1N10IM9mIKHlN7HmNzN9mH7VKTIlQSx/tsUsZdDNf/frj//RU4IYDKwOp
DERTQDH9sQm9qLhC30f6T4j5L3wODihTFnK4UkL9+lI/7TmXxjBM1YBJEHZcb/vdpFGZU5NAPUVp
6I76FOswn9FfkOYVCWIsCX635d6OUAQPBqghmhtMExwAcj/enII/HSb075/AiZsYNSy8bLf4cJgD
wonMmRVH5PskE5qvv5SOtNUN0a7yXwfS/1EC5O0yMzUFamsEfDCKF+LtjpzrYcFgOHE/0pOgdNRp
SpcqhOBJBPxnq4w4h83dohTE1WiOvZm5FSSGcNZz8RHBPVlcDW1pSvMMmheHfOqYrPHXF3yjSyQd
nzFYCE4Zly8TVd7soCEPV4KJVh8VntvsIAVbkDBHUNQ811h1aAFu0izRabSVhZ9yMv76AxhixQ+T
MlIt2KIAPqUMJbfu/PiYqRIRdGhljfIc2Jd6zywLVUq6HmmUH1/TlkmlJjUOEI7ioX9riltwmigv
MAbBrvdsfl2cKvdNi4fWv+YtbuBWUC3gV1NzJPQF6ob9LnQHK0RuURQD0VrOvjksMe5qsGlMY9sQ
4YwID7nIIEeaR2JWywyrqqBFtw9J5p3hLGO0HCLKV1gmt+rRKCdYWMqRVDGIf5jjPGgzchuwY+aI
b1vV8rHka4O+J7UnahaFY5KmPBxeMj5HmGQ5zqFb0rXpk5n1xzhd0Zl0pgX5hIu0RkHy/NfL//a1
Ju79L3dn0tw2kkThv6LoOxjYl0P3QaRlyZa8SnLbFwYt0gRIbMTG5dfPVwBkE5BM90w5ohGDmYiJ
HqoLQKEqM+vly5c6tSXwUikve7q0S04WvqIe9p8Tf2MQsy7TQhyBvEMhIoAWsj59S7Fvj02uMLVe
naOBq0rlTG+NkyiD1Zu728/e0hYYYxl49voG4R19rbxRc5UnQNKftpiIXWpTERTS6kw8zenH6L+5
YdgmciIovvHaJN57iZcYltaWb+l/XifAn69ofFVEdzqiJtm1nhe/0HDqL3Ja1tFsEqTINlzylVZv
kdtUfQR+mudfqk26OtxT/CaWxWqVisjq9HsJ2evj+WV0mNomdUwOmTdqh3ovttzu1DCMK/2O7tN0
BZ4CX9IujvYyASfdYLXFO9AQ/BDxPw6ADetyZ9F6nsOaReEcZEaC9NcceUT+HuGPkDgUJXgRqAdL
TihQ7dgVfrLyBay1UwQM4BYwyPyryqV/CmfXiOzIbaVoBi+nrC18ERLtIlOkVZGw1xwI1ijlKwp2
NLyIExiNN6cnoTffzAGlgzDwdDKQaCz058CihQE9A8rdHW1shWem16zYctT1cXI+fSsh8d2dbwyY
Bd0am4BbpKNo14BtkxRMVTOnt66Z1PcqLaBTUd4jXBOmHhPU5N5DSDrMAtIxAiVt/ymrSoEQ0B+B
ybVMR+CZnAVTLJ0e0Ytne6WsVyixXudsVUh8QUp3m5d7o+TA9GIdTzkeo0smjiVt4o9skUgiKeFK
Z+8cXPXAb1USiQ9+sFbcRamz47DQxI0rDQS0mCiWL77kSiNqodtuheGnt00WCGC5TaGxI1m7dAcW
h+fpFJTDoKdbtAUCOT2lbvfzOQ6lr46OxA/Cj/hCq//5NrxB5arp9CGsDOfvVRZbQj4VMjUiLKkJ
xu8XF0tz573e01ZtOklNxBgifR3eQ+IXJd0uEmleDovTU/ZCCMAvNndTzq/5u3CXV/7Ydyv9MvBW
7yNSbQ9VauZ0O8topDAml2O/raxp8tpHu+sGj+QfOK378HGVfGV8OpBHrl5N6XhiIRHgqeYE1HB9
rxwUxIgLqvW349zL3pl4JTo+hYpx4+wzGkWmNPQhJx7e++TwXyEVTJZglRbAeQn9xSgn1sIvsCas
1/vdEuZ9edioGszizLnV8c+zlHbeSC5ntg+EQZnqS51inNutY5T3gWH48KBUxYwnCrjdZ1iO+TxU
0uyjbaJ3AjZVXq525eqCNME+Hcfki3bj3dYLlPPSjKpXYZy8KLZeBWDjr1afSnTQQM2nlNAX2yy5
PdCZcUL4SRe1WFHMMaWS781ir37V90X+hRJjCgRLqxz7Ozt6vXby4IUZ7IPXp1dE11izIEgrY8ws
QgVTJ1Do2TRagq2djbWM53yv3Tuasscok4QJxS52ptp3p2/W3dDNzRyIcsLNE8P1IxK6lBPaZV48
p0VXBEdop95qMfjqeRStbyrTKDn/LZPoPSlCZ/2LeOzJyq9fE64OKRuMeJ8HVlo5dU5mFs03cczB
1aA75O4iMjSIb6dfsh7phxuu39LUdYgHtFLFIfcPkTu0vfQKrsxcgyZcEfPgLs4TDjzBZOeHzodY
j6YfgnyqoLMQWl46Mao0oOYgsOzJLiygfUHWs99mdua9ihHWusPf5sRJZVjcRxHBi17EUXquF5r5
ns4c8beoNNzrGHj2faWLzh8rzqnnGh2EUnSvl2+NCIYs3P7IBr1Zk4ujCAhgLfP281WyLEgllNmF
trTUmborjPGB7/eLWKhHwmNKRBhAGMS8GPjofkhA4518Z7r7w9wsxeT7geG/NFCavtwddrNY88LP
huLtJqW+JOmxyRT70oS1Hk9OfxlLLObOl3EEWVPwQagUxI33HIq2nkakD3xnvixJHACnZevznUt/
igkF7IdiUpnR7pJOqEgtB0oake1J6BALbnVTpTZS56GzVN7SycS8NA57gDO0zb9EkLutcbZWblBr
dq73Boq2RmTcgoGGbxOFj4YA52a3Hx+KHWmXVUIrdCf1nA+EjVVysTWDb3t7FbwxHIQu1iDFl8Ey
Sd9GVhGKwve8/LoP/fJOtfT1eyV2cRD2TtteGHqxLc+NLFjebhHjoepjo/IC/k6DSl0sSQE4q82K
RAg+8aNpKe514O/NT5S5UGdC0oF+KqcnV8xdf26RSiIGtTnNOrrYf0cs1BJImO/uTOebwLTeKBtj
dZ8Gxp7y3U1Mx8gtZ4lf3FHrEl9ZVegXCtYtfCTULaCrdW8JTT7MIlznYpWuzFfAZkp0Pi33ymuA
ytUFiYgCS28ts3lqqOF9sNwV10Hgqe+VyjMufvH2T5cWoSbmsy5OtbU+GTBDGj53lwhhLXckGDi3
J9MvSXbwqwkNIlHSVvU1CEeUUH5RWGCFk5VvW5e0mwwm4CSeNybhia5JltjO30EB2R3oFwg9VnL/
Zm0H+SWlMbs3dukvr5YUTptIt3r69jxHlr4u6aY5X6a5Cc3pD1b6UmFaLlbrQrlB2UrUfG8d5Zpe
rft3SJvizlZWkNLsEO89ThD3vaZvMSlwxYiqJSIiIcry1RYt4Iqk571VcTQlFsk/FpQKXflRaGTn
GTozVC0geXkYI2SVv6PojhaHDoy6HRlN8koFFUBLGk856c029dB/SILUhlfr6ol2BTllm71U7aX+
CRJ/8HdJCdI3M9DRk8+r1fRXwNdT+8NK8SDNQV2zRfFwz8sZOplQiofWC7q3q865t0XeBpbHnqwh
n4wzlTM/5OX0yo6Vr/tqtY1hj1b0JTi9SJ5bsK6gIOP6KO8HG+guWJhSOWIsTriYRjYSkvUHsQ+l
H14HoV1cqIfKu91kcXmxt/3pi9Sb7j77boZojo8KzO0vHuaZDeuaAlvGdAgRBr37MGgobisUtFaL
paPaHze2ln/QQ5pMOgC7r/GL5Zsy3BSvUjOOrqgV1m6K2MGROWGxexc4vgshGeHj60ApjW8w5zfW
ubsJ1h9/8ZRPQgaHskuDFj06nGkOlb0pq6LpPvI2ZrkA9d4s74gsrHwMkrg/L3O1eqPbFR0etvnB
diduZiXf/AMtOqkE0dPtS8NJ8nvLC5fXqrNd3+kZ3VPHJV7gAmWFkOlerpyxuSHd23zo/xspwPZF
RAP7F3XB//tyke0/LHK8Uf7YEEX8+i4J4uI2+d/+6PRAZ/+ockPXwE+Olsz3h6qf+NQYIdBsUc4X
f/5hOiNO69DSqbWoL+OPszChcrT5GdqqN7JNUT9OIYaoEjmanp9NwOl3a2by9N+cevZmaq7mf/6h
oY0i+frIIbqClw8hkLZZXGyh49f3KGGhG46FcEIzPRwR/pVJeEjKuBDLcBkk8XExji6gzU71Tv1Z
ni6B3gg/loDhjSwBhAp799wS8NCoISNC5EIJg7iGtxBUlWX7TyZhNqcd2yTIgRAeCj71931g6CMH
jiSAP8DW8Qpw7ZFrskUI0Zu3b3bcgLYBLH1cttzbi3YXgDxobnTf3sE8EBWgRcI2Edfgvj0HJ1vW
CiCo5BnofIuv/NwOcKyRzS+WzfGovggX/hUr0Fu+P0whdELZScAMoHtO6kuczeurtxSsEeV0ZD21
din8W6bwp5Oga2SJJXeCaVOZWEMTrcFnWo/NgWeOOB4bVHQ1dxqQHaBwDu8lZQdMbWQJ0IuIoNkI
vbenorORGkZebGA7oO2NJ/f6Jt6eTU5SsNkBPV9AnQwdg5Bjq4+ww7IAaDA336TJL/8vsSDBUA0/
ggI+//qaNsJHkrul/kxcjckZ0BYQjDhpO2iNSDyhtA3Ppb56i8DxRnQDoAzDbiZBHZwzoFWB7LEA
OUHdMm2ylGSx2k99bAYhsIxsCryBCxADE9fQ7AFRgWjWIGUPDJeOmAJGc9rIuGcOPXeESBDlL48u
k6UyLKtAL89meUpYBWJDGDiWSjXHs0tBZcMQO3JAGNrbU7moyx4MTJUTIhuhDQdqo3e8E4iQKbV2
xRJpNkLjgwdkFCEaiGSS1E7Q3ZFFVpRN1byk2O/Hs+ByTnYp4aUaulkkg1sLAIqu7CwQImMQQUof
0QDesjML9ghWE7HD4zlicFESbD1BtpJaCxyVyRHqriAAPmcQXEQqTcAE5DYGuhZg9QkxEqlZEKEy
7s8gfde8JYvreC2AmlBX7ZDTa0PpwYUJtL+lO7zkLJh4QDIA6MV9t37Hs6ChYmxbRFMA6fWtBmQX
Ia66jcOWc44sA/x/9+s79sgBlgdVaEPpIdpDkS+Q2wPqCFauwAbbt+zNgkuoDGkXJZAfkAI3HNIa
EKCf7CxwKiIz59GH/dk9gNgRciyk1Dk51dcA1wJJadlZQJSc9DYw8vOJBM8AZVaROUeGqb4GZw8h
LbawhoQ9sECLAYqRdH/WK4AmC+kdcXRqfh/cERpoQ/CcpOwCp0eMIk4WOlN99bIqrkWcBEPBALmu
r8H5Bs0jkpWdBZVWW4RI9veguesjPI2Thag5QWe6voaIrWvSdgEfgYS3Z9H0rr56cZJDgAABn4KS
ZhKGl2EQwumyO8K02PcCOztCCo7jJNsbocEG9wIO6kDXgopCnOSOIM+C4SPNyHqor55dwFOibUWy
rfVGQwoUgPyl8VUPaUPKRb4ji73Xp9qNYBloEfmqeqsMzjkgbOXJ4kkmKXfBOCLb+OwiwDlQ8gQF
Vhy1xTW4QAExP1UaSiCTgoQQlq95ySeACvgq6BWgWxsoDG4WiOpFt1ypQAH2iRD0oQ7oJwkXXR1R
iEdEQlGJuAa4I+DGSM4CMDNljmBK7UuKxXXsHAQJhWCJFnHtjhhcuATG8aTpyU9oKL3s7Q8GBnZB
hf/Of3Azx69P0tFGWY86Fwq4xDW41ycn6EnHSQY9W2EYeI94UX8WRGqW7Dyus94JrQUalItELlJ2
K5CB1UUJrtmiar1ZoGZuBM+RgNIdnCkQGWjZONEwIOIAGuFom6/ce39XZCMAVjUccX0Nzi2QghX0
dmm3AFOe12x3fA9XYm7goohKmXYWGjB3SHvBxCbIzgIvCfMQaubz0TI5F35BLxc92vpirQwLXaOU
XJ6UQDesunz1cUew74+9Azg7JesiRfsDaxjWLFA75jWfRgpXEl2HwdeaTy0Coc4sgLhgFmnA0wZS
A9wRODfZHYF1hHgBokz3nfrqzgLZLcJFMBfy0YPbCzbt2GXfH6wEi4jQdWsRenYRvN1hK8D/GGoW
FhDkSb/M/zZQJAtLnYiIhdrN0AuX8Y0CUoLKaw/OO1JLKp1vEOgqajgeZ4ZmE/RgBMcdCboCbd/a
34fnF2wUhGT3ApxdsAFRM9mYxP4qUJkmVIpMFsmjrRiWXyBQks7AcXSEtM75mVxjfTGtx36BeJFG
ikjo0Ibjv40R/kE49b0eZuwH4fyFKJcJFvlzBTM/+4PHOpCnv7c1IKLQQ9Q4dP7wdp8umns3FGjx
z391TpZ1kvHox8ekY32f9l9vX/DprTv3enyrx//zMlhkMzoUIcbG6+7bx3wzi6imoVfK11k0O67P
YN7Zfz+e5M8/Os95tAt+MfDzTVh+3pL0ewR+ctwsoIqv+8A1kVT6gbM1ysaz/PHVf9TryI48noXB
tySLg85TN5xH6bGTMMlm8+T4qRsKnfzI1Eo+FMFDWXQGrznbsoNPFuFsO8sWxyM3FQHSI7elMmfJ
t7NxEpbR1+60N7Unsnehq1cWzDvfsyWtyY78cpFky+4jtxQo2ZEvmfEgOJ5xlCKFCovswFfzmd9Z
gC1PR3rcMAziJOjuSJBVogfpoeN5MOtZkYZuJz1ysu0uC/QJcHGyw75+apsaurD0wAxQPqz3j49Y
m70moy479HVCR8In09zkqWXHvpkFccd6tDlP+XGzfTiL58fT0dKu5IfO89mDX+aLouisab1JVEqP
HzwgMDfr1lo26S/5ofEFeVJ0VnZbvCQ/dp4H/DdNO7apTVn9jtGTMusPLTIg0kPTE71nQ9r6ZtmR
3yy+Zv0Wdi0DVH7oatb1W8B+Ik8sP/D27HIWpbkfdN16m2r4HeO/WmT5omOphBbfb7Cubxbbs5vF
LnjouDEGF+mB3/Hkn5Ns/ThSfT5oakClh06ywj8bz7IET9ndnE1d0e+5wWS27u/9BjOXHf6tH3Rn
vAGhpYddh0Qk3VNNi2lKD50tlv1y9homlB343SKOc9qeznrHhLYiRHb4D34yX5xd5U98W0MnlR3+
Y1L+ZCG2Oabfc4OnC7EtopQd/pbZXyDy1gkpWnql/Ni77qmyTTLIjntXzPxjm9IilbLD3i+yCM/W
GblJlkuPHHCy6S3vFl6UHfrTDL9DD6vu1mwJH9KDL/Li7P65h2/wMOnxg/whoedGJ3IzGvRdeux9
gn7EsvM1Gyzz9MjPIU3fefBP8adHiZTn/rUuuCb+4iFczLK//gMAAP//</cx:binary>
              </cx:geoCache>
            </cx:geography>
          </cx:layoutPr>
          <cx:valueColors>
            <cx:minColor>
              <a:schemeClr val="accent6">
                <a:lumMod val="40000"/>
                <a:lumOff val="60000"/>
              </a:schemeClr>
            </cx:minColor>
            <cx:midColor>
              <a:schemeClr val="accent6">
                <a:lumMod val="75000"/>
              </a:schemeClr>
            </cx:midColor>
            <cx:maxColor>
              <a:schemeClr val="accent5">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F6B98347-D4EC-4D8A-9152-9BE550E44327}">
          <cx:tx>
            <cx:txData>
              <cx:f>_xlchart.v1.8</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A3483893-EEF4-490F-B0DD-57A305CDB8DB}">
          <cx:tx>
            <cx:txData>
              <cx:f>_xlchart.v5.12</cx:f>
              <cx:v>Sales</cx:v>
            </cx:txData>
          </cx:tx>
          <cx:dataId val="0"/>
          <cx:layoutPr>
            <cx:geography cultureLanguage="en-US" cultureRegion="US" attribution="Powered by Bing">
              <cx:geoCache provider="{E9337A44-BEBE-4D9F-B70C-5C5E7DAFC167}">
                <cx:binary>1H1pc9s4Fu1fSeXzoxsbsUxNT1WTWiw7ku3YWTxfWIrtkOBOAlx//buK5cRmlI6n2u9VWZ3uLoeC
dIGDu517Af/7pv/XTXq3rd/0WZqbf930f76NrC3/9ccf5ia6y7bmKNM3dWGKr/bopsj+KL5+1Td3
f9zW207n4R8EYfbHTbSt7V3/9j//hk8L74p3xc3W6iK/aO7q4f2daVJr/ubZwUdvtreZzmfa2Frf
WPzn201R2+iNv62LVOfbt2/ucqvtcDWUd3++ffLet2/+mH7iT9/+JgUBbXMLY6l75FJFhUuR+vYS
b9+kRR7uHztCHWHpUsk5R99e/OG7N9sMxj9frm9SbW9v6ztjYHrf/v/z+Cdzgcf+2zc3RZPb3UqG
sKh/vv2Qa3t3++bSbu2deftGm8K/f4Nf7Cb04fLbCvzxFIv//HvyF7Amk795BNd0AX/36Ce0/CLP
726svmnsw3L9c6gYPnKFi11K3Xso8AQqciSoJBIT9+FL7zF6pjSHAXoyeIKOf/Uq0fkr3X7ZZi+p
RLDynDNCyER7JD+SDFFKELnXLvUUmWdIchiV7wMniPz17lUisrlrt7cvCYg6oi5n7LtVk09VBWN+
xF0wa0LKb7oEqnRvUfdW7bfyHIblYR4TVDYfXyUqi7So9UvCQuSRq1wXc7zXBlCHx85GkiMmBWVE
0nsLR5/C8gyBDuPyfeAEmMXrVJe/aj0WLxoFsCOiKAHfwQ5GARjjIzBwruLufRgw0ZdnCHQYmO8D
J8D89d9XqTGftiaCuNAW+cPGfQG3L44YxtQVUhzGhqAjF4ydRAwfsmXPk+kwPI/HThD69NerROjq
rt9C1Phi4TM+YpxKJvH92iNQjMcWTYEjAvevhNgHAOCIHjua34pzGJf9sAkkV59fJST+NtVfizrX
24e1+edKQ8URcRnnCquDsTLG6ohjQQRme1/08N37kPlZMh0G5/F8Jgj5r1NpzpJ0GxUvGjFD2ikp
Y3yfyvykN+LIRbsoQOyN3iRwfo5Eh9H5MXKCzdnpq9Se1S1A87B5/7niMHZEpUKCPOjFT5Ezg8gZ
CAOJJlnmbwU5jMd+2ASM1exVgvFXnWxz86IOhh1JpSSi2L33/hM8FITMVGHXde8TmSkqz5HoMDA/
Rk6w+ev9q8Rmc9e9uS7q5AV1hRwpqgjb5fffXpCuPHb+wj3i8MTlD1H1lDt7hkSHsfkxlwk2m+tX
ic0D0fmm+PrGL9Im+/KiwYA8UogJiSmbACSOEOZEQQR3r1zw/HF09r+KdRisw58yAW7mv0rgPmlz
U+RGv2S+Aw6GKuVSvmekpySBApqTAI2gDpMEzxLpMFKPhk7g+bR6lfCALhX19vYF4wMKuqSk6yK2
t3mThAcjiOxA1yifcDfPEeUwKj9GTkDxz14lKGeRfkFAGAJ6ADg1JfbqMgkQgFODJxRYNfHdST22
cb+T5jAm96MmeJwdv0o8ZnfpttvWdw+2/58H0VQdISQFJ3QftE1MGAQGjEvOKN77nUko/RyJDuPy
Y+QEm9n8VWJzdQeFNGPuXhIcF2oywMagPfWPyNOgAGo2lFGyYwe+UwePFeZZIh1G59HQCTxXm1cJ
z+lLZzsSCgAMuDKxN1YT76IkZKcIQzq0Vyyotz3G5vfyHAbmYdwEldPLV4nK8q6owxcNoMkR8MtE
MnWY5ZT0iDFGBUP7JHTi+58h0GFcvg+cALN8nTzaqui2Dxv2n3sZRo6QAAZNMPbdsz9OPxUFDg0h
jtH++ST9/J00hyG5HzXBY/VK8UihmabQ5gUxQUcYqDMIf/eFtInnl9BOwySnrvwRGTw2YKtnSPQL
XL6PnGLzOmucO4pjfdfrmxeMlSk7YgRTIP33zUxgpx5rDEb8CAPtDLEBOJ7HuDxPmsPIPB47wWaz
fpUOZr2th3Sb3z6s0T+3Zbu00iUC3PpTRASH7AVDbVrt9WniWZ4jyWFUfoycYLJ+ndTzKr/V2xft
CVBHUD1TTD4wyxNlgTgZ+gWgPPPAfk6SmGcIdBiZ7wMnwKxeZ4y81jeRDrcvy5BJwYQCRvNgTUC6
wJAhBdDsn08c/3MkOgzNj5ETbNavkx87BRvf3CTDCxoyKFwSQSR3fxT8H7sYwIZIIQTFe/ZyojXP
kegwNj9GTrA5vX6VTmbnNo+3WQkdNS/JzTB6xCWUZNRDF+3ErIldly1QNwrtOweAHphGAs8S6zBK
k1lNoNq8TgbtXdFo88LeBx0pCdkm/94r+DQwUBjqolhCy9qe9pyUbp4l0mGIHg2dwPPudaY5663O
X5BAYy4QZLtuwEckzGMTx9URgRZPBsnpwarab8U5DMt+2ASS9fxVGrf11pjtTdSYO2vNg4H552E0
UAJAW1Ig/A8XA8C4ceRCQ7qcEGfPludX2DyZzhSjV6o2esc9F3b7gvjsuGWFoWNjT5RBmvlYdRQ7
wgranqAV9+FL7/vR1s+R5RfY/Bg6xeV1BtSXRQNHoWbb5GWhAW6AgtUC539vtSZHOcAXHRGKAD0+
cTXPlecwPE9HTxC6fJ256Fobs/tTlvphG/9z20ahkEmgqvadOVNPdQeoNehOJ1CY3tdtfsp6niXU
YZSezGgC0vrydbogQKho6pdECKozXABdsG9En1bWdr1qkPkITPZ56ST32S3y7yT6NTz3I6fYvM4W
gXWR2xclcxh0OsG5QegSOFwrwAi0h7mY8F2P1ON85xmi/AKThzlMIbl6leqyuftSb03yksEAZJrQ
gE4h27yv30wK0XB2ADIgQaCL4P75xKA9R6LD0PwYOcFm8zqj6V1SfXJXm7vhYe/+c3cDfTUYCgHQ
h7aveU7QEdCmBr4IToDfhwtqojfPk+lX+PyYzxShk9epPd+Or794zAZHo+D4DVRroGHw2+tpSLCL
2RjfHWx7AOlhf+yPeT5Tql+g9GT0FKfXGbl9Ggq4dyB8WKYXUCPokVaKgxHbO56JGoGBg9NrGI7q
on3K+vDd9xA9Q6DD6HwfOAHm0/WrVKCz+i580VOFFHrXJTShUX5Ydb6dKgT/A82cTxH5vSSHAXkY
N8Hj7P2rxOM+bft/cB8H4IKg2kkeDhRO6GmJgPeEPhs4kXuP2yQoeL5ch1Gajp+gdem/SrTOoY3Q
DGm7fdFDhhAiSAVnDPdcDpoeYhPiSFIpd81s91hBa+7j0Pq5Uh1G6unoCU7nr5Nyex/BHS5vVuZl
mwvg4hROJBwZ2HfbqkmL9K7kg6EbdHfA/dsLdO4xTs+V6jBOT0dPcHq/epX69MFuo4c1+ucxArRL
UyCtoei2T3SmMcLu9gEBtR7CJ9bud3IcRuR+1ASJD68zLf14V2eQaL8cGHAAFAmXwD8TzyOgCZQT
rjj0R317TdibZ0hyGI7vAyeIfHyliGhovn1RPwOH2YGZkQrItfuVn9ovebRzQi4c271/PrFfH58h
0S+g+T5yis3r9C+f7ox985zl+B8vUQMAGIEbOqBT7dtrUjuAoI0DzwN0wp5LmAD0bLEOozQZPoHq
08dX4WJu/vaWt3t3fO9qnrzzf73uTkFPNNylAs3qh3um4eTOrnv3e78he7Cs9+no5PK5X4t1GKnJ
8Ccz+f90s92vb737fk3gbGu382/3Cz66+O7vn36bLtx9OBm6D6MOhgj3a7e6/fMtHOVUj3DcfcaT
+OvxhRrTUXdbY/9862AMlVO4h8VFQDXAWfhdH2kHyr57RKCyB0VvCO+QhAtBGNRc8x118+fbXQc9
FpAFQ8VCKQIx4Ns3ZlddhHsRCdyLCB8I9xxICbcdKPz9fsfzIh0gF/++IPuf3+RNdl7o3Jo/32L4
jvL+bd8mCLaZQ9UD0m1ozIP7rRj4zvJm+x6olt27/48daVFWTdNv8o6qedsFUekVNBaJn4iuveCO
O5zEfZsnc4QSe20L1n5ImOkrz6i8+vRo9Q5JA+ZoKg1DikAbGkNwroPvpH0kDcuHMlFR025IleNN
mIx54DWi4JHft7ZQXtux5lq0paO9OpO28qu4TkIvGI1gPuQ7+a2yFp3BZ0TNjKQp/jC6jsTLgbvB
HR4c3C/+XmICaveTxFxwqSCKF0gSNJFYiwiwHeyG9m4Yzng/ph9aBqX0hRVD4Xrt0ON4pkUgvVHw
QXtDgugya+sBz+q2sLdRbwz2tVO6MwOXd7aezSLUeqJ2k3AeFnF0njTqJDMqMjMwHeqjiarTJO3c
fq6Nw9e6jtps+fez+hkGsEPgswlEvpjTb5N+BIMYnLBzytRschuoj0UI7sVjCYGtUeZNf971tbos
A5x+/vuv3e21x3tRYCEwXLOmoJy9+89OrEdf66I+ZKUJ800uR7zBSdRsclP7WgYRuJLvt4se2Gig
Pj99k0IEGoEktHGBe3z6TWXOhrGqo2IjS8S2VVfU6TKwciBeUkZzVDXp6FM0yMKPqdtlv9s0u03x
dKKwUSCSZbt2JbAOk6+HUqSOwjzTG1El7jaLG3ebwHnpdOmOmZnzuii8AQH0yy6tOuJVSSHubKrM
qlMDe9dzWiOfdnGR+LHIsw+0LgmdRXIY7kqnLWfIGTPhu6pg9TGcZh8b7+9XD/8MFJwhBbMBFB2B
wikDm/YYKMQbN3fdwFnjJsi2urYm9LCT2Jx5dBjy8KSLdPIllKp8149VtOAF67VPcCu+WjGOhT9E
ofBZEbd3uqbitnXLSEB94e8gZu5PIO9OS1KxoxHhngtXQGzzWEpeS43qyNJ1zKoyUHJmVTQue9tT
tbBt0/h1X6GLNhvcxouiSPg1zpeG1OUyZSXxk7TK3pepm/WeSLvwUxdnxWow1nqlW5UfuEnkLKjy
wG+KONaetjTuvCA2+aYrHXNWOSOdhyFWseeMQZ75pI2yY5fb9D2Jw/NwyGnvpY2oNjaorizJHDrj
LYGF1AMB28CacfRQJ+N3aeTK6wA17CTiEr8bw75VfocilsEB9UGvHFkPmdcNcpzhznVmY9zflKay
lw1yROR1mRWLwFTNigWEXFUR7pJlIBysvTFKgi9wm0HdejqvnP82mchmZWnIKinycoUrld7qtuSg
9zRLLrUKeuG1FQtP6qBu/AHWYYnhSOtZ1WX9nHV1tcC4x+08dQUO/bYLZeW3JArmmaH1rCnVWRQ4
IZphXNhjcDWk83MUc09akX7uMxSdklqVly617rJRsUMWhmfjVvKinhvUx+OiTWS4cPoebYlJu68m
LEvXH4lFjZeHpA0XvY0LUI6umw9h28hFXQTRLLU0O87hrZ7irC5gobNWeLGJY8cXQSc8Ubj96DGb
Bj61Tp4ta57MQ9YM6KKjmMFNGjVKvRh2kl1Q2ymz7Kno3/FkHNPgoukqm2XeoNMhr2+jICJkvDad
04ss8lQNpry4IUMWW1p7jW2aEm1sYrOkP1G6GpetamywymqtSy8maXGJhENX8UBp4zeAQeANFVI9
wJVJOcuDAPyhTZOumvOkC5FfpxYHZ1GFuCiOk0F00WzoU2XfcWMp7KguKLDp/AZ84YI7URyctaA6
PPQrWUrYcDQx2SJPda28tALnFcz7VnPfCaCN3/WGAOXML0yQZX6kmi5YdKlIs7kJICpYuHmYjb4c
XbCYOUlY42dR7aRea4bQnBvtZNm8CLX86jSt0GiGCmKXmslGblwnCIOTnAor3NjPe1ONw7FBYN2i
eRlGIpsHph2rhapNrhdDyrPhGBmTlb5LhlT7oneHdFnrSjs+wEo+OWU24hmlPMlm8C9yztIYOQaW
PM8/xVmmshWtlU3nSWT5+7GxlC5ipyD4NOoiI3JPRCSyy6Buy/wSnDE9icORJIumBAnmhU3DcS5x
PypfxkPZrTM5wNZ2QFXqWYBxc1JT101nYUDDZibyFuDUwkB8ko8xHe/ShCo+kyBANqNDFlUrjDQ7
DrVIuE+SpKIzXehgNjZB4npOV5fqPA66mPlUV/HoZWU8OqcoSNkCl0HogrhKlHM8RGOxijTuwnmi
WNR5u/d5WGmVw/YJaeX3nXZGz/ba+W+dD8XgeBr0iGzwmOtRe7JlDr0a0o40G16qoZjlqrJrt8nB
JYVGJDBAZXCd4CLQEc6vR5zm0Uk1ZGm/MJ076lNsQ3vFYuJu3T7IAk9i2LyLJu8FnRs+ahC+wXE2
S2mVGF92wVxjXV2nXQeRRRzG7aVxefelrCN63IouDOYycRHxchnA57hpEfeLvG7xZuxLyi6MdfEV
tg68o+OOkb7Fg+jnLclifVz3hHSrXISGnGm4Rvxjjqrd5ozjyixFaiJz3g/MSh9VHWATdTkIVhgw
uqfgwdRHOOcNuzsDK1nP4JxLX6ysUQE5j+smSd4TmSu26lncNWvb213wGQ39uZs4vJ8XXQZfXRTj
2Ho9yey4RInYTX4negf2CeQqM7xhbg6zaCoXlipKimT0VdKC6pRpmOiLvBag8nUDUUEIz8CmEptH
ZxVmQ517tIwQwN3VfbPOnKg0nkZN1S96JBCdD21FdkYDlMmHGYEB6RXexck2zz4GhKoT2WotPRm5
CeyLIeTbLqcgRl/Hw3tqe2ROQwhz49OizJP4UoK3WJoc4U2lwuqaIcIrL2KRJieFDFVzGkRF2M6G
WlQdBLgDXZYEltVHohpukjRxz/vGoOK4QkObfOp4FprjLHCyr8OodjZEV2k0gzxA0rkmQ2QWJc/U
JwcF2SLryrDyBAMzN9Rd9F4X1pyqLIndmUtqEoLZgxKh10ZEfaxjpw3nKclBTUYnoGrF8gJXdxkY
5OEEDouBbnQ7iz2PXQdWtG/Hdg5OpqtOcd0Q7gcqtS14WtoiCL2r+L+1atWVM0CYfjIqW+Nba/LB
eBnGol3pjsBH9RmORp91IQ9XJcDS+U6i+GIs2tau+0Gkl3FrKk8Kc8yyvnWPx44DOAnCZlyWaVIU
65z37J1jESvmUZVn7Wk4dGXkS9dk0RVEIuYWqRzMCJhO03pJZDrjqa6VFXiBobpMwwrrz7gYqWy9
ESKw4UNpqaPgw0xQzyPhJOGJE5TdlyhETuunwvBkpYENuuiNE4zLuqmMnuuxgU2qiY3peZ+ko7vJ
eJmmXlW2iK8ZjljvDxDdmHkXlYBaJ3MdevUoMrAdxqRz3NO+nrUpkfVylBXs/oT1oZgNwYCMH5SG
V586d8BXcVTDXgNPpz7CXs/Mea5yDAaWlCpeyCzindc310Q2ncRekrTig0vyqpt1bmjZmgWpbN9X
gVE1OHfY0fNSU0ATEoehf6epTYp3oi4jek56lPJV0BcK5tX3TrhOaqfsZpkJwGZANNbYdZoGIH+t
knBhIplEs65HaDVUDPR+4FxojwWRgHOyEJXuuYt95nGfgN8U5VDrMNr/joXvP/7nqsjgz7cxP/5y
9ysafvwEx9nuf7fD374LLiHYkT9m+qadNN8/C4TZS7ejL5788BOV8guy5P5XRfzi4fOYFILBXD8K
4H+iUp70sf7gUvbj9mSKlHAKmgFRAp1n0DPo7q5y2pMpcOzm27Xq337HwJ5FoZC3PLAm0DQF5xJ3
ZApTZNcL+r+wJkCPPM3gIJ0Aagh/I+SAkUMuzO1xbqGFrtykNMkqi4txLYCpWDjEgHaPWSlnro3Q
sa1cHHoEXGPs4WpImNcWJH9XsGL4MAZNVXkFuKjQKxJep57CQ1H7SUD681qzZAY5eHk9lkk9Es/E
uhlPAy2GZp6bkswptuNaiRAdg5S78BA0NNm0Ud7eiViC0a+0HhfgTJXxYoj03lfOAOlNHPRL2XX9
+ShA3pJGw1K0LDiB2BcIFZ73+TsQ0829oMvLLVX5uIBDTsksbyAcHZohxh6PmJOXx+lQhk19iYOx
cU5kH3XYGxxokb5tQxryRaeEQz6iNgj1PGtC8C1guxz3OkIQXGiwYMpGp4WliaSQnlRld14R0USe
CGUXbkblRHJRJAMO30N4yxcoTbKKeTrMkFwQ01o0cyIgU1eY7d4ZYoiDPvd1UuZLDkGwFzqJdj0+
RHXiB9iIEPIiCTbSxwnHoU69jAdIcK/Kwy/ZOIRnLVA18wKNqfaMGKrSw2ElP49Nb515jrt+3uWV
WDZ8nFn4yStQW9+4cdVuhIzBwCUopMcpp/hi1KSYdUHQfq7TCyVVuszqDK2xkelSqkVZtzL225RX
p3XWLSrIS8+rKCGwYUqBPNvowncGFVy0fOg/JKWbfEbRkED+mUc+dZvCtzpx75y8j99LY3uvUj24
AuWoRZRjvbJQqrmOXZN4XRQVwDrVOVj73J6A5TyGxo70fZTGyUXbQ0DsCQdy8Lyrlg7u+Ikp8lWv
hisBYVbtOUqZL26Bg/dZEolZT6leJSHP5qiz2alAqZmbEvLPaNTph6LluVc5OFqGYHBveJhUqQcJ
YnzeOrzahi12sd+XA9ooyFEjz8bYOckjDqMGlKOL2pTDsquq8SMl6VXslOSa87AMfcKSGw3BwUcO
ecqMdZQtgjRgqzDJWo9XfbaqaXcXBEZuxz7Bc1UWaICAILTbejTzeNT1MY46BqROd9qyyD1LE5Mu
aDvSzONhUBzXIUtWBZysWAeFwNc9gbQEi7wLPNLZlYqTdAVUkfIbVpgr0xThGe1cyLFoRk87iPs2
qUzH4yws3YuyjPCmacv4c5VH8TUgmi77vqGnTTGmx02el5tkZOlNGVoe+EEdihPgPsbzyoXAI7OV
nGW6xK0XlFK8H2KbpZ7jUDArtNdrOdT0Qo2Ix14HKnGc9nXgeKXU+iTnIT1rZGPetTXVn3pIk1tg
YTq0LpNWr22UVFdN0nSXWvPyhCZhPnd6ra4LNsQf65bbU+sWypn3jYhP0ChGssBZlJ27SAWrcuy7
pR1ROEOxgly6at2vbltXSwZc5qc+JsksVM4qT8psZd1gnaIinwVNhLxOAUGJ83BFVHk6uGiAEIt6
JSSIt00OnBZN8vQYhX3v5W5ZACFgWkjlcrEgEepnY8+rL2XgNqcQpOtFygbt85x1F3HhVpsokcNx
UTf0Ihi64XNT6PHGDXB7AQsSnPVF2XyCUBT7LeuyGeiJnRVZHx93KYuXJYshgs2aIvlQakhvAHbQ
FqeDNFMk5S11uIUQJuuN1wcQT/cQoHlVVttzgduc+MAWcT8GKgcCH5d8HUmkHA/xoIGtDHmTIviq
7JN2HQXZedlatSEFCT8TCfo/ugoCTzo4rYcGjdZcJ2itbKI2TpGRi6FvG3AUZlDvigKnS5X2Z2nV
lCkwa7BXmiZks5EpSMKDzvYrneDwpCzifBZKrn1YjHzdVNZTgoKpydP81OFufEIqhi/5kLnER9YJ
fFPx4SaKu76GSctaew1wIMdmMNWXhIt5j+LkBHyJmgdVQf4bN61epcZNlxXT+grXsXkfQrq+IXbo
PaepxtRrhqT6YPJGbXpXjOvWlM62LBoEHg1371NdVKEH2iPe5V033A5OEQ9+ElbucZ673YkTZu0y
MLjdtLamJwRC+IXUVfWxc13I09whmA2sHZdU99EFeLbymqum+CJtLr4OOrGpx3fko1LhbZf08Zzp
UXmBLRddIZvToTfuTGBkfacAOX3lGGclcQJEHTLQlFVmEqdAUHU09fnoxCdpxKqPQZPbeSHKYiXd
TAe+y+Pka85wtTCqrT7JMOd8zoow+0LDUC7zqg/WDQ7kaStzx0v7sV5FSh6rJiGpNxDwb14KzNLG
MqTOYpmZdYIHO2+kKU6qwrHrwDp8FrPE3QCz0npOmzefoKLEPQiLW+Mb5vTSM7RrLsrQyHejo4Y7
RJu08VSjwV0rWOPTtLPOVRS5/LrSBZiexCmYVxgnzndGu+TeOAbB3CJZnIkkpxuNghzMUjvMEpkO
2IsDVy6FhV+8Anui09Qnyql8SHEKvy+E3CZoLBdI0y1rTLF2wty9lGFoPIx6+q6zioEZHMj5UI3I
D4N8vQPwpEopXo628dsh1zMVV2TdSBuvQlJQr47y4rwICf0gpG3nvXDSRVUV7tLhcV4CU0fnkoNz
TBNtZk5By9UwInMh3JDd2AhILw/bcpw1XasusRuXi7wyZIGiGl+5QRwxP3NKdp4EVRB5pO3VRRrm
YgnUdAHsKX0ng7oD2DOG1hXCa8s40HGWyDnWTnUXNZAPec7QqePAVuJYOHHpm9QMPmRe5rwc0/I8
GcrqOAay77inbu6PLhBRXTeqcRngWnyCWIBcAdkcD17jUvFVZk5znRXSXQRJ+dmtUjF3YnVBSW1i
mB+yEHd00hxDAg3pVWzj6KQra2fFc2KA7WK8DsBpV+ONLusM6m866E5I08/cAtzbALwobE1mFlkM
WTfkXMkCa3DWDU9YvOhkLeIZrUaIP3owwhugqKqZqWpgR+rsrO1aVvrBiNgS/F2+ADIiAdLUGRaO
xuKYFKk8g+oN8BxI6GsI0LjxnVhCADIEx00ZB34YJYp4Atc4WblpiH3Y2el5V5Rt5Nesj4GtQgWE
r8ALzhMn6d7zugZueqTdiqMhP7NJ1YGeUF7D5lDiFgLfaM6g6LRMEJgVKQgE0z1EqrlnCeouW5SG
H1BSpB8YgRiQhWZkvhtU1VmZWHU6JhyildANVkiUTeaFKKbISwrwYEB3BSvdtPU460Man8RWqQoI
MawbCDFVcZxVJDR3NIuFUYmX2AHL0qOVfBe0bjLrraxP3DSqoDZq6JqxetioqsYzlejQt2HVn0R5
N85DCPw/j1yexoxfhVx3s4boTa5dDLNkJ1ki8H+1YMSDG41Svwq4gpAs45/x2JLV4AAb2XYRnVWN
Y+YlHbd1NHzRwrmQJRs9FbV8lo448kylkV/YvFsi6jA/cVO/hxThVKc4m6dx+AFgASZukMxXRjUz
mkJw46T6rGWaro3LrrFhQP+0tvHCJElnSSJrv8xSWJisA0I4G0pPUgpVYcHykzCq6CIHWh3qV0Cs
6PYsGhj5SOs8TXzZF5mPeF4v4Cw48UenH/0gaehsLAbrFSxbCtkDTaRjej04pF/Geiz9TMmlClxx
1vMo8UueJ+sctt/WMWJOhBtcZdbw49IJhhOXGLSOslTP2rBj/ihrcHNwTcdKl0IuoDYz+qUJXH9g
DbCghQ03uZOCZ0/i4cxFMLlYpsB22AzyhLK2Pi+F+U1tbFJ0gsQQmgUphcsiofIEBfpd4viohhkF
DKjpRupVnBlI66AEEJzUowQr7TYJv2Qor25KiKVycNkomT1KmQ+UNSd1uW9fztH/Ze/bmuvEta1/
EV8hkAS8wrr4nsSOvTt5UcVJGnGXhJCAX3+G7PTeHff+kjrvpyrJqthrLUBIU3OOywQ20zQHr0eK
Nwffm9HwbVfNJVkn83VvzXijml6+y7uiu//1od7w3uFQaBKLv6H6zTP25lAA3Vu+ygGHAuA3HrFG
tr4cIU/4/uvjkFBJ/40rfTkQBcWIoh/ics7DgP9tQLtp26jpsvpyUWI7ydzQS76sybHH0xjfa9N1
xY0rZNzgpg9fVFYHvmOv5bsILAyKawFc7fjrU/rnLUYf0JS+kNWoabM3tf8S21xaVBmXeh3323gw
2xngGCpo2hdg9eNamq/r4nCfiRGvrOb/4Ue/UeJgmmGy/5v//Qd89O/Hdf0HOnr9yF8yHNhI0W2S
ockBOhyF5+/9GzkKCh08XgztJ+D/xRNGAqj0F4AEc2r41KvQBgoenMNfgBKBNBjSbHxdjidgkP8V
npQkgTH/2yyP0bkc51Xk0AXgfADJ/DzLB53N89pxf0Ma1a8ajCgK7X4s0TBoioHFuzwZqlZndl/O
XTL0Q/wvi+BDjh0IhfljMlC7mxJ4VYyVYVqjfFtlbtQqf2j4CADWVks7NgQcg1/peKKpByU9jsV2
0UbeR7IaWZIM7tIs/TC7uUTSNlp1O/YbSgznmhzAc67GG2RW69UUDS6+bBu+3W5UiI9tqtXVGPE/
onlyZz+5rK7itTgUyMpuEAib89CuCykZ65KPkjf7WDVy8YFVChRMblxx9KkG0NubvZ5K3vP1fu8c
+xKrRHQlpE3utoklMG0QdH4pjQuIdZHWcX8eV4d015keuFsxNZfgGHR2VxTWtdW8xc1ZRxEEFVxt
9mxN5xZsf1FfyYF2Fwo54KndTbYjsxrxxSMFSFYNTrh3CRPjJ+s3cu85kLXzZFt7kPPs6rJWW7JW
c73t5dwN5tAy7f6whm5PYp8yXplaq/VynfK1K4VhuFAK/j75Q/StvvEM1d2ccHOkpHNHIB2alDMx
Nx51nzqgv5o/YpJCbNN0nl1yMWdPyCHXm+SFd25eOGj5wke7QE1HaWCpNfjq5IW5TgOJzV/4bNfa
rGxeWG72wnij9TfYb0gJWKnAgV/oQI6vLzx5EihzH8jz4YVH3144dfPCr5NAtWeiib/swDRPHcNj
AE+daMwR1PD2ZQiwK2jaAaT9tKoHMhp53UHp8McUyH0RO+IrFdX2okfYjA+Jyd4NwwZBQJAGQIaT
6UrJHoqB+EU9UNfYtDdXr2AwTPFuDTIDHQQHS5AeyBcVwhQECbxPmSqZXPpvMYjcSyva5NIGEQOa
04rPWA1QNowtKZ7FgPyuRIbgunNtdfJRYJe+9GYA4NA7qCSKUcwPOXVf4yChcEFMIV50FVgBzSWq
wXSothflRR1EGAPv6VUXhBnYI5OzmyUXJZt3Qg4siDjmFz3HDGUHo72503m8P/d2EAcQstvT0qjh
QryoQqIohkJEBbGIC7KRbVrHO81alKj2RVeSuFCCBrEJkWJ65DWKfB8V4+VYNPW/rO6hT8mt6O+7
IFqZ906dHRIcO+WYh5mgS8loF39gUkOw8aJ9mUaaeEQWQcS1UnmL6sSqdyBmCqgt4v47GJntUhd4
vPEqdVu6dSvKUdivLdhqENfeVywHb932RVFNNPmy+u1frDesGru6WA+FSzLTHXQKPVyPNExLtfD3
HnwT+M+yY3zZzGvS9X+74n/VFf9ni0so0rL//6b4RtT75nM/dkbO/x/2sBQLAvsFhFIxtp5XTgVJ
epD3o+csWtLhmXVBhPpjY4QxKQW5Cjnyj6c6/9gVCbqlpgm6ORQEDQQKPMbuf0OzpEGh9Z9dMRwR
SR8EqimEiDCFJm9yv54ggwUPz77nRNilOCaKKoTuWLlmf2JsUd0XGhk2o/Lf5o0ebLIyuQLsEfFz
PRo6RtWUrF12VUi2LYeuiEZ94Yuhn2+h61LRBvJlZeqZdbZdp0PEed+mVQ3FG/merdO23Pdyzfov
ec6U+ArQV/M7lHJapSCCob7sK6oYymcJiMkDiesZSIhy8mwYbgiIBJxyPQxku06GdGz/jGaHorj6
2y19/zoaf1fw/qzVhIkcetmQJNNg+MNwhUT9b/lxRoZmkVzm34WfxlZf2IH29KKnbjbZxT7XtvHV
jqSi+bOPRZOI068P/yY/x/FD4xRIRNMc6hV063iTDUPZkiNq8OZbS7q0ayo7gbtDPC2SSLcns/ra
2ANkeDWVZUSjXY3vPU23OakI3blPryx2VzAW06RTQ+7glQOK85sxCtnT3+YRhA+hIsMUQhslaJbe
ZuyrbKJEmjT6xiPj4uRQ71md6VOfUwtUYDSW88/Qmwh7+evBeXNvwnFRuKDWBfkJye/b46plm7Ip
SvNvNbQyMy9dDFHtHxI6vBFVCli95t0opIWkEHQNTGavYfH1AfL/ZWr8nFTisSpofI/MFgZDiCPx
CPA3SWXNXBPFq0y/RVmf6bRiPubsCxZSZC+nvcn6uyYiE7lNO70tD90cx2BnUE73GJRfDwTy5J9v
AEvQpx/y99AICfXxm0lieRO3WzeKr6LYR2bOk1aD2I6RgK55O2+5WXFXfn3If148OjJxdKFHjh58
y2+E2TKTyLa22Hyj3GOVnzbCd0gNmPHLTI/QFFP+2SwYdSBpHBbAz+COnIEEvpli5X8zEcibSJYF
DxTUqC/VLMJp/uZs6mJvWaFs9IyeotkQXaxWhgUxrJPEPrtA5AX4qhmgQlLlCsQGZ8WQ8C4Pg+IA
zMeImPGhAC9jxoNmk0nuB9eM8/Ovx+znypZmeJpvjJ79aLeTIYajVfzPsQTavtzEel+fVwM0Pi7j
pYsxWPHqUxZBIpS66EElEKph0Vg/hZcGRPD/drDwEHSgmWkM7xgU0ghtP59GrpPZbjOfnseeRYjh
LaLX7iGlj+3GrlPBEPdn8M8dpNMMCE9l1GAIu8gjyIC6UktE2xD5IYzzOMO9d9fgNBTAqV8PF3k7
x2B1h/UNcoI8wR3+BzaxoohSYMnT51kkPBqOrZ1Vv7zXu23UWHm9aZxclA0Ov5s2PUzbIe/2LXrw
SolLyFgA0FXDvsfbNeSAENuXI+pTgVqNxVF/DylUvUM4nBYrQmIStRsZQdEVoXzpgP5CQvCbC/rZ
DYJIBaVVASdlTFLG8UT0NxEDM3PUbnTqc8Ym1rJKxWg0o0shlqIwFdmhS5Wl2F6jZ79Q/G55CScK
/Ad+tXqbcn1afPr7BU3fRnG0gEIyglob8o8QSN5Mi26FTBVyM/UZMsHG6GOKpJjeJkSm23U6LxuG
oxCu358GuW5bVi7SeC0rBHzP72u9i+jCDLTdn0y0zPwub3hIEFbqhr44dwsLt2ea0wJTaHMZc/fK
tN3+tPdQ2XZl3Pdh02ow+rhB01hI/DCFAmh/Al244t6lrN3wMoMutflBsTmdTzxbwr3r1rpBgqFf
Dl/kNXiFMp/WFl8xIXnAmTfRGHIDq9jQfVlnjtL9VDhD3ANNp93eGNMJU/b9YAAERLUY1ouaYnP9
NOajoE8ONRYmWQZyqv3T6XFCivLrufE2hGP0Mzz0FhACuF30HnozNVIBXT8pVP95J0A2gcXDXQHx
oZ/aqb9MF+0RKH59xLfRKAnPD4H3KWSl2LvfHhEV7iz9kPpP6b6EyegXGsJfMmcdNm/uNOOfBYS1
mIRQroIGvM0QWDBPf30aAeT5afMCkMsBNAP9gWmD/gPS3VO36Kjgw9NAx8GmqMsWFn2ftNSIRrKb
R3I0Ipua927Oa0QcJdkE605uEzdB/Zf5HqaepNbXvcj5w5oCqdjK2RPu7m0eAbnUbF+na0yiWJZt
TAUEf1RwEha7jDEPJwc+Mb0UbWfDyndAt97Bk56pDTS6SVd3/vUVv41rgPNzoMjhqnG1wBDe7FYd
F6Aw9Jw9umWMkcQyYxIksW4P85YiyaIX0IWumLagioHblLV9yWwjrsKUTpfWJ+JBrDxM6UQ3+2Au
GnhUQojU+xyTk+6dAiy0sw0A70EEEVBaki0fsDozorGMfn1JyZvIBroU2BpKE85wB9HC5E0podNx
2MGWJ4+5lUCrTlbV4QQs0JOwdF/WMdo3bjg3IdewxBErQ0gxCiDzl0gSpPEEhDR+NEHE3H3pizaj
F40HXKfBg/mJ3wm94l2NTMMlbvXA51MXZSY9KUBc6Vxt2C9wub+5tDdZJi6twANEE/hxcjTFQb73
83Zp145k/QJVWVq7EKms0Zhae78301fwvV0CnY2dIK/JkjHsj0M0EdyQlQ99vR33gYOpOhVptPhH
ZKkGw+GzNsXsg1AG0WRsogJTjPpehei2IGxeNInyCGsWGQkO2FgR43+osQiGYqgphsLaTEa2Yv3S
YknIImnxv9fxCaEwtLP7d2H7X1LdN2s0R7qA7CpLQEXgwer/SHWJ3ynfuI4+uiEDnHR6TW/BDK6u
q1BZgq76XVh4sx2FQ1I0wEuAxeEvsqafhz1uJ6SQas2gCyKYIXZDQ2WAjbvF+NBW0YkdhY8mKEkA
U20Y8N6JESkLgh5GCfrtHqISPueiPQlLIWxFFZK4e4O2vNgBhggL364jNqoft63WfsRQrn0+Yq1g
FYXbUXdruBFR2xC8FFtbuPt4GiacCes67E2A4UKd+uvRpkX6c0zExYdNAEECaDWyoLeVDdLBGT6e
dYPiYONQINqlS0Eg+1i0dzzZQYoetTRc5WUBMLyVpTG60Vdxv8AnWSpkO9G1qYeI3opBZmkFC95a
f42bPr7wYqH80GXj1H+jbb+b+2Hig/niYTvw76iD4GA/5O1YMFVp5I/zcvKe5e7OaAnFb8mHeCA3
gP5IcRhHU5CqXe0C7nxaIU1uS2C5IKSrGjIdLAa3Gw/mao1YC5oc+p2FAla0Gw0INln8claFl0Qg
fxO1vbQyQ2ZWZXvv9x1lLaaiuly7DQIgPauWnxxkmemBDeA+P3o+Jc3TQvtaHFJqE1JtqE+nDdoz
WAoORZNAKV+DLb9A62x70FPsIfMsxjg+E09kcqrhbZDxUXXTQB835uoueiymeF0/BhebvY1mO0b3
2DGy5RsznJvHPXP1OIH7nIicPxRwo8Lr1QDdgCyd5sNUFt2UJrLKIJDT+TMZ2nz8JhM1ufWAqbLp
7/AieR/D/eZn0l5YMWqWH1AHsJ6fxRB1/K4g0JV3Z8cVLFjyu8zH1GKUVxgdDb2FodhhSu8Esj75
IeWx5fFxHKlS2eVSwEDS34xs7XR9bF1tvQMeDplocxJ08Au7F2OS6kveUlnnJ8wVnnalcnuMbb2f
8waMdB1RroHEC7O326Wv50g2Z98M2G2qrvCQ1x6cahb2xxQtnMEz6QHAi8qnSFug0FPIuorSbmm+
8nc9rMh4sa8/jJqmx+/w0FKKw+3TTPXzvugicVctN6pOLsgaRVlWbS3rluy8AlqGTI9RF/bFmEUN
LqdOGTaVL6vY8BjhqmWyYPU7qPq9yuDmiVrfn7IujRJ12S1bkbt3HBbTpoCUswiYRGYsk91TVgsR
7deU9jNGKto0QvYtoraW7DpKBRwiYIp0Q/r3QIrbXBx9i0BQH6cGHQlNhZAVTmlzUQ9CCIzk1uhD
rLrWwD9m44iNfyR1MuJ4Q4BxHxcY9XRlUAdjZCG/b7CDVITL8CU4f6QspYbWFEU6lTOuHnA9GVN+
aqUPI5b2tsPLNEsbPYxDFkI+dbbOs6rwdsIE2EfkG2cLjgDvU6+XKi3srvjiFnbwDHvJDDVf2UuC
IhNi1nB7iKIyYf8i/RrGeaRFCywpWiKDWxGNXS7pd61R0OgTvHPItCrYBjaQCQ3sLUuEO0gXvTzZ
dlyaEeMVwSh1lstOyXqbw+KOU2lwp9X+wDGzcIQUv9LPIoL60B64icKdZ3CN6+e+GMLQOAcrfYMt
Ntce5+DwAGpc44/rMSZN9TMAN4mfsVVN/KFjFLJHeEQKAEClyiTBWPyYPTCtw2V1yNooXJyw28tg
LJg1pvqR4xYMokH8L51Zd5vGjYkefgx19Pr2vwb59X1ACpLuNksga8sqMkbSPXcQfTbm3IzphovW
yb7iWJBc1U38gAK8hqeevd6oaXcWUw2V92Lqy5EUm2AlPNhu4+8K6CUxSvBX9XgLVGkEZwWYQ7ii
7OItJL01JIb4YQ9Run4uXkdwUlhBiGuv1ySTBjVapaaRe3KxLXmozuPXW/s6PbjoeowPpw0+cWRZ
Hy5+hY4b87QmJhwG1iOOH26TjjP5uEcNXSyYR5mG4X2dSPuygWQ54iLDt5DGzPgcOm+AuShnK8Op
vw5otEOrZeChTScKKVbMYHi63NFNZVXnGpJ/fNo3y4Q1XbR1QD5mcJTPjcsS/Ux4PWL6zAwZKy7e
OCS772Zg2eELExdeqIMBGiMCgyveMuwsnP+48Fr6x6Wv+7o5jXWO74WkhkBA3s1bRux1+jpXmnYu
bHb+MeRF6wxOZ23SDl+CHWDCwVvVdNjnHdE7jx+RubW5Oygd2bGp4rkWODhr5YSSyfYK2GYPwACQ
DW6TXC6zqQ7LGUb3APR028Lb/NQhWVy3K9gG+nW6sHSKITftC9pDby3mGrAhKciC90urZ7wgaWT9
3aAX/LsNHiAaiz0BVKSB5fd3rrMCoICH8QCflPXknvgoVlQBAvYvzAxfIJS3EMXqBBEmN7Jf8mM/
YIsdjms0imK+ZAW2qvVTzNcW8abup6nrLn7Aya3tpWlPi+xR737d6EzT9EK1EsNxTl/WjJ6gz8Zt
F74TkJfLfPL2Uadeen5hXy99LeoZQ5Sqde9wRV3tZ3bke0wQ5UDphuEjqwqzBnhVmOKv+Gk+dx4j
QJYkXK9tmgQvBhMc79cNoFB4LPsduHJBk24sIHZsNj7cptCE4B18I6GGdWyZMa9eQZadgEQTME1q
I5LLWmjYdUvorwP0JlCWAzXUoPKAlwoCFu0zGFS4tGEEBjDBroeOh/VkqW8AwtddbhEqUy427HmQ
9xYYZtR6YfCWJg1QAaTuMEy8b/uxxschQsNVfvJIz0R05cVsTHNXpG0AKacF291t1omU2w8UMNYG
g7Boow3Gfq9YPx8AXeDhBFD/ocD9TOuUoCTHZljg5u8R3XFVfBzCtjEwEaabSQzB5HsdydZOQKLT
BtpSd+V3eCKzD90OdcCDQTINVGFXuuCfEW8xvyKvdoxAS+NwDUJBdKBPKC8DStU3yFeRWRfD5NVn
NOWQmjzTtef9HYfeaxMnmkyzjf70DWlXccSOlvasnHvg31GV9yQzT0AkfWc/xrVu67oSbEvleu8z
5Db6W+EauCs/zSIHNHE23eKGooqSfe6edrokdCoX7A5Q31vY25FTZhkrFrJglg9tAek4fhhB3pt5
MFPr4ceVvN5LDcsuhocxyMNxWS/hpu9diH8FPJp4QfYfFm8zD+Ed4wt6D7Y7/IyROMI7tnoLbxQp
0InhiMo9cBtNLxSWco1sUdztkDKqI2R9WViVxRB+82PKIqdEJEIThfCrVzw8hNMILssV3oOsJImJ
8/eLzGo/lR60P270tosiufTogYAP1dEe4MAZPBFeoMdEtIAWGPObog1BfwfcMpw5nDn46I8DMVNg
S9OYKtHDa8U2Ni3MSSX0vwv9AId7uL7uFWjU6AmL2QBBXwAhZ8MNpYehHqBhKKXmS/QAMbTC+60H
i+eumqQOaRysUThG5vpwWsvLgoumDvtICXtBWOQqCTTjYfRrmJOZgOO7gaZgHofhKNseqxG0eCAI
gAOHoNeB8cf30plE7bVM0j7LfwN8vSnogeUgPmAGJwhu/J+SN5jTkZx2KnmQ08Rx1lldr1gNfkKY
1RENK6h3AF5k6WAMx7n/prr7ubYLh8dDlDgMHuh/jOO/KWzNsk6RnzNAVa+hsQUGjLNAHYCV9OtD
vQHQsZpi9KzBsQBZ4V8eyvq/kZc+7zSau5DxrzkSd+s0VejWQek72PnC3S+4DDd1aVrcYXQ0obhl
P4Ljr8/lZwiBxVAX4g/DxYMOxzxPfj4X4dIE8G1bP+BRBQhjEOqGfHye0bDmuE9InX83zv88IJqy
ATgIzYMALr5Va3bSxARCLnEPHSE2irrDjn+ZbR2m2o+V/esLJG/bzsQBu32VuSXwUb4Vma19S+vR
9vz+R8Twcg+g/cbTjbHTSufcnVoldoOGFunWHoZlDPE8NQgNEfTV2Ih+c0Y/z3SMOUqp8LS0NCsY
RHlvabGtiCMP07i+718XlUdehzW+Lp1AXG/gVcctkBQCp+RQpNgckFpEMpxIq1K97JXTqOxPbEgn
FpcrQstWIdRrvB3rQ5C7ZktRT1b+lc9Sr2H2NxfxM7SI2gTUO55GmoTnJhYcS+bniTPGVkIUp4qv
MRog/DVeCe9CDmBSqKkunM8d5HbxQE2CXiOmB4Rd9sgx5sqmaJLw2PoYs/s35/XK/f+H92YAp6CL
f3kOamCC87fa2TgGEZA1cj7DRRrL+ZiwNdDfS0yTZfpz3kcwqOjsUQPMK8pB7ChPSgurNRmusT1A
81FXU6cANdwkFMVu/H4QEPVMFxs2IzbdiRUupBXOrgQcx6dZ6wF5t2kTOurj0C97Yqt4ivkME5Zh
wHZu0pVMKX9fvBJIHUf2m76DG5vo9barJfqgHLCr8oagCG+hDbhAZps1aBsB8wWW348dMYvwMVl2
r/sYUsIc0Ym/rJvX3LZ7GU0vhwSxArVI2He8SyJkUFOwYt2NyYLhxp7Ol+wunfuQPUSvm6kCG4f7
FqucoDNGN9uB7CW6UMGGf4BcvG+X8q8aWyNOy/LHzvmyZYPK8RjfXedh18i0A5SBZLbjyVHlEw6J
li9ha4oBj8Ms0K8Dngx0BoDct/1jijyrSO/4Bi+Numx5HIXqc3YGwN72mvgXfptTfZDdMgDnQ8mf
AdYuW2nzSVQR7Ik+HkqNzs8seV/oQkFJWGs0F4YKbSvcPn0EwB0oFCQdaORwh4YKQK0/NgrwZn3A
PAd/fZJGE9LC+IMs588Ntc6cXzG++uQzYetm8zvgNEJ9GAu4I5NjO84RGuMoNLlbbYXediBvj+O0
4d7CT5/sZivjCKWwq5ALEJZXG92Ev+mK2c57Cf7Tw8EYFbkBEdfIeD7TuLf+mcdDt8mDoMjwxnJA
kyvzx4hSP1rQWoQHjudHzqdBwNb8Jh8QKNrTKHsOD/aPjR1Ia0hMthFKWTiAXsqe/iX9GLO+Q41g
Ckgw0FzBxHwgpZnrKcNpoBML2op0kSs+ImpM+YOCwbY/DQ1DyxVZ1/6BbQ1rD1vjBTrZuPSiidMd
7XtWd4HSebrPDE/QdoPJu6yxfQyQ0pmPApP6gtZsmkusPvkMiW7/Rx030wENOgSKnz61Z1RXwDCS
kV2jL9nnqcNyHL3iN9w3QRgqJe5uHJlTm6302E7N8m5vexsfkQbaY77FaY8Zy4evUNw9JISqa0Oj
+npwsz2yGZgnlA/1hZuW4iALn3/IlNQgklXzrZm1OPRS1eVGx/HARKGv8j0ZTpsYQTuOCipGJD7b
WNEWHk2Pr7zMUQA8m3VaziDaxTdddP25W0m/l1vRspNs4+lBUYDBZQ9MYC6jdKof/brnX/poRCOm
dBk++jxpjjGUplfwxsmmnGB5vaHAhU4G/Ta+z20mPgCtaiCQsWnxjYBbQAJNFLl3SSubk9rG6Ejm
wd7PjqLCRSg4zNu6XKWzgW+aDT6vRFYImf/RuKTYLkF5L1/nhLbkOC3KIq9uBgnPcMry77llUI5G
IjJXQwH++0CJbT+sLu2QmA/TNZst0ZXI5fQlbme0NstofD1zEmaoYIG0q52/WpE/3cZZ5y4Bt0ZX
TZfK5JAj+n0j3qcjbHg5bDsWQrZPXmn/HerktUoasn+Z53ZKQGEr6NX2fcbMlT3sn5DomOWgdvgb
r/hSw04ZE9XcbQTNnjbk8GizlfbpFc3jXl2hpZk5JWpJrlkQhgJafGJ++xovQtxRguXj5sUegGXF
TVmvaIJ1YNuUHmlmxzslqfm0qRVJQAw+Fd4+NLxZu67Kmhoy22hJ6RdQoVMJm/Z4nlCZlkk82A8r
GbsPs9wsekZaWz9quek/zKoGdK5blxUWfKPassX5geLLAfJg4a2hc8qa+/dFMsu+GnfXfmkHtZdg
FYancWp0qZQjH9DDLr9UicmrxcTiijYj/TLnfL1pATA74NzomgOUwZZigVtxq5f6hucRegz0pCu+
mAjZ5yFHQtCWrJ31e+55d0Kg57wqmj27sGSS7yEMgZjAS/OYoJXT2S0rObfK8S8mFY8ehdnjroc9
P2tFt7LVQ/19w4Ccpc2W5Yi8Y3uwpmDo2EM1KMKutmUsnbvkBaS4GokPKWs4yR7hwy+eU/Qv+tga
MT2jA83+fcEEP7hsStDbpE3PMXaKg17Rug0JTVQyP7qbyMzd5x2+6nPaEwEpEPDLO7nFFHvZiogU
t00OAIJ1/CIDE1CpeWzPHVvMI8REKc7fJVckHtHpiqfzJwBB+n0xShjjt754GAazX9dzq+G+RMhF
3YWmhCON7ZVZqH8/oovMR5Pn9GvaOQSHRG/ujm4DFg9AlHcktcv1ajKPhjhrOgEoyMezgKPygHos
NCFAzLvcIyNuhJDmw57k8jFHrf4JNkT7ERt+fYHFlt3uJIKVZ+cwesMIdgNKlaSVHYr+kO9ok4f5
bsbTXkfTe5jT5Ht0GVC6ghQhPhnf6k/KLhRtmNi+35iCLtdQxnQoR4fpY53uxYCYjeZ0adblFwQk
U+XUTt/laFQBKNhE3yKBrjXxzcbo3hTVNqwwiRyyBRhqftOx1GX2GE+mg9u0L5S4QV/M+j3K+v4u
glHyqbfmCz4DwbdtyNM8IINpYaS/W4sWej+mSHNVTCr5vERi8VUvYcuHtmR5bBLn9FkmsAJWhSTZ
NRWTyU9FPIxo9ilzdQBxCKOfA8GKlmHo51i2uy1cOaRivJsiEMzXW6QzjDWPvTU3unBgFshqCHpM
UT28S1cafcggElcVX6GxP8pCmfu2btxwBMe4yeuh6abmEJmRQYInBInOmZvn/X7LR7PIc0g94kOh
16lHo0mnJl93Vx2KQNNXJEPmUrFhEe4W5Xk7V+lC6o8+g9OvmtB75wb6MEEOniBFvLao/OwTa1Bu
GMQRoyzjSJzqETqWC2d5BmPfGo/txz3dROLKbdVxscDbWuv4MqeAoM86dNY7SDez5aGI6g59EJK6
L0xpICuH9TCixfrQoPURTNOS9h+mjUT72aOyaUMvqiS+8UW7jlViABzfZj3C6QGKrP0wAUq5ahOL
/gIk665geV3n9l2/RbzYUwz/GK/DAcDA0AVZkErY8M5a2uYWPYJa3qNFGezQWA85+LRqIbB7w9ax
9PKmk6ADy2EErljtdtXo3DVsYBqype0uxoay6ViDmbrtGuByh3Zt1ou0piQ/oCmwzIDBtIag54ZR
4L8Wlm3oSAG6ldvE3kWsWLNqaAWd0R+rS4H9ACR6Iioy3xw8Nwc0BN2S8zQJghaUaJC1JBVSOBmh
f8gctE8ereP4/RbRKUNituRoXFghklq8YYqjZm2+IgjpnB/R7gn+CnSZWotjN8ABjM58CVy47JZE
ji+PYA8HcdHqnKLNh/u877J+rKX6XBeKteha6IcHDzHBUcBsfY6xecQIEtyAb8n2635L+jv0rFhO
TpqiUlrtqsygC1TlMLDhAZ5SfjCGwz4NvwHiK3wNX20t9lM2he5UNXz3oLTyuCLr7PVhx2ZD3xez
TB8yKFbMoXEAFzAfMGFKCLD8NzKp7oPS45wf5yyrb9D0ZHpY9Gzr4wIXjIDVeqizMhrW4nKYWn1A
86n+1GnBHka07Tqibc103QkW3SbdSq8TBZYMTXzAlhYoiw5JIvCglyVbzvuawPuPxxmg1V+MpgGw
8BI+3UGwhrYiysCCW8w+Xivd1W1F+ewU2iWgL1o1QYG3XKJfFswvG1DVh12Y5pv4H/bOZDtuI22i
r9IvAJ/EDGwxVBWL8yCK1AZHpCTMMxJA4un/C9ntltSD/963N/axRLKqCCQyv4i4gdDaHwsEnWjg
piRCq8rhhqc8D//cIdeaF+wveAnJA0+d/CBd3wll02XPRZ7qnxj1wIcrdf/YCr8+uJ1b3GmFGKBZ
ONmLgCALJ5EJHge3g2skxWu7GFMb2GbbvpoiGc7SMJOVJNNaeGHONO6cdAZvOhWMVPN1Dj3LMG8L
jiXnedHz9zIz3U9lkuovpW4uVzNSYWR3fXthMqN8ZtoLNoQ1bSVVXYj+2kkSk30ri+N+EVrvVlkz
8FFNvT+1V2N8a2dPy+PKyVHemF62zkVjN6T4xyFfJ8SNrWU65S6FHpoV60jgaHlhX1fdaLzBdZ3K
gIiP3gRFBas5LPm+IfMWrolMdfZF7UjDjTjCzxXcGx7f55rk8MeOU1sWlp1pik88eJch8DVvmU/a
VDrR1BXaCQKU8WEXqg/6NpdkxyE23dr2WrzJ2et4PHDyPLQywX7TJrZ5hVY0XHYKF0NAqsoYrtZR
dm+lAZYRxMPAxjafq/V9mhT3Cjcl5zTZMTb7MiOTzAES0Bw3xWyemYqmeHTydWMzj0/xq4VnMTnU
bjZdWkCPOMuyHZmiKuk1O9b6GpOp2Gb7eRqr6tXt5jUsR3OMKqH14kYurv6InAOeCA2SD8uZlqw6
Lmyqzqx+zRKvfZYVbOV8tp7YBrT2xgT4pIUy2a1fqhZ2Fw/djKUdCwQXUWhldQbOYj6keAR6kH1h
UbJJA9rGMXYOIdflBntqs0m2l2aUTXlrtPoyRpwqkpIlzXdacuGDLtNKHYE8Fo1160gThHap9xAo
KnyKWhPOmrcWyQGFplzFdZm1TuuHnLZXqwskrNRRhi4PXFtFGYKJB6oE+7ClIpgXSV1eKg8eoghH
yQGsu6tmMjJmsOIr9uVhkF2fv6RpCeYjWrhVmNsT/zCbIZjXvnWmQ8perbmQmYRlOPYjeL84w3BT
N7HdI+48wplj2H/scOZMTTQoSxPFXSFh8tjPloY/B9iLhISDXLAOvP2vtea7gs9xLBoV+V222i/2
YBvZ4+/TQa3bJ9xAoPdZnKEna3cJ93jXihGo98E79+HmfkkJGq7OESPvxv3W66Ofv8puybQMluai
4IKihBWLwyOC5Xh6lhkDBe9qYkO53sD4EcoKZTrKvjxuyCn8tnjkFW3xZnqwQurIriapmktT8vZA
67XI+mOIywKE5CM8xS53YgdnJOhUIWWvWowvgJH5nqaV9ofvaTMDX1gbASpIrw3cQ2zdO58VU/nA
tybPOuaTWyvVMfabGd3lhFTJpC5WnDarlVdxt2DxAOs3NC0oFLZ+XpxolZMgu8yJ38lAt3rfil21
mdYRoal+7jxZfdCwc0yB0ZJ2CizJvRNjb6i/iKZkl4XdGlZY3DpQ1qN5wBgBbNfoUbs20mrfbd2Q
etMZ/IU9nxg85letSMywNBx5XehKQSI0a9xBs4/y2GmQH/11cS96tnBuYDadsoK1WcrmOEwC29zq
dQt8BzGXX7pNEHBNBgsuosNzVEaTuakHwLlgx6CwVzE7UE6ISdHZ9nFwrKmOktpb34BKr6AZ9HTp
9QevhAsWLRSuvw9ElgeQcTNHg2bTZk4jQ6FnMduJYTxJuJ/zlxSgDBMXdtQG2JIySw8Eg+ZEO9RS
93CDGD3o2ERYbRtbSownfWzd12quLAaWbmKkbchAMbc5obpqvKk9R0DbF7acXtDa0ekxTWLrCjER
gNtopG5gZGG4dZNy8q4Dq2cffr2i8KzBYpZuDP+2ggQ0tninpY2bHzNXV+MVMJQcI68BnEQ8d8qO
GOX5xbhrqgUmZq5T31V9EUoGZm8bCjnXRuLfSw3eqMyg1Th6t94pftkRTGPPjwvE/K9gS9gUlEWX
Xmksw+MnDpdLdu8W9bDvukwjP7GDcc6D5dr5G0ukSbx/toqHdjGTa3x56Zd00PnkvWVb8UclksnI
tuVr0OVi+eCttrxbhirjLZCbQo5065bVdCdBr6XtP+iMD11QOO1yoTO0yKMFM8bHxbQIrtnlaJ2I
IBf44Qb7sU/S9jAZjXhxhlEH7YTxDe7NhiV83FRA4EZBKzOMPDIkVDxOKCS9Az+f/fkihSLPMt9s
+A/TBGidt/jVrsVzGg67xlXGAUkCYU+YJNmidDZnll4Ng30eAKPDz2amY8+mAOrpNdwleZUa+uxF
wk4794Dy3j0tqzthc50a3iXys/vJGjJw0jUbcOjn+4539CwPXoum6D1wysTH/1D2eRbxQC+w+jAu
udtqJgDB5nSdE5czjq7IFHUeb/3K16Q2/i18CnUXzWb3bRmzJjaScQ2XyVavLqvFfAnLbugiuNXe
w2gPUEwmzbZ7DgQ5U6DaaK/NKjEuvawqXXwpCaT0QU/8S03LjDdQHeV51brxDnNYEWI6Mj4Tw5AN
mEXXV2Fuj8UQuouVq0guqhiDaiBrG8ss9yrW38GsLgvdUPZhchb7GeREt94wuSqBG1ltrYIK2u8r
BL5UQW/Wh5sWS4OIXVioHAp8Axt9nwh7pw0X2VNpr8MS8txkV8f+PMrMoff2z825XcyFMbRptMmN
V9XmS4+snwazrF7NsW5fhomAe5Y3zB6x8OHMAclr+dXwmmqLSNlbrRpcwU2/HiR5kpG5y6cmldrF
UHBTR0NeureTnNrzZPeECwa3vGIu4J60RHjPTIxzl8sgdd46g5TyaonxYR4UjPixnYywmL1l362J
Gq9Gw4jHHUfvNJpZ40SAgtg41bm/HsELzNUD8cw8GhhuRQOXuhX2QA1jti/6JVjqDDPaor9kiVpf
/GTSg26UgqyeXca1VyXf8LGKyLKt6YPHdv+oW4n+Bnx4ZyQmCmD2ygeHx/yFkId3vaIqH7t54q7z
5GccsdNdJ4UCTT21Quc+2O58OJHsaHSrPvI8AK0MkcuMYJ1cMkXTrpbeGD4WDDsib+Wg0tOwsgVr
prfPmldZj0VmAkC0mOpfdF2j222Ata80zXclmf4PcdkxDxreeEBBK4wQXYnNvHCibevuYbDG1rJv
ITz1rPIjTY2YYYaewC2q9KqKukdrQOFqby2FdwM6okE4wIjMVqxTdiFkVhfbBc5hNX1I8nWx3+3G
astT0Xr1ZIWJNYhJi7zZtpaBxavEPuHWNYJ84eu5IyKcXvrGttEDRBcO8EfFeiHVyhQzcIzVPlhW
s3ifnKaZWFT6rqzWinXMzoQdsc9DGI805aQpDgoLUw/+V7bx2HgU4VtuGnzT8AXUnHXtV7GTR8cI
FRRnGMzIRZUZppA8LbGndCl0TiPkGoRCfEyBrYv+fja9iSNMbq7OMDy3sMLnIkL58zj3kVHJ1+Km
KFpYjNG4wG3VY9GZcuzfZLnNugr4Ll2uwoXGCZ6AG1iBfj4l5PIKqO2a2t+J5aQCMmeWrrPbf5Ra
uhl2kCdeyZ9hvnad9VKbRg7Ml4Uak8oJV/Ad7nz4z/Lcz9InqiHSvkA63COagAj2JPeP0jejMm8S
2NK/1m23Cxrz7+YFQGIDCujoZpbEazSLVcNZnxdIdH/xAn6Wn/cXgAJMKpMicVRCRKGfX0BuK0Iv
wOe/lL+/gPp3S0Fd+mBsjvDWxuov5N6ffyJ7o13tNoGw2I6uU/Tyi1DKgaqfjFWbb7Kx3BW87btl
rBvtRt4rzZPW1X/+iP/Vz7MFkvf+j+M4v8RY3HXtGOYJefOHWLRCryoC0eJBaZF78vS/CiHYgnAU
TU28P36fYIp/NU6YTLx0qP/Fze8GHuyEu27tlhUOgmbs97v7P7/B/Rr5Qd/ldydIfuBVILlvkf34
5VfIfn7NB9bHk9toQ2mH3OSu+ckZsBb8lVnhn38UvzquE4ez/H7t/nK51olRKwnp/PS7aQsS2h7/
XI1+P6t/f1f/ozn8FeNICGIWf6Ze/plxVH1++1xzTf4D5KB//5K/07HhGOGoISzHzcXV9w+SgwY4
24JuZHKFGswxuUr/RDmYNowj13bpacSCg3bKQoWy/71qTPxmEOz3EcUcZkQ8hv8bmsOvVxDfZfef
6IToCMz803pT6J1hjaalnXxNs4ogL9R2kr41Pv3wmfxlEsjeE9aey8Z1rwOlqOBXZsSmo/yhrWgn
DCv6E8kJdpRSeLf1Qgr3L+6/fcH68f7jZ5FGJeRPBJdbYodK/biG87vApTubyUnprX8rnGG+xh+C
FreJ9a5z6vyvbnhT/2VN4+3Rj+XotiDnRXOj2M0oPzim1nK0e4yKySlXQ4Lq0bfTFfog0CSgTK3N
3m/xn6mbMyFhSnb1nNiJwR8dRnrNsbdTGdozXNxArg37owJCst/u9G/lD+KtYTlBSRh9cDupf1y2
AXKTowyYl2tzZs9Z31clYdlKG6YP+uQ0ZyKq3YEYf36TqCm/sVIC2ZGZNtmRypr6Ik/BPfbTWN8b
+EC/ordvz1lpDc9ul14LqfJ4gW0dQrkVp80wS3CKrEBhVpjy3hhl/W0zt/YWSGTxwRB5ETS0nxzs
PmvYq9dzKNtmOYk2IVm79cbRmwXrOlG8WM8YLlL6M166+tTecKLEGsvu7DPUSO1UOfu0eNCWU6/Y
lgTW6icOuwOjfR890B3OVq8oj1smA9EvHGkGzzqI0Rhe81LzFxiQ2eCOnEnVglv41bcNW41XWdMV
B7dxOTovCdd5KDJIApyv6uZNDm73WpCy+Fj4pfHgswHJwkWM/pfCIzYUYC8G+Fgbqi0xouTrAVA4
G3cMXdlbmVWeHSJ8VreiYrIYYtag54Bo0qVigPTsqY1QKDAm5s+7DlxsKLcWE9BbjL4P2QofMlkL
9ZDhoo1HXQyvROTmQ7uK6eDNFPyB1XTqL0NdZ8esyd7VUHRRikXxMvU97BH6Zmc0dfDhZE1SXfdV
vX0EdaDdm0Trr8SGHTYYV7CfTjMLLSrzIhGB1uL7dHL7IiE4h/+pGWMTXu+VKFL5JQVH9lbqqqji
Ld0cgNRT7p/5CEZSPc57P1XhwsT1pqkE0zEXuJMJNhKO6WWiAT0vy/SDP7K97xMY21rnsZNgZM+5
Zmkw31siJGbkBG43XRbaYDHUm1JsYcIrPuNAS/jL7iczAUvJxFAhfDr9Q7JUxpVDM4y9LoseeJ5r
cWlz96wcW+BjWDhd9PnrWrvawR5A9hKq3N4mEDEhv1n7DeZzecs5D9vZNk0PML21ENvJAxbjPJb2
9qLJwbwxtsyIDbWNNxotaPHiO8sjCDYZpro/H1Rt3TdL/dE1k9Y45UgFsxVMyDfqvYEVTW3FLNn1
OhIPEVxhrzOKYGPOE5VpXWJZN3bCsap6Z7vylkqtF5Uv4I6EGSqaCBKNfe5zOS7EEnhsg/hN+SDa
PpJqHosni/BACk0ZY7Q3L0+umrLY/47Ot79j9LVkR+rbO13fn7ymOS4z1qyXVbOIaeFZNBike8so
orzSlHcYC5pdLEIhE579Eh7jw1zae6Cry+f0xunRF4MWJ9JylzKI9wCDO/2YXfqJNqPdY9e3X40O
eZbdWpNoWUxa0jeeC0zh9oFBtO1+cb+XDmQTiaMzHN69jaCssZJxLvTH8lWzu/LRn+v8OIiGZbit
Xfs0i6l6dhOl7S5pI1HBIh3zjCeuhVe+zeDfbC3zj/ZkMmQ3kv5KX1f7BMlLuMxuFEOAevP1J4PK
mwLw6v6/3cRJHpWSy7tjNAyoG73pDkhy5kVbYWgKJJWWeNoq66IbRXPmrObHUy0B4NV9wuAPTaG9
7C0L8dCdXf2gO2MLBC9njNz5U9iMAsguRhuO5Unif0LIrcMezNvjNhK1DOxGk8xG5qW+X02r+2qx
37/iheRA2jCkIzf4NYRkJ62yeCCifIEJw7+t7Nz5XNVMYkhuzQSeR7e+15ZyL/0kz9KE5Lj5M1ub
6m+I49WzKab1rioLChC8rW4f0zrD7jKyjdBZPEpHct9W0f92gd+ra/9iF2iYzt63+e+3gTd7Rezf
os9lO/20F/zjC//YDPrOb9ipHYEddW8VNvaM/x9VKVh/YWHiOhZ7XJp/sa35g+tlQcnkqASrxiHY
zImGfeIfm0HLBu2lCzZWwsDCz1jwv9oMur9Yvylj3Qm5kL0IyLBR+tVuTUVqNzqra1zht7TS7ZiD
U5ySqDVEUDNy1CbLj7vaxXcxe3RtBKBitlfNqBx9d0udkEy1q4TXHgNZqQ8pCcnQbbfxuk2bUzaY
8kxEz41AsjqXFDyTMqA5BWxHql1OOeVCtFc4jzxNVzRsf2L20xbaUUekDJgE9qEzjopSwE0/GH2f
g1ifE/NY9H4S8rrXILPTU5ln145ZD2fwSx0JhOR+2frblfvX5XMMLAZ+JwQxM8CXi4eqcs5MrChH
KHHfpf0XaesgoYtuhDY5FOFgNuqaVgh6qqg3WWfxnmlOHvTVqJEHKZizim072jtNnx6xIw665qOv
5oKZSplHW2XFdELcDqUiIZGWFGAYk3mo3NoLO7sbTmbt8PNrnWGw6gGlNZ5/UmT5H9yUohBarbZT
VxrUShJzDhasV6d0Km4HDNphP5ZbzGKhB9LAXmExb4mZBJlRmrN3WGq5UmxTjecyd69J1yWBbtYP
GFmWeErcI9HBU0emJkhA+7PLpOTGAtsZGYk4ItPqoZ2pZ3uaVThP+5uA3k0uyMSNyHEzHGzNiStP
vsGJisx1rc+M2vLLbmDEYxoUrm0uhPKqO9hbj1xaOqSuyLAEoEFOfuKfJ9WKkFAbLE3wL8/KzHGv
CWnHY0s03ZTrejCs1Ae5X6sLo82KJ7fototRJ0kHuAP7/6rbVM5oKhpXYVG1ApXf9tLjKsk79RCU
eEoWn7q1sy57zbtQTQKvx8ajK8eB1GGVHjNTuoGPBQ37shaXRf/Ujs6zt25XhbEwWJ0d66A1OUlF
6FtHt6s/b3bxqegn6whhYAiXYoHgTxfmuTf8rxYtBREykx1xTTxV4xqwl90Jqikb1qI9yLRUoZEm
7AjTKZwxMYfWWJFTm+yL3ij0T8ra9LAcxstVK982ZVFjhtsoLjiOnfYux3DbGg9CKtdCDk4uctMO
2MdmMaal7yQUEEyjUh8gvSJEle6aRE4zzuGImeaoMxeNW1hcBwc15ZCYxYfBcNLrRmT1wfTeUobf
Z3rB+tDuHO0JOakeQ+lkVuRWeQ7RqvR44jkiKEqqibrcH55EswK+dMFXb65nRdiTrsdpqA5eUS5I
ARl1a5ihI9sQbtyszMQnQxN3uTNssdjKGm+ol0FTokUAA2kBw7xwLnRjSMI89eaTYaTUlszGJSZm
GcGI6z5IXA8HSe1ghEnUDZ3UXyJ7Abcv7Bad3i7EB8WeFpVBd7hz++0wZR0xZ7nhIN7K5pHJlgK/
L8VZx169F446WR4uWpnF4BAW+PE13oyKQm1Twejnpcor1GyTv6hdYXykkoSMvWaVJE1xIBSNV13M
PacUiVs+cjc+z24b7ZNLlU+Qm+Lbirs1WgkHncnJ06boTI8C/jhyrYOHd68xG+wHJ8Hjtwhzt4HR
3b0tWGssa0UR7f13SSdtTolhosu7itzY7inUjyrXvtbWpg4weS+HycWXx98fXfZ+jlKksRvcIil7
qZqkP1Vv8xhAcvDQX/PPPVb0IPW2xxGT4smdmbOjvyA+e3IKieGo2MhbIxrozggFUtU1s8iDrI3P
fm+irAGIx5sy2o8J4I6wdv1YUkEpuNWOq9V/ncHRBu6mkht72F2Tla6fE6/C2VkZc8xucAR4UnYR
GQbvlJnitq2MT44zXhFnLC5Ge31mq8reLYeKXCnTuZAib558f/5YJcNCAa771cnAnM6QE8IlrZ4M
XV661oTlxjPOeTvUgd221XVFhxT1CXdVluCpJ10K4KT/NgyoFrmPYcneZHtE+cwjgoRF3C9TdaUq
RvJE0rzANhP/VBWoZGb2iWYk/wlv/KmtGv1ycwpMUYbqD5NXzRFibU2H6PbUoxfejaVzxTBlhVmB
KYcQO/eznlaHQdpIvrX92JV1FjlTn1+qHvls6LG4z6YGpEca5Ot5vGR177xW5foCa0OeXOV+aSW+
u4xt4kGCGYZssGqHtAGl79azfztV851IoeSyU91f+HLdUTAYTrYBvj95aIutjRfsm2ufg2lzrIq0
r/ZR+pxsEQK/mLB/WAulvPDAbbDWAA7GcOicWH/zc8Y44ohQ1cSLp9n4fL0aN7xhHvPNtA+pu5gg
ejszxNahH1O3+LgwKsdW6j0pCiHHsh/A56bfTA3fdNVUyYG0IVW+naMf7JZsHvqOOOOnN2gg4Em+
saoeCA/S08XJ2WzeKmdspg8WEBssq6mnoX2fVnDuFGKs1DK1y/OUQJXhVsTUysmr5+qrvduE8CKN
FVTGlvtN1hY1LohTb7Q0SYRu5xjJB1MuQBKwDaoBMlRsjy2rN3y6rSOkGzRGYj+gIbnO8Ap+o9ma
M4A9dMcQGQcVCnBxBbIA7kE3bMPwvyLC38eif7G9ZsvJdvff766J+7fD5y/tj1PW37/mT5K8we7Z
9JiKmjuZdi9v/3NjzfbZ3qOTDOd8QAH/mLJa+m/kOU0UEDIcTGZ/JMkD4AXc6pM7JN/r6sL/rzbW
v4b82NEz//QptefHQR/9RRMQddYJ0CHaJUJ1X/gHWL2eki/D7FvNcC5ETXVhUEKiz4qjO0LmtK9M
qlhJCtVgRN2JpU1ZXXreLROled1omKSwYGK/oEOFtZnD6XiUZTGtybH0cjvPr+x0mbEKbPzfRJ4I
rvOzPuCUWfotDVLJDjG70uca0RtPuMdjIPM0ylJnB/fomeQahYWluVS5Qg1PZvFqNMOO2HMmbKyP
AMMYwcaelS7uvZetMvNv83xim8wSS5WfR64rpKqYaEUlBwhljOWYVsDVaXt6W/53KP3/HEoBjHGd
/fu7JsrZdeXv09/ab3/jDpL1W/7T2fT3r//jDnK54HcSBuYPzn/e98bOP+4g1/1N1zmSumKXtPYb
5c+jqQla2re4WDmFkjhwHf7o7zqF9xuQV+CQ3EM2fhf+6O9lpX8IBr83sqZf6ZOq6CBpfgQq/0I0
5p4RnHwtRu8GE30Hg+fPI3Ygm6XOXlecCCMDw//GyPh2VclFsZevL82pzsWZ6UvsJ/JFL4mi4qX8
4cP7Fy/B32/Sn4QFXgLiLNIC79kgIPvzS2gRZDrPSwUtd9QmJtaL8rurcS7jhqPufpwRUy9xCaYN
pSO4oLuUmxn7brwYr9jmwi2LGh6K1wLDX956h8nHRe5S4rxj6i17DvSOyqk5xYXfvVtrzV9iVtVA
aC4/FaMR7/+pLIsxsvowAs2BTBtwEFU2GbZ22m1BbEJ6MTcq2AQ8REz9o2lGooQxbzbPyisDwFsm
jDmPxAITdsO8TCXHHeL999Y07uuIFxBcubbtgoMYk/p4LK8sTd5XWSPjFTOpofnTveO/6qYWj6n7
eRt5BTUdpL4DUcfBAN8TE82yWLZVNK81hTrlA3uipwLzVAwrNJ6n7pP0DXHEs3yXji5eneZtQwKZ
ijLsnaU6OhsvY5kYfJpY52q8LUcM5Yoyv+W9IROZOvQqNvs2vhLYppyRH7YdyHTdprur9n+Ly/9n
cTEhTCJz/fvV5enr+nn88YH8x1f8fdRl/mbDHUee9OEwuLhLfngiO7+xxkDnZZnZ21X+8UQ2nd/I
bfNHkKnRIOgU+3M9MezfvJ14D52Afp/vA7L/Zj1B/Pj5dgZYa1tUy3AH6tAC+Vk/386YcbS5b1sB
KwNP0axZOA0r9f7dV0T4qY8zjcnMWrflg7t41+PYzS/OXPSPHTJKL4bxLBWJmZ7UxPV3x5GCxZIc
57bI7uDFaJ+l64J2oyqmP1lewkbdtukwu2tcACb3loV6UAdaA+HkgticZ9z4KJTtB0IFBjZkrdxa
etvLqeuuvW4QLpGZGXMjhwufyIUF/rcsrMO2pQIbdLeA8vsAhHCy14BgbqXTyLE6ZP2MxJ9iNxN0
0GWVZXTnyaJslxMppC4UiNVQyo9znEv62W2V8WwpHIZlsLU6uuVkJat3hLOs7AtqcIGxAyXK3eKJ
cb0mWbBIVJJ8bu32c8Gg/UvqFBSMb8a4jv1eISJmFLzRBWuFlQsBa+IljORRW7x/xHP3OYOfXSYF
Xn3cgy6dAbMoihmyQ6G8yGsL6gvb7hVVdKrxUZoTvTirx5HZs18VRio60NLslI/5Y1qRLKCmvACn
1bQnpjjPRHGZDk4LQh7I5lO5pNkWEBTMPpKloXpeUaNJ9dk1+IrLbJHy45jWqJ7V7jtcMyZ6s88Z
LXXe2VQtwSCXV2gwY8jZHHKwiQOyfKagbR+f6cWZh+NbyiE0NulWe9w8OXI21Oqj5CPVTOB/ttst
RwxE7sFD8+Wp+TBv+TNZpW9tlU+X29gCdSvpWc56FlE5vbb1eK7ntjmVcKsjN0f22ghvjqpzKAgB
ZQqI544UXRuURvnckRCKSM61JILmr07eONe1syV3i986wYhfiVZKCSiUGR5YqfJozRYqwUahDgQn
tApceimJ59Ba5uwK9+xw7U2LEbsQUaBSQQJs1s0OsGVlIZkq7y3naHqsZ8y4Xka53jooFXe9rT2k
u626KdKvCYrZLWrFoz3lK/w5VR1FR7c7cPL81NAECD0E4cpsFcn+xpacqm3rgnUhOwyD4R9gl9Ed
mGn+cXaWr61dUmab4VFPWDuCMgUeh4Kav7Wm1YazTe18muLcZMQ5Ri09NAHnRxXam8ZoUMxVrGtj
HnjG+qTbDayjqnzWquSCuRoUsLED7D5pH22FSGqi5J2z3oYi1Fn5N8A9wye5uWGhT4zAFqsMxrln
zgj+AkfmXMpLx5m44zki95HJKPBbiwZPSo0eDZvZFpJxNBTzpvYYo3YySiEflD4v7mNlld0dI/+a
omYCRfscwzmYbY533k3cMdTJ8D2NTj2Fk9C39JgXrXFuZDpQemMCu6NkqCk3esGnd1nRJCCSeb4D
9UvH7sxlkfpzhWq6ruoLIVkh4tS11FlOeXNimqAW/zhxaVHMoZw99MSrhXs9LtM3eLELNl+AAgdn
lTL7hsfW515b/J4jvOi75cbw7PF1xMk4Gzv9bTtwkhCXWePXQB9Rw7NeM46C5G7Qlwv4lIL0A9yc
zwXIAtJsqRYT4sTN3HEWEV1vxlQQ0GebJnlgeNvLCpHz2c3x7VaF9plb6qNB8CGgzrBl6D0RCOyt
G/LQZTRURnHZaKSxRo9smdHlzzUG2r1Zys6vDVwnOr3CG22HzNnv+jr50BN0AoDqm/5VZ1XtWfen
A57w+Yr2qu4B4432WFqj+9mo7TxKS7+HauCjecqUZtQAfIIRJ21DdUGlqAtO6CgnlINXe5qmm2ok
0sn3aQ6tJtRx2O/aEmr0fb3N5iHpaV/W+oqBMqMbWm3zOFfjadFFho48UfPQe5sXqMRp7hdTvTay
tU+A0P33wRjvoQtkC81WJlkHb3pxMKQGuRBabJjzhVWRUSwlW1c4V930LWktWATapOFGsDMcBVKP
GmBPcdeu2EpSLwXtqbMeeOomB/hzu2livlY5rUeNkm6UN6tB7Ibeqdk1ZDxZBjNzn2gAkAwv9AuA
Gzinj0pLB9bg6dqXrFoERRVkWdCKKJPNxURrPYPwwQ5SfXmQkAuAFbQEOiwyzbw3/9Sv6xGKpn9B
7CUJW30VJA39+l2BpoiFZoLc1zUt6hgnRUXdQrT1PWN88vMC3cErVdSjJEXj1F9Qto4hROu+rb37
AWt0G2/+IrGHdEx5lb/hPLeYsjYrozRZr2et7L/M5XZdTYkEIE1wcVvwp0MebW7p9xFXEPfauBGK
ktZ8EhebjXah4dfCeNvAp22g+XlpCQfA4z1zxK4Cwqisd71D3pK+8wYkMtmj6ZMB3e2SohoUGNVA
lDQXFXSq0K+4BsbjmFtYTsrym3Qq/7B226cUYy/RBZ+1rFCUdyf0vRvBXLD0k2d8Q79amPdPw11S
GkmYzfp4s1gggrKKA4gj0tdWt791fv/VmvLqUNlsGObV+lgj7od1OfbPlce32gaLAZ1cp28DfQFh
MRYlJm6wJe64ZHcgrYp732i7C+EZ2xXEQD4Gt/wk60RELKbINQzUPnqq5YExmXuJOcGvdJUBRgXW
dSev3owGG/runbmQiHqHYnZJyVP1gwthq6/gZqNEKeo1ZlO9jVjFgxmSV7D4vIaFzBbiSu89j8LY
7koTHYOn6a7yZC4WKT6wjpc/T2Xxym1fTtf0/HhPvWvztSbJ/0ESGq1WphmVn95LRoN3NhCpV3SG
Rw5xJBqr9GbHzp1M6aUMMbOiYxCY8EFneWZ98O1yCaHcDkysvdjaEtAhgNfJC8h5UZBkCBHkzsyM
N22NL3azNnaESYhIY6e3t7O+TSexrdQTr//H3pk1N26k2/YXwYHEjMdLgqNIzfMLQiVVYQYSCSAx
/PqzWLbbQ/c5t/u9Ixxhh22VKIoAvvz23mu7wftYdObbYE6fQJz6m8W0jXyjdar3ueztG7fy9EYs
pKAvGl6vYZzN69CiPJPsPPgnaVb3LW7h+5HIj0k8TxuMGBalYi4S0o9O2QEppi5P+J1iuW0I/yhv
J6VwuWRqr4cl14ULJW0I1dGc2A/4sEng9eYJz2z+2qE6f6uT9liOabxEecNmv03sL9avpGu9zPoU
Sc4qB5A3h1UjG6aDHOnrpQUvzQeMOPP0aZZBGVEu3j0QM2rxFnX+WacGZem1d4uR6Cpu/N6PYBw1
054AeM7H2dP+V5z4+GCszr8Jezd7QRB1zgJaXASOtty4GehqCeCUKASJ+k3T2829sh1FpyhvxfVU
AC5YmXFDh3EvhwTrWID4paduvqkDBBvYpDC8/bHfYr20NtDLul2vPGOXu3lcwYAosxfuZsULj7jh
tRwn84H9Wbw3cz87mO7IxBu33rGttYGkYxCChMk1ls+JhSp3BVy4WoVLqo4h8jc5D3MsNtS6hker
VZoeQ7xXKzodZeTpBNKu2am7fpn6FzNYwEJLQqtB14RXtMn1Nw7lpE80NKmC66+h0BAGUlRULm2D
TFfLc6h6gs8cH7rxEVcSKiDnJHgxSyhttN9SznqT5VwPV6x3AOQF+OOfqI1ZvNekMLIl0sHEkxUv
d8iFqBCMZuVNycYpHO/as4v0TfsjKm3jDw/lUlOXSqbHOJc4D9/iyq23Kg5gGlTLVB6IR5pRHuQJ
iT2nMIJVV2GPMuMpvmOZyJK+4vaqqvBhrJiNu7odvtVVTY1X6udbr1+SKzKCHsO8pjKvr3T1KNIR
y4vpW7sxqIoTMYIW21VPIClpyzUlfGW3cpV0t6Oox7vSIUUeuUsMYklnxUbnYjhV9TKwzsjpTieH
dmtJch33gZ+r5gZ7+eRGIXml1qMM2fcshoVKpuHcBWQ9LUt2X4ybWTAQyfHb0Xmgodgr4EQMcxP4
pPPyMK3C1ZhjYL0q4TdgQwBUUy4S9oHdpdxHp6CcGJ08e9+nnvtiBVk1RMtIJmtP9ZgU37DFxpFp
5HFyyqjtJJ9LB1K+sYJkjLCIabmmkWDk7gPa6KR7Q+6HLhT3U9tzFhCtsVtcjwxkP6M3j0oeFJ/J
aOjt7CRzNwP1Nfg/KtU4n78mJ1WmekS5Sj52Ba67NyEAslROOJ57rsdV0C2LG3kkXL43gUz23lAx
gos+NdYtRUjPSz6aG2pEF3T0DgGvs7rlw2SwvhrJZq9KcjeNL81dwx97/JnIlDKTr+nkVPcY9dwj
ZcfjmvZTGbmpQDoUdP9sIOlRN30JaJo0NewAvYu1Unlz7QDGiGiHcJ46pshNP03heqlFvkl41jGc
t9gBLdVvhtI/GLLWETwifd8nWbhVELM+XGdy9lWh5CouuDOVFxOBz+pslyU20fzGDU52VnmXxFU6
wow29K60HFAcaUjSVN1oXsnqZwRUWta8b0WJmD7ArKEaK5hwgTrjhs8NQdlwcjftXHC+4UOJfJ9n
mODIVG7Cksc4DN3ivWOmXzWhX+2NDLka/9a4rkcP9T4oe+rZTWOG1mTbW3oKkA9D37j5GS0lDYzw
VpTnqRjqtZvUtmICJ2hazmn6nRweTP4YEjooYfgsjcG123Hjp+UddyGsnkWVEESKXvPQGec79MTw
Wk9JAQss8/YFgsLGKsEJmF3THDNT3AYB+OCu69imDjL5QEHOIcZeouZStMF1YbRQniuz2Igydkjp
h/ZbAghrZY8wONeYqKs3InpvLQiXVaqDneNC6lzRifsFB7nbB5m5HMCaYV7k4JmttEsIkAViuZ4L
m+2Dn3gRe74P0o7ppd0LIkQ9vcqAQ0QSRPPSfiG0vf4MzJbWYDaboa+LZjXZ9gYUB4ppFsbHPOvc
D3J0MfUWprdmZhbm2qhxYm4UxLEhcab21Hh5zael83fCLPy1pZzsVBIiv2X/AIdocCbwxlqa+rrr
mbdzU0P7uax/JkzAh7Bt8cPiq9wnMC2+jzVHtLzP9Z5uXyCyRmvdUefKRkCqzz6d+qNf4Yim38M/
siePUmgGhwAfJQ9gozhaCLd3P6O9SdZ+47zGKDbXWBidJa8O9SDpxUh0N79odM8V+56zTYb7mVHq
MTNgwfso/lepZ4/rdloYHJv0EONvQuMfDEWEfngPRXsexWyv0tx6hsNLyl87zlZ6wJpGMjIv6SSq
lX0BIhO61mtriN1HQJrYSJfCIvCXnig9eiNs2mFFSh+UJ36QQGH+AwKDyUnW8E+tNzsV9Avp2vnq
4CNHZqLsSBrV80R3zQ8pCbojVAdej993ZPgmVowS5VX3wdzjoMapKcA1BPG7pswMN7HWigXFPN5D
uVuaVRnEMWsnKg+2bufMGcN/JTjjTC6NUHZ4X3PD6lfSdhuPHy/24c8pLKdcCdXGMwvMXzWjJHm2
iaNOHPGrkv65yF15gwzOYI0+0KyspcA9BQmtrDcazjBbZDOV15bwggP/wH8q6uAHQP57J2+4eQRZ
egylWRxnl4crCI3PuJBDuyvIK24mb4C0TFwZZ/90hAMM/MYUz4pH0roUPegD67ILlHWynkOsR77w
9OWaYMrLhLuzXCbhX3PYYIH0SGYQB4Bu33FrHFnXm+sykybgGeNMVpVZp3RbSnv8oxS63/4R1yaN
Pq3a0OxofcW8ymRqkTtsTyrRd7CPvgjx8oknl7kJp/qudSSE3Wr2YRPhZP4jzO0vlXEzWs5LJpzu
qo8NXBvKA2Bd2vUuNWWyyZpK7Kecw5lyh+5Q94nJ5gI8iVm4X38EvvN4zNZpM78XCSF1i34HahZU
tsp7+1vsavEwBm4RedM8qvXPHLjb+fqBe5+1IvtCyNdsh6NqWUZB/l6LmGYSsr4GexbQ3htlAs4O
vfrs9GW3jhebnL4F4HrY+Im4sJnMtDi2PB9FuDTbIpvlRyegp+B8tLFJGcvyWdB1PK3FXBgf2O3V
jW+Wxh6tpVMraLTTPoAwe/Jxmq+J6uS0MmfJUWGv3oANmr8xZ3FpJbjD8MwFN80li7706fBpZN6P
X/PoYWp0eMSC8G6Z4IC5GaDp9R+ZdItY9nKtpqCRZDn/kUkPe1tGyxJ621+D6V5BXF5aWa3W2QKF
AetGynkhNq4h6bv614h6FuvHOXGfmBDcX1PqSTv3e66DeeMpoupjGDyPAdYHmdbWAy3dcg2W5yYQ
XfxRTZdKvyoOoEhdsuslh3TjarQYak4/A+xtr4FTOWE/bX+m2BVF48PRqbn/ACcxZb77p0B7QYkR
3uuFohl7bCS2Fa9Rz0o67VXbBgHWlgZf62oAlL2bZR5DisvFm9dMADfHzDWpDQKEHAUgZV+GAjno
X0fgCXyodm3Ksd9Bvc5Oi5RSRTywKBQhg8PENI89qOy+6nnMXyYh7jJvf8rGF0Pe7wksNBdfzD8C
8olR6jW1VdODO8ie5ZNZSG/FMYwWOVSw59Lqki83Jdoa1UmcTBE7tfl+JihOtxEX2m9peb/j4D1Z
PKL/FplHIiBfyVi/YK47SnpewPEMmG6yuL2De2S95GDgp8jFkMd53RW3HX0jMPT+CNVzL2tuS3AS
L78G6wlSDnQahMFZzUb/UkjDvMbyOe8swKkhh9fOvgN449//y8h9D2n4wbJslqFEEbhKm5rb6qpy
g9piZkzT6J+T97YKk/yaDT84lX9K3itZAZnqVZJHJKRuScCQMPPAdW1s1lCP5uInx9zhVlmX6fzj
Zyqf6DGD2uJR1fczmp+GED6ID2dEgj232Y4GT90E/CAP+7GJOOxAqgSVB9JlDEwqH6orFU/+QY9m
v8HKXJwkJMiOyV6Yp2Zpxid6R0ireBMA29QYnbWn8P+CQzHuZNHKa3ceg32VCmLRepE7whPO2pYF
cSNDjf35Z86f7S2cInD2jybz3Uk17bgdeqZ/1pk+WxojvZ/THADTJfE/oWWsE9lVZ4gYn4YWYsPN
Kd57qUtryiX+H2ouDTu30k3WklBIRXBbT950GGdXHz1CKaRsMPI7PaeOgYlxzb5ZHbs0HM4/qQCB
F36rg0lsdDybW4TSDwIm6dpyqByIg5y1oojJ27VqfjYyGwKuAjzykxpgYAbYpRq385/QAU1RzwAv
qVpP7UlEHnlpQIYNs6y5kLUqnXnNUWHZz2ryFh5k3XAbEF2yGPTKMvoTUWBOedjkRFIL9lm6OBl+
G40u8s0faAFRBMuKTNe1Wyz8ezO+6+xpvhkpy1hZungOO+vVTrhZ0zi6yfCaR2xKPsJaEXhJEDzG
MU2inwSC2jearSUKZz9CDiDxdr8EkqOC4wIbHsxllSTLjQ0CZ4VX9kV2bX7rJdhiDGvPYNXv9OLo
93/ACmxTmFtzYUL+K7GgCvP2bhzaOypqSyC6TcCjXVwOgmlp3AQ2dAoQQ+mhrU3r5GjjyzH84QzP
BSQe939wQBeiAf6g1350B5I400lLOR1U2b78V7b+d2RrC9PC/2mKuUmzv9jIfvuC31TrwKRc/eI1
wZrsCsxkf/jIAoK8bIqE+6dK9t8DGoK2dte61GGyP/D4sn+o1hhkSKGagpHi94zvf6Ja/z1oioeM
sLDr+sJGO0cL/6tmHY9GotPadQ96MmUcWflS3MOjjY+A3PUaYnz3Qj/IssWLjyYzTvGRY6d8w+I9
Pbl1IN8cL+9eTLvuXngcWZs/GQD+hUPm7wYZXp1FToVkpcs60fvp4flTDDYEjxYLuGgHzhzNh5s6
021rpvWlWowwa5sBDmOCxpcuGw7R//f3hhD/Vz2fR7HtBuSsyddASMcM+Lf3Bm4nOK6MDWQSvxLk
smlwHrLwXISq4bApXf9kmUHt8TZ5/tXkhNkTHRPZ+7TUy5cPrYKenmW2j5QAdRviU+WuL3GvbBRo
sTsgdXJeT4NPeJLN1klIm0iZKR0ezeiq+VSxDXZ0R+28NeNK8QXrDZP+LvJswvejAcbLzAYuNVqM
NR5L+dyz3pIAMaHpGJCWLmiufMhUG4WT657ydTQksM8ajx9SxzahiSwlQpnmaztzzBdDKWPDKfNx
4JbCFn4BWoh4Iutr5bDZM3i26ZVqEIvgrMesl+Bm5guYMNbE+AKhD2FjZw5EFEDqeK3zoALWwtLp
5I458QE19y9QPvwOjakEJWMS3oW2Bmh0H9jFvIVG5+2I/2UoK9bIWdWz2vtwMPI7s8syEeXkG99K
OPOwPH1TRXgEw8042CrbanvCzANvybuf4oAzGv5sDwHGSftHMTTppu79cTjgOSsZrdAR7qeMXqo1
R64uZu/OrbkSxSXWF/f0G65cTwr2IcliX9WTgsOYJHT4rQoekKtccV+PAAM6exIFlrEqHbb6o+u+
+jgMNqnr1bdFraZtl2ACWaGVoXCyPKtXCUWDW8wICuj16N7OpcUWjoXdV5taeluY2TbstY64UsMD
la3V/WLN+mcNbX5c2I9Ggdv7Hym76f1SmQsrItnv50zhVIIWCo3Lz63ZW2MeB9FON3DHeTcXZGmD
6RgGIn5mIhj2QLCwM5dQXr47o6lvKIafwKLUfvWdol4WItbS2gRrMmSTUCQt2p5eXHvloQLkEdfe
Q5oYuX09FNkALZrFN+lWoaqMJHZLmSPcPztuE8oY4xqtWPYFe5c0zgJG53xnmc34VRQaDrsu0kqn
K1lLbZ67NlTZh87wXOzDWjvWTdep+Ligsx5K087xyXBQCsH3Ws3Hgo4H/T0cJs5z7DL7zzoecrb6
IZa1NQoFMmg/KJDhTRzMZ43Tb153pt8z7WhjyR5mLALzftbYYshbgjZlMFUVovqQJvKdrSZLpuIS
vWKDAKdlnYwFufU2SXkU9PVJpRdOe0vK4gNgmn0QtCpduERmc5iLrrgX2E64Gab8/MWS1Tf5Qv0A
TQzYPAwr5Lupy88GTN19UPEixk2LUsTGRTvdS5+BmlypTPPqidAs+7aZln3GaEghkdu8IY+HsL9c
zSiSjlzIm84c8GIgBw3fzFwN5pmwv2teh/GI31ZS+fihupIgEbi6hfpXbuXkyXifnHywNn0OcpOf
tdfXU2Ytz2VnGxA36bxaLhvV2IrLhfOCI+YPFz+CKY90dZj8rUhwNPI5mgVZi1UjWGi91slUZsDF
qB38GOYeZ8aslu6qUYt33XaCV6wb+oO3I46BfOUACN61gVXezHWqGaCbDEIYZZTT3ZAl1g1UOi4s
eD3ljXJLgFWgqYC1BzPM7Qn9x2Kb1afVqWJkBRPMK+CzW0mHTjtiXddOC8Z0RbQgHiJ6Hfx3Q9cI
pbw5RbguE9bBURN4M4fFdA4UuT5/ROgEepl6hGmjwMubVRyYziGxJmtTjF3zrRP9Ewl176ApRXB3
og/HO1RWu4wMJHm9C9KAMLRgV68vBMJ47aALbcVgFufU1jG8TmOuTynJkEerGCai6+kA0knXXg6Z
XqTbBsUntxpjYcPjTienzJurOMU+M/iL6lakFMrDhNvZ3QSTEle2UfaH0LI4IvABMiBt83PxI4ds
/8IWCUm0lW9dsI0XYaKxCJLPvV/Pu5q9Jnc/DXv4srRI2A67znaKueF3ld39d3D8tyII1sXh/KeR
459AL+em7j/qvxiof/ua32bHnwle5h5CBiitl+HxD8ej8IgnMFbaHicHgr94EX+fHX+Gey8Tp3fp
l/IuEJjfw73OL2QVqZsi2Iu/wHP+s3DvZXb9s3+ZEISJefniX3bxXP7T8ChZ81pxPKc3vqQscl0a
FcrmSJfnGttCMe/9prDr7QACPs8IsclzYpUGm8ck/aJejb2sn1RkiyBht9MhRQWHodv53ueCfrap
6gwlmnztfKKJW5Uv2cLisekW8yu3kylcCRAJoDtc4ZPYN8g+7TLDa578vvetA08UrY+TnanxrCTw
CQDBSOKwqGcch15xlsgwazHQKQBZ9QSkRGYrACLJWuT1wsJ+Vu96sNSGhVp5cJiOsVvlgfgOQWcA
ewbEexuCmMS7M9Yut1Pif+dSg3scysHfG2pQB91URClI+U93GsnN4o5L8Dl8GesJKj1XL7JH0lxe
1bzkL5NLctke2NPBaDulINzUHhOlEvDVCwHoFwN0DubRtxW7alFbeKebUnXrhRwEsUR+87zL5jKI
2wxq54UQ0t2CYsu9KwZG95N3ZL6ifCoH9r94xF97+HSGc+UrjIcXbuiKAK9HKaYKwKltuO2N5yZ3
yswp9z43etoFtt4SVIyhIx0lvb2HYJI2RPu6QurBv1pwUiicMaLDKTttMF0MeQrROFGTpQ+igkyt
r0oA7QTyVpMgOVAcCGL5vmT/5Tpv2rbEPYFsGAQtUOWvsPZl/iPMRfcDG501QtaoO7cSD34VC5Rf
TDkddvfYf5UjtGqcmKE+Qa8vjh7CB2+UKuKUFf6QH+h/rW14+MUdnX1qY2aVWsVpMd50c6lXZpbl
fCynoolmWSQ8pUkaEj0F3Z6Yy3YBSL0rmvRG4B+771nMk/QjOkv6T4GoKds+wa3Z+xCRIdh4awv0
6N6seTxtaASHmDGZaruES/fRWLL8tPpW2NsQQdhd4bikJCTgIUdsL1c2FUShOHZ2T7GunZTHHO1H
7J16eIe0rPtL1a17a/AO4gMkvfOeKLpJktypttXkGjttO3Xk8+3OpWfLnVjEdFc3vdhR3x7kN/iz
/FXVBhAwCsssrizmu3HFSlZHwQVzzI7LvSYgh59iIqVNxUa+HKE3m6TpzAvfIv3gNdIwSfP2lm7T
a1AqQ4Hg5Z1M3+/Qa4v4PVVpuG2wp4Edsp1N0Rb1cRC+fMo7tjJYle8un+wb9nJm5HNu3HitOC+5
P+OUkf06sNHlA9bRindAmj8aMRPsdIvkFeAfAdXWGU+NLsp9V3pyNWdessPfe2m/ZpSPW7R3C3/M
DnkqfEgckusetfAnzjXPdGPd1Dahf9+IvRMLJPcks5blfN6NL27b4BnIqVk/TZltvZFiwuc0zAtC
zcgEeg/NYdiIurN/GH4AnaPn3dgWS94fiNV+glML1yrDO0RvMf6zVYEu9CDtcWJt5uvm0wnm5JHu
8QRFs1DuN+wX2a4Ou44/QxoHDC/W2gYpvGoHXR5G02uOxcTQE+Q5G09NsbdNi+x+cgl2jEjWPNCp
St32LjLIymeguhJhOjz28I3XJe/PYze1d3ysm/vAmk9Umxus9AmiGn6KmB3YKD2ggemjDp0y+Jq8
Or0NyyDba5yIX9irQ7DhtAyvZAVHAkQ9UejZFIfYy+/7SpGAty9N4ny6H5iZZLUS42ztw8GmgLtf
njACiWie3ARdym+za/ij3NkH037HJ4UCj7hIlFk4rHFNz0U+GbHfCbncs6nP1o6vxpeCZkYiqHlz
5hAOslb706cx1XqjLbv/AWzGWBduu2yakt6ziR3OK6ie6mYRWXijp2C5nWu2u6JM+ltLKckxaDQf
fEF2e921qmi3TUOPdkcR3UcgBxUh2jb3Ocjufj2PqQ2bajBWNAMlP+Cvm/ta1/6bbfWLES18tCgr
Hct12s/aWwUJ3R11w50/GBEd/UB7Z4tIHH4vw946ibCeOGvLq2B002MTKnnbCgj/Pbka3tkwnb/D
+MLUrBMgx7jr06gz4fusUtFVWABabyWEtg4Lhuhh7Vjtd1bU9kZMDYXcHIfOU45kbyDAnpa6wc7i
G8Soi/DcasvNSMllaXywPYMh1BRtRGdr/l522nrMu1KefRnMD+YoIAwYXhre06/R73XQT4cGg48D
0t4hIM3e9UZpWbxUYdO+sGNQt/VQxs8SHtXVMLWQMsZgeRLKmWFGNPluVnqm/bdvOcbXXcqquTUb
craW2R/qctGSrpzhCVskxsbM6erIyNyaSRVLJfsd8/bijbM3fhA3x3o0nB6j4ThfuWBai3WmMF8F
jWPzPvbjqzORoXV16u0gm+pLfDdejiIT3qfFn0/VQlxnt0lP64CXm+HLvLjd3nQWHvRBbQJ17pIu
2wJe8k7Yg+Vj7Gv0XMNVqFpJHGROFIzTiTokte2kg5Piv1vVf2eryjDLMPm/Z4H+nyo+6u6vcaBf
v+b3vWr4C5Ms8yfnTA+1808UxND5BRUv9Lgl+64buCE7zd9mY9JALl/CJgO8jQ2ZhnXo7+lCm+iu
4P8meYj0eskQ/Qd7Vebfv87GjEP8BQX1suCl9/TvJM02ay1HWoNzcMuAWisXHqqqe71b4nQ6lknr
7uFy5dTojOP8RV+cf3IL58L4EHibG26Wq6GTxkfpl5QekGa8XujfffTyHPnKY6CNEL/86xTP7/2M
b+0RjgLFbAMRlCrxxHsjYzq2c58gieVhjO3ab7rL8/1kBAhxWT5O0OMHuXyasjDWWZzgSI2xQD4A
TC2OEJ5xWfp2uRvsDgh7X58bl9VcWMZAgfMqPQrd0UCUVTSHV4YHRsNI/GPVgvgDATPdYJkqd7IM
WNl0ic5ZJE7W3WQMIWV5hXkWc2aeZ1qQ8Sw0dru1fFHuRGMlryLMwmthFLcCB8Q5tsQj5ucmEl48
rOqWsg1YfdL+gTEcynnFvisQurbWqlL9bTgLzt85GFYb81BHJiMbdi6Rvq9x5JvYyiaVn6lyh1e8
eGqd3EOYLB20vmrK92HXU1XujFS5+LNY98IaXpogi2Fmp+Nd32TLJ4YSNptqsO8SWvL2tA4p3I5s
LFyPN8dE5t5SIjNc0c3QfqvsYYqoy/C3Upd65wvGS5EwVThFXe7ZRpClKpzhywjtFSsbSDc8JKw6
OTixMW2GDD9YQR9Y1OHZrgpZHYyAQQF6VwRdGjafVu2ubbX7I4EyTxMAM0DvwVjwzDA+WFVa3YrF
X6xtCIzgmII4xue75MOVdOb8OcGZ/+a3XgWmwZMUvbDFkyS5H8PYyc6L6ZlnlEoWtADtspe4d6Bq
DGb54DB27gBvW/gX28bcu1PJ9qUobftumf3snCTOsp19H/87xD7/nmyOoBuA1QXZYiIR3piZt1jR
/WOT9F68zhen/IQPIa9jzyv3dPrZV14P76+SHpUWgZ+9tjIV1/iE3Dvw4Mt+IrN7bRravrJG91Js
3SQ3vdN0jzmbDwxmXXmojOEg8RHg7q/d4NpqpfVWh8I7t4lTHDLBkhElHLcc9vVyy2HGvSnleGWl
o8PHsVV7A62XXWD/kQ6wsymqKsTGkrH/0drjd7edqkMyS0q65so9NG3sbP1A4jHza+vZdorPebQl
p4jEsd78oH5stL08d52cKTaozbsm9bBMTikF7C4FXykViYF5je/e5WBFz/kHbWz5rZ8ULQxr2w4/
2YGlOzAvrJCXrHzCCFdhcjc4xuiiusoTfomjbWcHBAa8DU5ZPfh211PlAbVz1RfisW9q1lijd2zg
qde4qNaL53PWzsq8uMMnWd67cbn3MDUcvXipD6DMwW7LoQBGg0uvb0JybRS2byl2ARXUIXfHeOLu
JVr294WilLVd5MS40pniHukWr5ShTk8+0eQ7aVUNK1npk5BKwfO0lDXcGqzHIdNg2oB/ma/DcOv2
ebWLO2rTgKQT2ynvNIiAVyNGki88W9zlZmLvaxFgREI80NecrtSn3dMTAaUnGs3JxzwKZJ2A0mBs
LoCa196fQaJIcykznDCX8MUyJzfE4oqdMfW0vs6z66+VnrwLMpztYRLPyOHkj8kqDkOA/UA/JbCT
cqA2Id0DKqEpitBXie1KceySrTxDggLpJIzX3CqAvaAJ2xs824AEvRZApUIcKo3sBcqjySKbUoDG
BHJmcbYESJIuONnT8M6lWuPQAazBlpEY/R3egQIuFa5Nih4+vNyfdrnpBrdmd4luSVDM1zq4EK/i
aiEmEpTehiLB8DnkqXGN6pG+QDLNTpzB3sOl9/Y8EReWFx2GxMTh2KHH/NTlJCyw/4ananDUbZ/H
7Tk3x5Z2g6ykwaqSm0Z0yVaEVOMsIJOIM7T2SzFW1h7TNYfpOGi26ZRb33FdDOfRDeWHwxTKw2VY
nNe0KrOn3hK6XDFchVs7D5MddT2kdeaEHIWI01shwA+i7rmEItvpwRx46+vUXaJ57uWmm6zginMV
RWdTyenb9vORDxppldBwXIojzWHZEUAYdnU29YciXORTOdDVSugdOlBMzoPz8EZqDZ4Vl+BChYhR
O/ScTVuvbfS10Il1ROMo3snrFtHIPm2lBY/bjEv8qiMTsQexPBGHbFX4Rr4wi6p6NF+hB8V77kxY
JXsrmi3PvV2G3PiUjo/tpg/oV0n8jm1BXR5cx4i3kFy7uxIfyFMyBmyEzdZ8SNmj8+18ysBmWui2
duqrazW332o6Pz7Z4nD7H1S/0EUxOYDI7FFEC0TyldUZVwQOLRpfapUBeaLtxK1wW9fgjbijZeZd
YJuKZ3+eJ4+DyyCyygeK9da1TdK+xQK/b1Iu6dUkfRImS6coqfHjoP3B2aQ46JLsmAMZ55RRckdJ
YHWrdV3se3d4o6mIkD92+hThcRy+Fb33Rt/fhxkPP6DxvAXNdI89C4rlMkq+X1sdFB0kCJ7Zo9Um
8ihT33/kIGE9F/DOPkEgTy9oIG8BS3CDj3o296o4yoSfYjgCH2p1vyu9idLIM6MWCgB9PYXpbjKr
6R0qiLL0NAFoobUDz+1t27ezRwIl/jFQCB7sSz3yiwOraQEvBha9jhuT/CxTzw58SnPOZGs0b5Ib
KLNXqCPBCnzbFnNSHQOjUFE35lbEkFdciWRmi6Ey/82d3fbd9OMkv42ntLzyU1eoR3po0nhXLgVh
h/XUjbQQsdBx8y9Uys54ctsYozenvphjsEEf46G9BPnqn5G+sKm32uteOPIQCp6SMjJnfpN94rxM
hjXuvQzwGPGF4Zr/c9qGpc84WabHTDknsAcYiUyDzEpBC+YzXVTGnlnkqV5Y4aXIiEeeIMZDamQJ
RbYl+aJazNcaMuG14rd5XNg09Wk2fjhFOB8VcLJVB55hJ+qJhNRwGbfsxRpQnGx1lWWHIt5SXD+j
5MT9njJjZ120QbZjl2WuAaYRS0y7KG+N5LA4CbuROI7JbljZEZfuyRNlSU2jkCf4vzQrgoh7H2yv
XAfEfnZZqzOc0F0I2RDshspKaFOxAwGrSQseZDGuIpdf834wpQXm2ap2xMfNH84QM0bLQhLCxmVk
iy+AM17wgjBW+93n4Pht4T7FLR1f/Tpry6z6rfDgvyT7/w9kyQZewtnqfz/FPWcqyeq/MmJ++6Lf
jnG++4uFwQIYKhwGzlziD4kjsH+B8+BwVPv1FHexX/x+jAt/wWblgMVH//CsC0vpH8c4Tng2Oz3T
90Aj/aeQGFwwfz3GoWmglvg+fySvAk7E3/wxLHOahieW2AfUYsOj002wVmb4P+yd13bcSNalnwi1
EEDA3SbSJ70TyRssiiXCAwFvnn4+ZFfNSFT90tTMbd+oS6tFIhMmEOecvb9tYSiZKlh5JOUUwetU
uBbBc7SCHnXMDz4hC+UpjsLuyizBe3o1Zl3LCQS3tcOLPJpCQrvtInsoC3YQsPTcQxW0D4RzjWSn
d9WbjkSwJkOHE/zY1FrxZCDxuFFksmcrIu7rP62gKE+Y67wLSaPtrdCrbPZHA/uCqRD3rbC9e0+t
XWrf0tEZH1OzzMdvHnobKsK4kcMVUtlNDZgRvURy0pNUuTub9elhIMKtTQjW7eRVxwtcrAEhaw+8
clW7miM6cAqv1sqhica0MIYy6hjmeCXqkQl8GrmvoONdUItt73JamDruxTiEF4kS+CdSm1cHlXlJ
VOgwWFtR6XAnmvSrhEd8Cpmrg92c5dqqZfpcJw18ZBHItebYlp/hdH1iiDndAcAXlElwTXf0HtUN
Vm/dYVodyQMli/ZCACLogmYcHyOd5hOo8ozpwAxe8Uk1MW10qlGNHl4944cjW1CvtoEXZrHvzLI1
rskenKutRrrJQ71EnnYKP/rKzpjByxDw8hIW8DAizeYsp4JzwdtUPHiphYtkMgbxEMYt63+mFrtd
ay5085om/BXoHAQHTtswmzBVgbXARbGOEjbCo+prdVWk24HS9CTwoJv++T8zkXBdKc8QKFYdmTz+
FOX8jGVOqXOhilG9GMQGg8ZqsXUkkoQ43+psov56yWQ/i8JZrMPR8p4wSiMIKNrAe2KL3C60e8bx
3JrEJ8Du5WvkNA92g1OyrRpbzzyYUWu9qZHUnp1sl65BPTbzycPNx/fMRXkyQpHOfiLnZdiynBSc
ijI5tenM6wkfMx9gEBXiISeEcQdGM1AvQPVQQIQBpcvampgmELvkZHTZnNI2rkjnHIJt0wY6xE7V
x6gscS/+SRIQPQrEFGhpxuXXMnaijGeL01Z+qRV9069snFBAMJekWjbfy5d35zZhHm7wUvbrYRGM
zYSzHKSdy8M4RlyWuUHKhmpT86Wm+BJBZ+g3btxDXlyOSIhvOm572hsHsqq5N2mpcn6TIQyehjpt
XZ8+A3gSORj9vKtrId90gpxcX5JdfbL1Wr1UBiQS5DRjvQ/jxJK3YdKRsWtWUXmIGU42m8DuTJO+
b8zvD82MrzXlZFJD2ra/oNCdtKfzp6T07cJ9NsE29GFa8WGBq3KXwW0TV14NaJQqpYGO1tiL8ANm
RzXftwNa2S0oPC6pgbOfc5IsVtcWQO/Jg0F+muqSv3sknScr1MWYFLVyjpl2adwQXl7FO2fIWKGc
hLIYwqKYtjFxfB/4/bgjE1tb7imx+FVDS3PzXYmfGdmZyMfOj1Q6+qOTtsO69YyZpA57uNMHd7zp
k0m9mNxpWPeAi7vcpwWSILhg6qJ1Ox9pP4Iuy9AqHGUGO4IuL3BVw1d0rtDqBafEm7wnLiYeRtN0
xF1CwOS8YhiqXlrZNUiSE2O877mLdwke0O1sCgPaTWihLWmb90QzBbpdmoFPmZeN966t5b5j0Fhe
GfVQ82U4ARe2zk7IL3Dhm1SEVtH4LcogojY8Un58ThkergVSD2/Bc94rtTSeBHGV5kYiq2RxaFLk
I0znDkQocH4nav6n2nFYQegn9xwwH64HYckNsH4DiV1rDoBaA4T1eS3VwWQStSszN4r8mjfGbYEu
+I4RM40ABmD0fJw0Mh4ROwNHHurpm3Ry8xjUbbxPIAL/mVnO/OSG3ehsdZbAiwrDzTezGgeKAms6
qBzCCdkMYBJi7bEmQuEpIrllXVQprpvMY1dHuHayIskpg5AP1STD4rPV3XzaFIxFmVrQBPMB+jUn
1xroAvUM8SRugcB8mdKkORENDgOYZqw4dHOdXubIPIHskhxJ+llr2HQdZ7qey1bUrvNvluVFcjO7
NSXjOFXTEVm9e5UN2p3INebJDPqJwE7dvhEXGeO76naWZnTodbAjvT1uAWL0a0hD6nLo4GqkWhfc
FD1t+3ZyYMRoqrtDuY/6exCh33oN/BPAGuaFSqmmHgNi2J7QINb3hJDeRFZf3TH/YvgXNuIuEMK5
LxzMVVk3tu51JV19HxMvjlUg0p/prYwnGbgPc2jYX7pmCeUerbLeWUNBVi3XjY4TLunlwR/2o/Jy
HJLGTdOEUEVwDlsbjJREl5ckfExB1eq3UD9KPKokxWbLYL5JzJoZC3ontaH9gV86CqLhNVBjTki7
7Kxkq+ddl++nKsvQtAlJnqhJX8Yd9fbBAMz0EhuYuHgVgsntEompQ9fUobfR7WJ8SF5HXu8npujd
FTOa1wHyzKWiEEVnMIzK9h2UkReNPSfrXnrG/UQFfprGRNymwm4/UBzWr5MXltXb2BJecgvtOAhP
LcO2A6nt2JOq+plAjOA2igS4ILIO6VoIpOqtMP2MALLesYmfRnx2XdetTQqJCRphQpOYtUxfqjlm
CEqQ2S0pu/2LG9vBmmwC+8ZTnnU9dgNzxrSAdosYxFFXzHfTSz0A27SOsALdomq01o7siDjOM2fV
S3s8Yp8oXuOOFD2rVI9Bp/RjqtdPLa/EDUZHa90k+ouAG50MSXOhESj8PAz4BnjmphrfWCOIo42i
Ew2V8Np0y+6yc+o9RXGLM8Roce8jLYEsr0Z5MUQtfUXHhWgfSdRiIWMBrDmTdmVLbhWdIjYf3HJv
ZOJLgH1lFWY28ZVGKTH6toubDRsE8jnuA0PJTUTDijeFB10hlEwHCwwnYutJUx9XmM/NWzeU9o2L
xf++rCUm9LroaeclUeun87jVnLa/LIkRg9YRPtp6RSgjk+C1MEdFdUjIpdfm+T2jY2a2CduPrQGL
fT0aWUK8+cJ9wplC+wUvZ3STj7W5TSFkPOh13Z+mxlyExPxgb4flJStQv4/HhuDRNvduzVZHFFCQ
RbxumY2czHyu7iIrxxU1Ad+DubdEeERDKY4d6kTG12QY1oF9QMfqXpRpOD3qTRaAX8q7p6iLnhGf
YoCzhMuGYuzDxx5KCbyDEehF1ZhHm7b+ftQBWUgvcrd2Z3MdUKEO9irPdVpirtPZ9ZaoQtTvdNZS
X41WRdR5x9sxi+C/gIlgijFI9wmntrbq1VjfB0npwIuvgmTD63DYu2SgrKsMmAUe05WOMO+O6haH
UJ1APKfliAJSTsTT6NHUncZa4jkyjNHc8jPjpQMYzCW/2ur/TKrO/nCJR98wjLTmfeQhLFDMz/de
7QWbbNlaqbypV1k/gfbGxFX6WZ7YG4y8kN1JpPPdzqUTp4SxDqaMQXaPAj11HOOUJnl/hSJcmY+8
39LLlgTPqPdzb8xvGByYSHis8g6OTWjf4Wc3Z9/SvAWIkrAtKAZJjI+hh1uskfhge529YGqL9Bpt
5H3YZ+MF5tBmAwXMGyG/uMFtwzZgGdwrVl6kUs+4lCE2zCbRqoQ0voSdKO/mYEAdBT2Nlks3XViN
ZV1VRQTnGYu0htrJItm1zNrTKKpp59LkuxFW2zxEQ44Drzopdx7XlWdU13lTNu/0OvRd31Y1oykr
2NWh+8RGbdg6Tb3unVreJv3EVMLq0xSC+JijrmmieRDb2JtJ2R1kzRgdLDf+udyw57vO1NXXMc0z
Ol6egUpIAcGDH4k1uDCD+SKFjQZYCDwIgpxpvtYiYrQgDMRW9xUTz4MiQDt1UH91MjB2ucbidghG
e1dFpnNXiuyLIsU+OhVZ5QQXZqG/tYOnLkeLjVzsci8c0gHfHsqbKUWWn0R47ACZ6l/inP8idKAG
JnBTKtAWFh3pWsug7Q9f5gh4mTRrN3RuQkNVN7z9Dm3OG3TYf1fJ/4M1Aw7r99o/BqiI/kzongIZ
oURmyP//nTUDYD4kupB9rVPX8kC6sXdBK9B4YAzU/OnVIt79+njWZ6eKt8BaXWitpqNLtgrLwPW7
AxK1PNFlasp9kdceUeZs3RsW5jfUy4DQjbJ7jzJdyquwdzvzUNc2yA6/EVqUXwJoyVj5eLBRGxWy
vs7rXlwxt5zVsSZT5amPWm/TpyUbQMmclW1bbmNuDnXTo6CX7Xxv2BrJ9tWY1vu469hmwsl4K61+
aO8bBtfNdm4Z3GKTtm1Tvs7UEyleuZGCLQwsk71+SC2SsmI85I6pXkhuav7klik+3Lkv7k0vZEff
VgsJwTZ09aLnchwvQmojbVk7dQosoQW3s9Z0zRb9V426Pyzr/cQ/rNFKK2Hv6kjY46YRbvlyroVz
lFVXv74IS7fjR2CtwySbTg3kPCRdn6nTKTvkwG4I3rampV62YiCNq46eeXj49YGWu+enA5EjyjYA
Gw6d9x8vtltTwVUZBwJFwSVWLhCatqi4Pjx78q2JXWprtJMUITNv2Zd/e3SX5EIPiIoEOAwG6sej
K20SDhnkTBcTZTzYw8D0soon9o9ZvSdHj6ParUMRoA05ZduvDy4+qWp5stCVYxzyUAOb3k/ffUgs
LSASpNw3AgrKqh/CTl46aWU8FAmDmTWRpHz5Xk7lqQXuRf+3LrqFjBM62R5ChXg4f6D/tjd/095E
Iy1pB/7P7c3Lt6Z5e4+65lvbNt+Da//6yb96nLb3B214mxrBsihG9UWP8jcIe2Ha2ibuNnd5rs7u
wL9l3MYfrgvlFosgmOr/MG3/lnGLPwjy9TxcaX/js/+NVOXTowY10tFpclpUmi6f7tO66mFe0zB2
Kwgr2QeZZ95Oc0tsUS7Gp+/Ozj+8Mj6v4MuRaDOwEwW1b4jPWVAZWSJyHgVHMrAg57p6VUU5roYg
6vx/fySO4Zm6dJB5ucsn+e5dEbZaMDPMUns6IFiFOv266XOs4qCv/vWBXASkksLCXohSn9rDPSMV
so5mBdok/Uiz9CPQ4o+E//1/OQwYCVYEAGqfr1HLqLiJrFFhLyZZzsMFuGoiBicpRrZ/f+q4VwkU
cGhdIDb6tPaFijdKGfGN+iCvL0ZwKqugNNyLukh+86WW3/T9Gs/t4NqG4YF0XjYRn1vrTp+7Gh4a
tY8GgqPsbrqbwvFJaNMTM1t3/esz+PmFcj4Yw4JlKoBm7POSrpHczrNZYi+rEOk6TY643q1wfmnx
m+4SiBTL2oSoSCLBrw/8Dzf94h21MO060kZ79uOtaNdkrtDeUntVxeV9V1fmyvK09ElL+K9fH2q5
2X46oZDxWRUWv4jziWjPEJqoVYLn91pHty7v1ISdSA/uf32Uf/xC3x1leX1992wh0MCH3tHR0KBX
nYx6fOrzoTiewxz+/4706dQNBNxQhHKkKOsmyuDkbS7Z5/5fPF76z19qySkAbMAIBDON8+muL4HS
uSS053vVG+UaS7EGnE+1480s6Xd5gY52i03ttvIsa6/XY7lOMtPbmJUsjn2F1QZ0kjPiywI7XxNX
++5EMS3FJDAPi5l72znpx4Sl+0A/vr9UDmL1WsHpWBkoaoFc8U8wBOYbPQVn2/HGgLpV5bdT7Rlf
aCiUBytIgBvl/bQekPrvA4eQjXIqSO+l4FoSuuzQb6aO7ON0ydLqkTod2jYqNl0KjqgFQ3rfaok8
UvcO7+fY33Owb28T9jslZEgObtMnfoS4vdxMMtO/ks5F073h8+BalG95wJdO+1ZtSzarlH5zuW4X
4SNapICMStFRz5KV1no7OyAtuILgB1EIHQ1GP83Pdb7dnLNw5YnDBKZFtAdnCdQXE8QN4Vl0Wh0M
srS4kGBDwjSPMmcegd+WgQjhA2t36Ua7Xq4RsqcbX8Kot05jSCxb6JbZkz2kJMU2bK0RtRko1vhF
K2cQ6kXlkva3zWwtg/apiNs0TQYPfw0JNEnwZQM16ORqDfGYWty+BpyaU5RU6trukg9dcE07zNVf
cjf+YLgf3Lf2XCLSXz496ZgnrLy02etMZy9meV4W3SCqG++SMZYHVvTWB8sV73pgRyu2AfQ4AJAR
Ehoucg4aNPFVaCrvOrHD4sPWPHElyoST2GVkLBtQSFy6z9z2Gb2m46wHzAagcW+QSPA1O+zbKH4m
EDQqfICIS48/RGKJ8Ics3bxCPxVYERSpjNbW7JdzbWe7uKDEgIxJv2RtR+isokAxD0Osw+yiKFPG
LDYcuwsNzeMXFyPsw1ik+YcBcPnId6T/27JyMiwFQ59QPZWACh5AknP/WLUOHqkmeyJdeVHUE7KG
kf2iHglIxOvPJWhRmZJFbCian0QYkp+c2N4TmnweO0mQhd9LXnHz5Lm71sRXtLIYvEVPbQGoYNe5
RfLmDYa29QqeI9spyYKLwVLvGkand8g9+mfGeukO8E2LtE+rkWQmyrTmDRbqtMJ6G+J+sRH0fYV1
iVlk5tlCowOhMhus5rHHXv1Cy946ORN7/ZzYU1w6nUY3SSclg1FPrPki5UoA6klfq9AojmMQFhtm
YwaBewlJqpF3EQgSZ/kgJL2GkFI05LcDcVx2dAX/GXFnSLo24HnyuU1efR1OTj9yaxe6oRfcJz2Q
gHWkxuhbQYNzD9q8hxQakfgrRfesmqnfmXmJhckDDA1Lzi2OA2DxJkDqgx1ap+qFlVqH33BBO+uo
AZZeGfu27L9ido2PeWET/cFM8cSr0LmNOh5KUfCxdJH1l32LvYFoSWAERAutDERCX1y8GSfdG7f5
7IAdmkeMOjk2GzgsMZ4zs824qVkVxxvQEdO66BLv2mRTua3IDN+Qi4tgpFfBymySibErq1s+IIUW
y3tXSb63kSdvcaO51y7Vz1s2Nu6tSXP4inw58ZDIwDyOHXdUyoL62nlQ5fUMUXBfLAG6zcxjlLuV
d90WBPQ2Wp1BOkQ77UcydW+FDcJR6oABLRbKumb9sCPNuZ3jEbxuXU/w3yuqWAty722AOedCDB0r
2Xmn1XmIbDN66+tkwiKW4+Je2wOHrkuK77hxW58J+fAeWQWK0wyFpgdTt5eAMNCvXJuqRSM3mC4X
IVfX4JbYV5cG3UUqO1byKgJkmAtENA5nJw4IIcztTmzOq+4QxS9tiuNQH1itEHzS4dFncZUGJLAn
1hhue6BArHHsJLAWt9ZVElpbiEiz35c1OF+TQV7VlqPfz9gikYp517NDhN2oO6Rzas3gd1xh1I30
bveocQuUWWHguzT5jsHc5XTxWHu0kNVj8Hjose1zzhEZIuajARzScbyCHKx/9UTXwq+12I+W3bWL
qHYPgarfJQzGdyQlaJdtHV+bsYmiE7fVNYOw9jJI5i+xbg5fwG6TzDDhhyKzElW8F88b2oD5tdLq
gDhiZMp1vo7N6KOEiuVDoX7keX6qez3cGy7gyijMK4D2prqWU2NkvBbRy9nyq2aRWGM4vPTgXMuD
FkfZU0WlfKwLVhw9d8UD3EpVooYdJvWfRdaWjdrOXAMkvUzjUntEe+VKYNRTNnb7HBlLvSsib2WI
SCGdwk6JfTPLWMwSiryKWyRhvCNCPT0UQ6V7IBCIjStSBOpr+rEz7VsFPHRlhsx5VlYwVDkmK+Ox
yY38OFRmfsTbDu6jdLvqaGZNt+5Ejmt1HVS43u3TNBhjPvPyyWrWv9wZgrvKGOJhrdMj1HYy7hHn
D4lnYqk38qB3j7Knsb5axsyO6bMXrzt6JqSwfzRTEuEFYxL/TVlAskQcOofRdRQ65MljNG1Wlr6p
mpF1fXIZfMR+W7ftTWETU1kzRCLSvHHDZNOqqKbVbXaiz1l7mlc31VOSvcbsfkjMMVvRnWL+yeZa
xhg2p/5YoDxex0r/Kt1ur1AqEn7NcEVaWrQ1bJ4vFo7+ltAg7VKYxZKFSqN8BRhk2vGcGiY5fA3s
7Mxt90bVtRva8W+08dMNzNt0Y+iluy6dSjznrTFeISstiaYIa31dSINhv5eZ8xWPa/geZo7ADCka
OB4OlNgk07RDPFo6aedhzvqGWIBFP2R3QrUkMUtKL4OlwBfepx1SBt+FqfWbTudPyVS4WXRqfx0Z
EVAagUv7hx02MN2QIbae7SteoGvbGPrLNuygZrk1+4SWreXVZDJ9gtXBvmKh0QBZMKxTa+ZhDDXr
d4Wa87muWD4PHQLh0KGg2P1U5DoMp3kG+Dx1Lp46fTrVKWvq4MRvBWSZAOTY9tcb/58qQ08nQcfg
SEzO6XN86v41srfycFC4JCo2YdA9kEgtrbeiiMqTRuPrN91G8dP2fzmgg/fHpd9noh778YzDaylS
aeMq5REeMGGiwsGvUPRqndT5W6uVjG6biP0gVsWb82uHYS0t1wi5zxZyqeYHKX3Kcq763djwXv/1
+TD/6fNZwjAtFHE6naRP5Yka4xK0WpfuozyXR7B7+Qe2GZ6pocWmka9CYnU2WYYgBkyraK96sBRA
SfnE0OoMLHM5PMaywAuEEWMyqDybmHmGT/qydZJG7F0UNVzK1EZr0fYVXccWjOs+DFiVTeI+yw3i
guDeJGHpDU0gkhaihSBeaMK5nQLBCziYxuxpMVK/nt+KRaF7IPVmcJi/ORdiuRY/VLlcK9BYiP8g
dnrWgjf4vv4Mu4EhqdagSCYbaIWFoly1IyldCNeeq9jR9hrbRoQukbElu9Pyw7o9/vpy/FRn0xO2
gWbxQQyUi0va1PefoIXabqtYxBhep3hnaWGJqWb43TLwU8eCo9CoMFAeSsOB3/rjUbq465kjlvHe
lmyezyqlQhFlWxmk+sCSRZUyJRQPEdLl519/QePnc8wWhUB5lxhLYcrP5fAE9q6vIfjvZYPYaZ/J
0rvQgsB7xSxgnUgWsqZrT0M+U8jpCeVw9aEpa8lf6C20FWURoS4PGeUTbN6hhwnJnNoCd6/JDmBO
lJRF8yc6l6A9aAF4xv90XP7br/5Nv3rpoXEh/+d+9QluSfeeTt+3qv/6ob9dlQt3jpRSECFQzwyW
ob8a1a73h+Uw5kOt4zkurWLuxv8jxhWS8MJ/FuPKxU+J2ZOhBI/tv0ts/Om5M3SB1xOCN8+fMM53
7XedJzS6Ue3OQXjsuXUiynhWH8Q889Ycihb9uOMde/oW2kCmRCV5W5Ow690h6Wj3NRPonVmJaqe3
sa7/rsd3jnb7YVFCIsn0EVA4rlOhf14SxgZfAPkR9sHpLVVee16qX5OW0PEZtMBK6Y6U97CPNbmJ
6wBtPyhZTfWNn49eF/zpFoW4bYTlVvVGIXtxvgAFCK+mqBpaX0YNcFmAGzamjl7Bo+htzV1nFr09
Rt+W22hrabeaux9SNCFSTwuiDgQypnQEVwke+TGa+nCZW+U4aDxgSndu0FCTSadh06WlhQcMgLKj
NIivHmvvoXK7qO423uCaN7zmOkRm+DqHuoJs5EHrJ6V8SHA4Trl+R3HGyLw/j89jAtpg0qUWjZye
UO/sSMYGvP/4PHpPOlPeFhUqpGUuT7/wicpZ2wEWrI+8y8Suw2z6HutRfe3l1rgGLIjxojyq0m4e
nPP83xunndNQbQRwkY6jRlR67MxIBjIvATIlzemiQFCgxeiZQZijMtCQGwAQQygZA6pf49CInmHW
IEwA4zJcsnZrtyTaIlxw8Ehuhrhn7OrMmJFCwFMT9dk4AyJZNYMtwq2bavJr3TBK8FREOhwi9dlH
KRDbdxDa1V0fF6YP8zi/sfrZQWFh1iK9NAu4Wo9JCPt2FFp8Pc/VRkI/p5uYDQ+TjnCniMziMIIU
3GVZXmwVWrPUF7XNDtsEwDAXDnRsM1AbZ8aTYc46NHld0brAwOGLKrRvOevVCRZzvU3ojx1DYXqY
m2z3GAkd7F1Q6NmzakXzUDpl8lEtSBg/7TR1XzXxfGUWxnhh9rrzJ/nf9lYGbUUuFt++xmjENqEH
hBMTQwY1pScjsBowHjFfid5SbvuVSRfYb7nTUNSGaDydfrhCrdCfrKHpNpmMvZ2sMKS02lysqFZM
vlBr3kWgJLagVA0wu3HELV3nTrAd+rSZ/LmS9rPFL/G1MdNAcQHhtrxBvBkhVsM8maZvOIqCyypH
ZUMkGepUJfvBR7FivzSIzWrai5E4GGfKFSBtiFfzmX7Vn0lYMNqgYhlnQpZ1pmUx65/W2ZmhZS84
LRzEbLklmJ6Dh6rn5CmrtFD769mhP/O4cpFFFySkFqcxQqVmYkSZfdknG5x20TabDIvsKzeQ7zmu
Yhu3JeCvGXjHhZd5CJUUhMUlFzWAcw4sbMn44Ok6M8TCbOGJLZu4bG0smDGn0GNr56SlfUjb+tGL
hvmr088j8KFGHrwFVka8BtwytSDMWAmHl/7MNVOuDeMsP/PO0jP7LBwWDlq5INGKwPG6tXUmpZVn
apq5ANTGM0st94D0r6DBw1ibqEkh+E6g18ozhQ2vOXCSZIGzWWdOW78g25pMDrc20goclGem21Q0
2TWadLDHtMXYrZ75b5DDYcGpBQtnsxyc8sjDotkFWf4UMOO/izuzRf2IBv4yQOhzodHEaNaOWenX
KGPKB6c0NARxHWwGcILVhc096m1qMUVHUIX15WCgTAPYmD6qXBQPYBOxPU1dDgAawBrLM4uv1aTp
e8KcEBcskmqSiMzavmniKdOelRnOpDVVlXdnmIMbbxw9D+UqVMhUIXTm3rd6NqsjEvgB3iYcbgiD
/Z1g37wfSyjrmq3RgII7udeNpNeRdUTyFHl9sgWUWd9bZjknKzqE0S37XONLSXP4zgFeIfYN26Mb
KaVivE9wRgY7Jmpey0kHxihFwepQo9hdJOPpW1R5lVhZYqQ4BMqEZlkAGAFM5S5xX1MbXeNyxUdq
9Q2Hg4PSf7C+e5C6o2FbOXbzSq+ZQ4SeTl+RtXmbTGZyqFOkttVAGgBrw3hInDR4XvJM+IObjnWe
hzw1MdJPeNOxvMwMCTw9NwqfnpBzIUIL3ZwzGVG60htRHb0RGdMBXVZ3al3bPl+2veZCftdrLaL1
yZfshbNhnPmemPqwHlxJeE01mk+xaNUhUY5z45kRLEUzfzeqxuNGtFLzetTUBaZVlhwru6A+Dd7H
pmTY0uUr29KW8MlcW7t6oTZKyeRqskpnJ0tN8QPzaFwTHMI1JVpwuLJQ/fuGAZwrjyYD1yV/MP3W
Xkk+rG5r3C0n/KYy8xvwpi/S8vr3ns7MKWUDTbRUOe6WfcnXTEvLd+5Si9hirPAsHYnTuxvGOtFF
U/awLnmd1ifTrUATWPg9TV80syOhtWiTZKxTe+Z2QopZgvju9Cc7adtiU9kV7pgWOzismMIcKfVC
I1gnSJ9mTHAtbRE3cgZgGjgEdiqNe83veh2udhOlT2zhuFzRmyaT/lrTZXo36fZ9OgYW1KQ8zDem
rJ3ZB9FiXjbxAJdLsPG6DtJCYm6NytcJn9+2Zay0Llud6xXoyUTf3kyKV9OiR6fpcf+nQZT2RrcD
ubxE6/zSrZBoNyxnPEXNNNMw7o1+xb6LQDlaNgE3iGOkb9T+KLjg8VsTNYhP00odQWdpSySMq8mV
OSFjwuoIYG2jlRVRQJHeXpFvNd1KW8T3Y9brJqlDguRpHDPalkbPHbo0XtZQQS4jqyReAWyFgZPV
FkQ2jaTTwC6LcUlYOZELTGr6NeZB531Ixuqr61UUjvWseUeHumfZYFoA4PKE6n8igg0u51DPBzdh
7ABjvLMvWjisckVIVwcxS5sd1KfAqC4qMYNGHVhHEr8u5OJd8pL6i4E+XrvFk5zLXcdL/5anFh0E
1HpJyniZ2cc+Qenpyzguqn0KV2CEkhREAa9Wyf6rzEz3fhyFXJeVozXcX5N9cuuUTl/kgftySztL
LrEKYLtgac+vEiDuT6D0qjthDs5rBbt9V9rUw7TtU+0dHJh2dOmTFQzO6hELUpjr5LyImVdGBZxy
F4PMvzHA9WGIVYCVws5RH17BJMRH8qUfcIJlOhOjHteo2aHWHTvkje3JdieDJJVzrfLfsu43ZZ0D
jeZXVZ1fFsW39zZ+79rvC7v//NjfNkvxxxJwLWy8eEhvvrdZOuYfDhZpnJTOIi/xbO9/V3bS+AMJ
FK5M9At/IXH+tllK/Q8KO9pdaJccAX/n35Ekzy3EH+onh5rO0I3/yJ2Apf/Y7LAgF5NrHff7sggX
x2GMe3kuiKVr22dojV9dHYiMKud2U3T0adPEZvc9TunRFany9dZ9cHs3PbJZSy/HLrvoXYlkUrOB
f9Q4fXTe807Se3grJQsmlIetNHN9jSedG57Z0VZ5Gngbu/N8xzNuVdCTSxlh114sdRtROSy8gmNi
Te4J7i04Ji7+dZI2z33m4aiJyfpQ5UJbTb7amtLXGQpSOsu4zkvkxwfV188C0aI/W0Cdk9ki5D5w
nqCS3SWm+Nqz7vOz6jkrY+YcLePp0sGQaBu3InIbsqz4PrYa241eV8+2SJYoEqdYMeEEGhgyexxz
bCG95qB8dQ9h0bYbfJWKSXpA+yXHwZSkH0aqAdq1OZWlWzdrveKXUlIyhU7DR74Cp0F3D3ncNOug
5l9RD8R+ryQzlsBoQOUaBGFT6WEpw6ZuVyT49Km8HVxa8MtPMqlzGccSNj4bC65k4hSozGw3bMHm
27DMbj14i5us4ZCwaq2TJWlFgqNlHlnxgbCupmt9Dh/TZpnAOQuEoyw+pqIq9xUZPr4VTIAaUoTH
1KHhe5BpgvPgPdDAbjeUWeTPQNgmLBHMsWyZXhEYDhwo8ZqHwA3Si8qDOXMmIatZn/eDy9kzCfUg
RsI5uEJ7ON8kccVEapJUqsrhPhCTyVLtMtbWvYfBFWRcpfyR69ZtH/OhwgSfFzwWbyuSjqzokLxC
x2uNTa+Wu6jl36K/u4obka6rsjE2Ts/U3g5gts8GN1aX5crPUb9zP3+MXgrjweCjZ0P8ldYc137m
b0lAEFMvtGI9tG7jwxTkZ9DvQ0wGPWM4ar7U2Rz5sKWfz9c7D11sGMBHcK1BfgbB6mHSJHa4rPDg
YhHNjigbPnjIuatxzLON4O508ZCtyuVZYD41PWYRfwUD+ZVWC9d/9EBWsMe46jhdWLcfppkrP1Q8
Jw6TqCNWu/kyAvzie07zjD1N4aHkCrsdN5PL03g+GYXioRg0/qlK8695SSp4oDskhhqNhXWOmxYn
I4BskD13eZMo31ADtQPJy765NBIJLWe8mpb6Gpscp1QHtEkU+/9i70ya40aybP1X2t4eaQ64Y3pm
vQkgRg7iJGrYwKikhHme8ev7A5VZJQX1xJe9rkVnV2VJDALhcFy/95zvYENrtWkPyEq/lHUQe3W3
QG7mtADRT2LVZlJHX59VVvA/TmORXjkGDyrROsJ3Bo6nkB+yLVbob3iY4tshMq9fHi+Y2ctB6OCy
J2CJGBPI8Ct7jlzMhVtfRW56wgVW7CdIEdtBXx9DYom9l+9Wy7l8GOOXeKvXLYQlUFSAwOXIvXlZ
5YudLruyatw9+g6KvJzYXhpdGVFwLOeXBbCucB7x2xht+l7ObGPuwPOtYIoSZ89X1/UjoPiGZQTB
q1sTLIMnjAjawYS8Dh+WzyoIPj4EjAWp0+Mv4DH4CvQUkCK/HzJK9hWNpzlHvuPh9wlOoukLiHhi
ujYJSWMs/0UL43lDqGRxSVBwugVDEXv9IrRDaPKcloupX8427E+sXJx7c1lcQv/n0wu2L3LMqFDZ
HHQaAPGk9m5EBieUIH6YPpKK1EpMZsxwGdCb7aY22uY4WqtQD9QlGVm5OIjSlFstC9kUQ53NbeSr
0+zU3WPavY0kcpEFzvu+6thM6AQQYVVz2cHArzD2nEh5RMpD7rCD5TbDkZe9yXBhe788tENsDdQ/
2gM/O7oxG5ZEY6pbGmIz0iFCSU0oSLx2UEPN9VTtWqgcTLsznHi1KC4ZNzNnROMFzIZbM/MEvNxr
oi1Sclf5kYjk3Z0qrHQLnr/1NQemPsmjVIyZFtwYQFN8q6yzvRPU3+q1kMx7GgkBdWQYs5/Qhoh3
etP8ybnE3BYaFkaKwMe8hJiYatGNNvbXdolvn9I5PM3xxGxIw1lH3A6x8lsjHUsCpybNIkY0Wz6n
ZkazwaIisFCTruPPZWmSL0ZSTr5eJUxNKNYfTPKo/dYZq+QKG1N/ikfURxspiMPYBCG+w20iaiZO
ZdzdRJjOKOxBfAA8a77PjNNObKeXSTISJabKFr6eUxX0T1pXls8t5ygV4//FzDal35xaags0TULU
Wo/tfzx0RVPu3DydXCDKGnH0VcIIN0+QH/ohryLfwPl15TKJ03bkyI3tNdMmxz4WrmrzQzcvnfZx
DkkxiXpMSpcBRTJ5XU2mE5Iwp2BJzcEy5i0SnkC7K3rKh8i2Hn4oxW6+VzD/RTrgTRkXXfvf/+fV
EAcFNzQKie5UwPF+JXkmy3dRZUP2XjwT375E3+JV7iBJl+4J02BZ8dQpRmb+7z/31QR1/VwFDwv7
gLClOKun3JlRudtV/UEfXzY7nkEZE8Uwomucqn8sT14/zQa6aDCwZbB39mnLGBIXthQ9/nQWyFoJ
uCm4uRC82ffr+s8h4I1DgIGQ8rfAzHfN17AsfjwA/PVX/joBMDP+g0htAlUNJvnrGeBfsx3dUH+Y
LNLV1MN3x5/69wnA+oOBBmcCRKrAmBkM/Qu0ohgVwd4EjcLxAGUzDJZ/YELA0kOF/8MJYPVaMN3G
17UOHlm3Z2sobfslRXgV3yQpKRW8IXVBj7mhv/rODSqlOPNTIuKHR5m4YxSJ6Wozsm17aTCU43Rd
w6lH8QlvetN2cbq2l51My6YPpoOYV3h0xlHarCQrmqFivOmyWjzjQRixOdgtrHmPFDMS3wymBmEE
c8jAar4vXfoEOTF4pzwpCC4NUSBs3LZ2vmgrCoIkzfBEmmO9KcsQ/kpnw9Ij5WYfLuXiSzcT79I0
xutfSKvvea81OcStrGpMchqU9h5Q3hdngmJAXjIvTTTkMLVBeMbLklxOqYK7N5j95zGh+FCici3M
vFZ019hOCia4nOaboV8CF3467aOtBLqpUWwtZMy3dVb5rsCiXAO1CunPel04Wl/icejet4MVJdcm
1n4fHYD9Lm4E0zLeGhEHe2s2aThEyEsCd3IBMDAxm+9tTmIk8gXV/DGY0RNpwkWbSYcmvLeVDNxN
W85B6iFTHI74s6OLZZymj7QyCCPl5Sg4kshh65KDXXhEbwIQt3E10AkiFuADyW+krMA/BkeDLeCk
tQXB85oJmZlpyoIsMB3tfiMz4nc5O8UkWdhT1BIvTxe/8a3Mnj91cLetG65kbeYhVZt82juTD0hM
blvR4PnVkuib3WQ4qMM4PbSx6ndjSIg9iDRUVmVk39YLUUfMYtLQN+auvE2tvDkBv0bsmtf6LQPv
cVsMuXUKFK0c3iWm9TySfODTeuT9y1ucqdNc5jQ/QwSsyMULupRAv5P5SsBns6uTkarRoT4GJ+E4
1B5kWgNGwR9wo9IVCrIUjAmBbkFXKDiZ4qTf9HmLiZyeHFmNhMo4zpqorOQan87du+3bkO8KWbl9
n1cFSjBb4435iD6MMgKwrPDniGPPphFRmXtymuwWTVHYlqcEl5l7aVXEMeS1PVfIn2wsq5kz59rl
YMYhGajw764RZsaXA1PFCysoxifYolZF9vXYb2dEJPNxCufI9NqXVDots0R0oEtNoYWjM+N8ps80
4MeVbIhyPrd3RRjHN/FES82Lao5Cm7IJcp7swLGRiFZz3PmkePejVwUYQS6XJe5X8KKSXhnxbfoV
MniisAqtWZiuFm54YzEeaWHA9rl9NS35eJ21ptg3qU1ecghKgBWnNCpfm6NSptnxtVaW2cCIMsgi
WujCavw8c8aPBjPCfedOdXhSor1bJgAyt2RQ/akxA+SZIl5i8hww1OZ1V8qW4KU6yrtdSLD7xwm4
nNo4cx89LAtl5l4FVVPs+ZcrSUXjQH5gJ5rvVe1O5dEwLdA15B0ZFvpSZETHF6+A5CDwDeD1+xeG
j4wRt94PqTFUzHYjvTw2yGx8p9IIf2lbcbWA6r9Vxbjq+5SbAHMN2c3MXhRMAOpkv0zSOSWQeFIo
1hqG0klf6SyyLRafT0r3DoPgbaaHAUp/vqtyF1YwHihZ5K1WzWLYyZ6TiOUmxkVpFfgdnAShuBZX
OG5VNOkP1UIYgpCZwfecEpL4pant5CkRnfZeNtnwqQXI1JBARmL0iDVxAB4MOzLXLa07NsBivUz2
cAUIEgibC/4AZApd44AO/MWqZupJZ0HPqFrNNEAfwXuuxCaZMyK4pp68MQOdKRogqwlpI3DcJnqx
WeFSXT6GZMMDClCksFQ9MsciyB70OZSPwwg8lyXcbeJ2QklDPxOkpTPat5ZJzljYBTN8gqg+2sx9
BdRQTvKZZiI9LacRvmHQqusMJTD8V1QF+hW8mJKQ3sVK9k5dyo91N30E8zvQobFi6Et6HGSOB4Wy
4wQNyb+/yplLXS+z3t7RW04aD3b8FN4yyQmIKSZxY17mQy7tzjYTdLpU26e6Zde4phX1l9LuP/XU
W/UU1cBv66nrsumi//KeCMeLzzJ6vv/VvzurJig6w8IKbeGJgvVJXfO3Zoa0HcK9gdjr1OKYeyi5
/tbMQKnDkSYdKh1p8Nf4W3+ZO6X8gz+q4/5FNvM99Ocf1FX2K2eTiziH3iq+bdq+NHnlz51Ve42R
aLIW8ne3eqZ1N41snzE9hgRjaFD9d0PFy5ZTRGQdA4MD05GIPMR71tKCuzdGaw2fWKYccqtZhvVB
y0p9bNZSKifFL5Ltcx6bzuW84teqlXNWmhneI9Vj1p6NpP5EiKI8DrGO+WNEYMt0Mlu9KaQKX7pR
UH7iTYhLRyz46wdgGkxOeMld6pGhnopm9enj+SnogoeWBezUcKq9kTFn2rbpasnHfYQMN03i+cao
O/exB2hsMHxZaVdd60x3L/SzPNanuyYx5DFIVwCZrCa7wcRUpOWpNJvSOVm0rJ5bB4N+BvIJNXRE
frXOmDDGokAmDfrvlau1ug82lasoKAwjbOgLSf1BKN18sg38D2Wp9Qc5RPI9tozpppDYBFBwAOqy
8la/Do2a669sAGKJlfGja7SWKzwtacksISLmmfxI7kChSuMhJqDhE2F6gtBY2fDHsHaXF8DvzKeZ
YL5q04f8AqY+8tuOGZ8mZEisQ7C+5nuJZXRjuRNXrVI+0yHY8FOWCK4dBTMCzn4UEgBNnF8UkR1d
y1RLLp0h0BlyxdNVEsTDEV0CKvYY5Set9PV+WlOwcuImyAls+gb/5vsXyjAIXCo50+6j0a/f8DD3
0ArF0rYfUXMTZzRWq8WG7hRmAiAuaXyrQQWt0Oon/JRqAFBKInQGqc3Meu7LmGj8jhHsKfJOZnJc
SG2xw9XPkJvDgb5hJD40VqvkLsvh6GOSX75FAUlTGzEU7uOcjXewc80d2XIWL5kgDsh/aZNbG36R
Aqlba16l5zjqFQsQ+ca6anMWesobCM41BFpCo4MVAGUD6qbumhA70p/C4WKN/He7G1gNRgN5hPZZ
B/mLqEB5ZMLCGyezbV7uVdiy+DTMn34wAFDGqVF1z+Aux3Arukq/jsaah9B2J75gePnQA78T2NKk
KqBfJS4HjNRFD7QdWKLEgPBYXpYcAtThpVjQErJQ1t4mv3e89Li28hQTlBQhdpZizFkxgd63z9Ok
+MhiWZFuw7pOZhdsIBzc6caRnTzmJjwLmkD8sK4W8R5Nqru1VQEAbEBYUSm9+gQcJXh8WcKxZnN/
U2xv5fqwrykinwJrwHwle27JaITzzcT77ybHWnWhogSq4QuMUhq0lTddWYG7IxmABdPbAisM5N/V
FcAjgak03q8MYOhqOGP2tWDjQGdbf1qAjBxqcy07wPjoD2osAxy02DQ3FWQjzBc1VqKssXk4rXLG
P4acZp9FJpmlY5xzOQIv3vf3fS1m/pQjBAtMw1wA+wbEwjZolP4wGB1XLRZ2EAgN8ojjzYXLlbmX
S71CFzgJsSSgbQDzyEhSgMRrMzu/SeoBDqDWEF61JYrT9UVW2QcLN9xOZAlklJqjFj1fhCE4yrhe
OTVo4BYcm9HW5aHAaNXA6+ZUyI6VG4QR3c3tVF294ALjGecj0/Dp7sXI4hQpRRjqI34O/gR1JFDT
8ZOOLUOIQH/oML9xByGI3FVr2vQGMUb9KYWIdXBBeu8Z7BsPNkDpaxTv4BZR5jTLfYsWWR0mzBVH
uXDBEwfXZaO5cM19huv6QyAWcClhaZsTo5YcxGMeJBg0BTajXhmQIMEtN4csDlY+h8HWrAczayrA
OrD61xa+VqIozScxovfxJnIaH+p+xt9FRDrpUg0t402OqiTd6S04FmDHcFLcAZPsC8mE8RTwFIJa
Gz/JMSptB2jFPIl6Vs6EnTX8eCMM2mfYffE+jkxW98qkRK7uPjaxqScXiqCfA1lU8D5f1rwyyKVh
eMg1eyhL+GdPk+u6jwf3EawUfl4aa3zEAMWyI8LNhAbJQYP9rWnJk88iua5Hd8Y1WdWO+wg3iS/y
+5aWtDqB8JU9spTMAHnlMXHaGmsB9kZEnrqm3yiLpyuDLQ+YfOT2wgPavTxxDJvUI5LWSUeFZDbR
7mVnLQlyt/Yj08pHHQlD8TiG4Zx+MEfJPoFgjF9UH0ZcVBHYTpectS3Y75zxYW94Tlg8FwTmHptq
La6dWqwv5yBkB3YzPGXjwkFxk1E/9J5TOhV2mYijZvTOmKP5wPYj85Hwip4SAupKUdLLLRf3Ii9a
mHiGHXBqJjfEzW6XJPuaiHhlVGedFj7yKsW20Zk5X1EhVgROP7HX8kyScM4Wwyl/RCfnAY63nssi
fyxDvTm5wdRzkJmdERyuJZsH5sbH0l1fRO1KzeVwXF3wjnFudEr0gGcXvi7OeiKhddwP5krfbQko
84aVyBvbNXBeOLufa0p5zSjry3Yl+Dad7Qk74RngiP1CSOqAJbVRX13YidvkwY1YaUqu230o6n5X
rawlzbLdG8YLmwQMU0ALTnyYrQyxLqy33AqOul7m7KqrKRIYAJ4ogayoElXu02eDDU54Agh1i+wR
j2lxftDRbkZI0CqH2OMUllqBlo2myLIj1nU8mUmUph5Dl5lI0aKK5t1szZnNyVqL6Zi0PUNBNGIu
1h+1vHPoP53axOU1h9sP8poGsjcf9fdKH8orjSimd/GSOifbCFi9+jpRjhxC7pykwr5ZTRw+ODJf
NNMgrmwJ/GjDuWt6Qv2fvJ/t/D2Cpjq7hAerbusUa7nWYZwmKZrJpwN88VuLXf1L5HSEKo3ItBYW
2bY27dh3mhnOmpa4BzGAJJunLt/mDgZXT6lk9b+2yZXTRHRJuF/Wc9I5xW7B58F7PBbbMB7fk7ha
7dLYbvZ2MH5mlrayh+wvxAbMIOTmAr1zbewkBtGN0ZnNbQuYkfKnsLbmlE9/0j970BLaC/rYtldO
HC2QyulzlcjFSMXW1D5wB3i6bqy2Yd0+1Gvw9KaxqIy2bV6XV93CqTBNc+oTJnfbkLrh1OeNfmJS
xZjNLVsCCHp1WSLN9bhpBTSp2ryfoEdvUBI6W83FsJ+sfHVWSHqj6sS3qTq1JdXf8RIAtq6GYhcy
JD1mjZwZlktPFrI4kDjR7J31DSHJHPGn0O0PJspbHDyzRijwVPsJ00Mi9MzbPs4Nv8N7c4cTGWQe
ELj35Dhql3NekSim4e1DhUbt+qVDtUBdQnjsqZuKeg9YsfyYUL5T3vX47lnfRvpgEPJwsEepXQuL
OAvevLafOgqagTnvkjLN8SHa9pOW5h8nrUZ3qNsZ2SRN04IZZNmAcBwJjlu6fi+CNPJMLNi472IS
JcyMF1EYdcehMJ8rpkdboyPaQa8EOHgg9UeydeRT0Iiq9oOypZVYGluq64ZKMBaFP2Mx3Ha1sh4w
RurX7PxNvo1LWmRabNgH0RKxmUeI3NECz3xpmT5eRr1mk3JJx4Eg79ZyGu5dZ4q7YUwzfRuaWTNT
i9fLlNzFgU626NqeI/xyaYfwmc0/3IGGrP0FOzQBkANDvjCCM7MpQxns6WZqbExNbB0crIGPWtoa
Dq+9wED62+uR31QdJ5Co3jIgJXug5bmIZTc+Vozij4s1EwTTzOluoZVA+MyaC5PYJJMZmXg/hpPD
Esf0rbQTc10KPzbSPHb/dF0ZXoZ1Tn5M137QIre/IJ7vykrhevLyCu5zxI0f3bFd+4icXbpTWtdz
/KG1ql4c89Ryu5OGXs0gGZyu+w5US1+P20Rf095DDm7BuwABMtXsCoue0Ig4n4I6Y1MPkmSsGAiP
M3lDNNHQxO5RvzEH9oxMaQILtibG0AtNenafnCjnrWv0SNY8J3ZkiBY2MPOLWjT8e2b5NEqEmYNU
HhCsNVs0me6WKEmqLQZ7K5BgULyb4rrK5pPQl+nuhbRNLZqBPhgpy9G1vkXiOh/ecXTG1Inh0ZCG
zTF6/d9/8Jv0MJjjiqzqQ1C6GS3CspTTh0UtfftRzYj4dyp3qUbKwsxSazMC7PunTlB+AwILFP8P
uzG/hfr5NxgjSy8XowsPJtILsLlFG0I2d/XAICOrjUKKzaDaA5KOwK1WZPdsK7Tr18h/9AdH9Pq1
KiHlvuHA+8VtcRlpMqix6Gsg1fz5lypkT2oNUZaHgjD1fT3x9t+uBkWXigxrfkf6bO73OY07XxvC
t9hsL763HwZF683g4631/yjBdXU2KCpmO+2LYeGezBlHoUSvZ8SRjGTyhC8kmk2G2UzB5UNKuMpR
X8vvQpHydTGouiJX3JqHdNlgUA6jQ7eeoKs6hG1EvDpnmEKy0f5+FPvKzuvqJvY9c2W5CdItzu/X
4IaxJjUnOxRwQIA2EHLVepGVVhRNGBxrr4DFvLWmtn7KVTrf1R29ijriLB8DuLvLi/oNu9KrUAN8
H9RAijGgwtXLa/jnb1Aza23pqRvg2wE82VgatJKOltRjS4unZQa/Hn+hlLbPKAYl2jXOF3SZGzLa
yLqPPcKs1jMYd/b3t0quzaifv1saaCioLcvBL2aeex5RW1UY5evoUFkhFWpYcvYifARmNDophh1t
cU82saOOc0nZ6k+ybNPToIzhrleD24JIHnH2i5nTsnqpi/WOY+wL+JFgMsp3ZhrU3AE8lU2z9noK
FyO9r+UB3ZLUbmjOzjQGn78fSuOcfm8PQJ5NaK4muK4rxntIlulmreOe8A2wtpbWIUbHtCtOQL+/
Hca58ZrvyTaYrer0DZQFk+vn7ynSNaiDg60hMDfZA40SW8XJ6dejTjHx27PxE7BnOIN2XxjoOhAB
RvxaMwlM9xPCruI+lDqnE3N5wSYp/iM3i3+C3J/D7Ut7SBorQnBsEro0/QiN5lCGdMC82K6GcBsO
kKSWOefTTQOKrE+s98AK4UDw/HKx/+lEv9GJdtjgf1gWr1Li/a/Z0/jUfP1xtP/97/y7Ay1oWkmy
STAJfxfw/tWBJl3FdnBysluyT1oG0/u/G9DuH4hS0P26RBSsk32exL8b0M4f+O51uIQWxAqS4uU/
Gezr7qtnWiBdYAULNhA0yNbZfp0mjPj0xa0PHF2ij13SFZVvVXLscdaBMKYPywitquebrAQL6KHJ
99hGwaYHotqRbFmgJpWL/jGI+zzaFNBwvNgV49epszB48MPJQcOPsib9Fo7GVLbPPisNqIzs44ph
o9vuZ3piEHpcC3OisuMDtC/zPumQsk0kwV1nidmNzM1RhNp1GygvSJj74kAn27pEtkctS0p3BPMA
X2pzMdUI3KxcEnE4mcl+5JfDAtdY1dFe8LpQo3Z3TCXViSPxZ45M2sc4y1GW1QW7Uj0Ve1Kbwm21
So8rp63eLeBu/HxqbzmtPptaykUGXCkN8FtUPOkOM2nk013UNgkv9j291m8VqYw4B1ywWIVAFG2S
jb2j/Q1xZ+HTo8G4teQkNrHdXXUlEr/eQD6oOyTM9Fd64DJanor7sV70ywl5F9ERBQdMh5rPcHLO
DfmlcqqPAfgMb9G76YQy8jMz5OOam7bJpLxNZ+BHJqpOuyzvJ5q1n8CMCb+SEXkrjO2x9SHXxMjg
sQQfcC5uAzuxNmlAvT70NRYdfrSLy2dvL7Z4R/dZ23UAeO/Zn7PHEpn2oz5J1I6rphefn9yxSWKT
7IgUjkT+rV2qGwGI4BBQEXdqrp9KpTcP0L3oGscBrRxZZdsRgecNXKdD4CyMAM2ufjcPUfMRLtCD
1cYlmP4m3uvtTDZVkNrbBW80gEDLISreeZ9hwgUdJMf34BWYCOeEtCI+hBJmuEH/pybqhgN9LeRt
Z2TymiycSPcxn03IjiOiqaH+3UtNp4vUFM1KKJZ3bda5OwDZBbEVkeUFPDmbJB5iP8qYTyNaqN09
fQxi2MJK15H+YbZJ8AWTEU8Q0bXBoeQiZJCOcqHRzPcQSeILlVvis+LC/XbukHDGiRHj+kpL4q+d
JmjoNc7iYpxrszuWiSAs2Uy6+RtYr0XbOwwvg2+za49XmdFIujsFItSMV22zQcpH2GCi3/9no///
ijyme0ah9f+25++ysomfn37c6PXvf+evnd4Rf/AjKIsEkiv2bocXx9+zRvsPNF3wMDDvw3CV9g9b
vf4HE0iXopkfJgykev/a6lfhF4aQFXuCfA8upvlPtvpX5wKwhMhOdCi3LjDU86oyHCexOFXZH/DS
EbVGY5PBnDLAoaleUpzZZlOAGIFZ5rsRFeUP9+oXSksu8MfSkdPI6lQBKiucddZ5flira9ruOGK7
/dgbw9aec2urx3CTsOLlh//FR7mOyWsItiy6zp/LMkKLBl3PzW7PlsOUwdBHTAR0haRDwPo//yhu
pQvRE1gqFfvPH7XoU1rNSpGCOE3xfiKYygfBlHrdZPdvQHBQ+b26gRzqhBLY2pDgnV3VNHSgIk1u
oMscjwmecUvSsfVtGiyfgVLi2SVvoDpA5FUJ2qK/v07W4C8+nOPIuoqR7p1dZ0c0TgAtrdtrpWLS
lUzRttBV/cb54vUaMUFIGLaDrhmC8jnWpA0d2Q510O8bV1kw0Az61xtzqu1hm6x5OG9c1Fn5zpI0
DeRYCBpxSPE2Wi/6h/6BWTOfi3SaX4jNiQRJm6+2NL7Bbc/ZW3PEVMlbHYvXtxE7I0TdleQMhuK8
1goiFOqOLHumMqZJBUV3pBJuuf39l7V+GT+c0l6ui6aIiwMcmLX5Qiv64bqYkGL4JLRhLwE7bKSm
XaL0fTdD7PAmkZtvnJ9/dRd//LSzpYG+IqzpzfV7hzkMLGIAl0PebaoV8VDSnCcJIf3y+ws02Ehf
XaFjI+lYGw0syLMD8hylCIJGHjud8TF4fZU9hqKn/ikX8ifLkMKwvrOH2fHqTLXPViecU2XKQx82
JalC7rDtJ2PcNKNd/TlNJD/MTKE2BlSF+6WZN8gXQiiS9fLGxqT/4vtfkdcY/UzHpj1ztuKcFvdL
2fEYxWOvoJdpI3q+aTKHraZJykEc2V7llKMvuXtbg2jZz9hPp5ted8jN6RbphVXovgPo9BeU58/p
/4Zfy5vvq+NHIbz5y1+N/Xl9wlEbn7eyEjezUrq+Hdly0dYIItOPm2jyasfqEKuG7XvSrhJPjJab
+RzuwWoWEKnaIB9SimPKumFVtak22dRzITZSrwKgFgh2CybOF2FvNNfEdmhHVMTg44Y1yx21GCag
Bk0I1E6yfZzAc2XMFFJp9o4wPiZ7snHInZlOXdq0Gxw3vdcFpksqvHkBPfJ9DxX3OlUzqCW5gHjl
SIEvp3vHLGo5AJtaNqBy8eoFWXAponkNv4EAxsgbIJg5f0tnedc5HShU/NvwqqLuHT+52P1+tb5+
QByTdo7BU69cAGFni3VqMeCY4/qlt9G1lvaRh3v9qMfTA9rgaksulP6PH0k+0WSzNuGer/vNzxub
y4TIYZ7R7ZuAkVerVgnhn26hLhtZALN0rY+/v8LX+7bDMcGxoVERysDk/efPgxk1FHw33R7pX7Ux
GKEeaQ3JrWOA7/z9R71epmiymMWRiU3CCcPhnz8q7DnUjEPJW9CBL1zSGz+WY2+/cQN/+SlkplCm
SFzk518ZMGQtB03P685qRIPZ2tUOfR06N7+/GP31PsbVAHEHVrY2Hs8zU9JYA99TcQLGNl76BHon
O4voG0zzJKSpoCU1U7LwcZCEp8b50BjhvlRp/Na2dNYC4IWxQpvw2Ds6EQevWrZ1XaolHmxyJKfM
xi/oZjvCf7qdGjt094wu1ZHAYRgeovyalaN9l3bJuGdyMFzlyyJPZgo49fe3xvjl77S6F4gEpkN7
XnGEStO0IJLtvgj74igac+sKcE2AaerroEV4HtnIYjKTRzmrtfldD7HVs7BF+a5DlpFdZF8zJJvX
qTP5yzJ+JgHc8Oq4q+7nAm4OcwPzYIbReCrm7FoT3VvFxa8vAAUDAYf0cGjh/LxSA71xcybk3NRo
vgsbu9r1owrfR+xiyBHsxCekTHi5bXW8sZr8NEfLkxPbD21juce+CgJvImtvG4nSvSVDsHxw1PJ1
IVf2JEEY78YqhFCbJuhWElDKDaOXN8ojfX1sf64jWBY/XMHZNjJ2MKrCcqY/gzQJ5KxbnDpGp36i
Cb9Dyb+BKTBvkkSgRKOb0FYqf2MVnDecv69MTC/0qBxDt88fd2dmL5nNvoXGHHUo6siE/EJZdWOr
tgAqJZ7RiU8fUPZHf7aN1/VD6CWlQY9DRrhrw3ZniBYaMGMSdEb6SD6c0VewnIXY0xtCvpuE+tcZ
qQtbpX1vYxA1RQLTU3M/AE9oDvpgikvN1LPDUpZP9L/vrZkPCtGRedXotuYb9/x16eZYqx4VHJsJ
kO3cj0bDD6ALduh9nWQfimBvD0nmawvTRgZ38o068RfbtkUNzMmTFA5qxbMTBTI/CwufjrIRsrkb
E9MmdVpGCqLWG5+0/qSzlcQnoZl1SaLCqnRWI8Kz7ys7MFlJTfiQAgT5QGwuKq985jRhzinBXwJo
2imw9Ld4lL94+1rE9VgADHgxUXj//Bh2YVwbQSLafY8JJeicm8mu74QKvmV294Ujr/XGC+ql9nx1
raaBfQQ0JNC5s6fGHbR2imOWLMfw4q6X1D1zIH2Ujvijh+UroP2HMs4mP5wrihuFTXdAXe8LqpXf
76G/XEzMa3izwKjEWPPzpROfOJjRwPM7OmXni8qmvwnthgl8GXpQ57/9/uN+8dK0UPytsAnO3hzy
f/44XAhpmPcTX/Lc4POu9MBbeid644z4y/ur08lgJXF7X8WSINwKS11V7Z4zcuM5wxQBGseQZgWO
dhxbMkjDQfUw3WsajAGyQ7oB2XYatItlsd7aI18fyh1EFVTLjOvgLp4/ryN81iVqU36ZATNtFNrh
rm2Wq3mYmaznOipWgiz30YrnKtNevPFYnXNx1+2RfdHiZlO3Owjdf77lXQjFTxaiIQpWRV8qm6Yj
o6Kwe9fGuplvRqsk+QISDqA0jVBQCmqrho8skgoqHJ4iIHajNo9XCKLxDBtd1+ueGZrt8+9Xxi82
GoeZocUew6SVKcjPv2aEP2k2C6veI1CGKAeadqva2t1Sy8dv3JJffBQcFWUTvkQbjrvz80fFid5W
dWPXexRB+TeAg5DkiR5tYCiI/8VlUYOStGatLbVXu1oFKKGrHFXvTSNuboFsWmiV1vTjpnv6/Q38
xSbGJ9EWoUQkpub83GgA1cRxxSfFTEp8KGzVfR7Wxpa3G6PyKVcbMoHmN7aPX95KztfMNy2UFu7Z
txaGoujcyKz3s7HiNExMATGyIx8LX/vGR7nmL8o9Kg2BkRV+KbSKs5XspKrsw0VniahVcWLNc9d4
caTGxTfzoMg8q2kN2P5pl3m1HEZtx8mxn7bLZMv8NncwVW0J8VvcY9DO2aNRDei6G5J1e7/KMgth
c1BHT4BxtasU20cLcCNjWNxi2mOewyVJYC6lA9BkMGFGj1LI+QLcubtHM2Qv21KhfyN3OtIfrN5g
to3X0TR2iZ5P1lZCmzRQ8SAp/WolNEvCTcUJJgI82MjAb+K0id63+DLmY1bQXdtHsZ6rrSYq/ZQv
06Tt2z4d2mszx+Z+pbBKBrdws7Jix3/Xxl0+Nm0KiES5aeHD+VfhlWMX0M16YHXJrjfr7H7QGACB
ztfKg75mT27msDFQM0TxY94iNNhMPTrBox2OIRiRviQRZU4Ram7zaiZLJBk4ToK4cauRsA70gak/
DSZutnKYA3FBPmYg6DvkFXLJ3FyLq9hxjCeCcuiX2EE3eYuDkf6+MhGg78uOJIkb8qWH+4Lgpm47
a7Vr34kyd0J4akPYHylip13tTG4MdiHEsKiqcFmQLpCtUkDbKZEBrO0/QbpNuqlb03mPOCvzpixH
eteqaGA0U1VEVTj9LX3eXQ/Z9UNQGdlHlN/iriuscRPgGThoK5NPkq5AzsUOoOFuAoFyB1txMygk
OimWzr2h0tFP3TTHLDic5DCPnlG1T0lqKfx6AN36hEjYXMpnJbVxOxQzEATYbHurHcXWVbG1V+5C
LveoMD0yXbxoVTV9sTscBKqf8Q7bwxMadfMwyAlM30R8egyQG3Yo6o76xnTxB+uiiG9SOYIsFbF+
4aDhvpIj3wenhRg9IUDWRZoArXWyd1FTRdh7j4GrUm9K0p6igvkX4gvCkVt7ucXFc6w7hY0OJSX/
SN+ldJcm5IWndJoMfxEpkNKuyTYJGTNeaqf5xfg/7J3JcuNItm3/5c2Rhs7RDN6EPamGEhVqJzAp
JKEH3NE4mq+/C8rMd6uu2X1lNa9JWJplhIJBgoCfffZe20k2rLuCO0zhl9JIxq01BAmet2ZeT6y1
cCRO9n7m6HqJ4kK+wQ4xr8mngOPplEdzRdd8e4aq1gappU2AYL1nASmOTRHOK0qqxyMsVvvYTj4r
vFGfWJjtUiGtXS6ml9Ls1UuVRgdfuA9pP72IMaq2gxki1PXRS+kZMdzGvAyOuvernTZUhE/R+JWH
QXRqIyfdUGocAIhxaQtgdwqALZw3CXPDJW0MfafiJri0/chz0WmvuykiSjvO6Woyqq9W0XNG2iKl
NKQsD1UZ6G+37UhQp8OMwpXrtJundV+ranYYzW2zweFep2H3K68DzCk2F89zybJ+3PiKOYKHKTeJ
DBr6K7vf/FYNXGXZBImHkOAReu0EM4/2Ec+agyv+A6AmXwhatG0xtdfBBIK3fZ2Sxm+pcrYjd8gJ
hdnNq2E5OzOLMZsZNq957+OX/j3SNiUPTk5v0aYMGh87f23RY28YHsiR3A+odIcRK4wT8qxJ7KRW
6aFpeKdIhVYFjslS/0pQ9e9okbZ/RWWVp8ch8/D5ham6taCD7oB/wZccFWJckrbmh2dGnCfRdxfm
rVlcSR6yvzv6Jjz4KnG9zgZBefs4tt6Dq/PoO0Tc79ecAkqG7wXfNU/B+MieqfxuZAONaiKA9VZh
N9gwoolzWNnyNQ2rYdMm7bTvOLH8CiY3e9Wg7LgYi3Fbd7Y6/XQvpSNARNt12mdUuGURT3Uw++qe
KwH0jHpJ4kD9VtLNCRAZ6sVXdnrImqgrjs7YwT+ezPZZ1GpiPqyHYeNhfew2/dzy5SBbAYjXBGRE
vk3AVCWA0RM12PhIyFum0rChYZtmjUMpcWARQYn1k4qGeN4G5FWDVRgviA9yxmCFSlaDR1klxXIN
GsMpDrPkwcQHu6r9prd3LW+n8QQghX8ihqUwuaLHi5fq5fpJ2zSp38RRFINZpSagNmFK1UC0rt3E
5ac6hHNcSMcPurPFTMzBVydPJsk5G1r5hnRnbxHOxBm+oPK2VV1Cqu7HfDfUo1vufd+Pz0Uhtb+W
IhFnvkSKLxWfLiK8OuVl6J6BDsiPRsfNPZ5y61eL3+sZkvO0nyfIPkHCm2o07nRlcGneS9HID7FM
mHTuzjijc0UahXc2PWD55sca5JusxlUn0jrkd3QrP7pJNi864X2d6dX+TXkUno4Z1nVB5UMZnWLU
CNwZHQXGQyvO7qyMYaXpOzuPqSArMXhlOX3OGa2dI0/gwXFphB6IuVxbPJblZgjpITBIaCztOCSf
uEP1ETijGq+WtCZxTkUdPUq4B7ee6Os3LwY91vXJTIjCmMne6YBDpOhBGMVdoE5TY9J0b/T6qiEt
d3BDf3wMjIz7Yhylhx9aGjnH+NzjWZihBQhO4BU+obPrqAKUK/3oK9y7ebZJc/BcZNX5DSCRglUc
D0W3yWYJfgeas0TGqtrnaUK0hsDQfvqxK9YRLeJHq+mWq7xPZM/OxRYPaZnoJ7fuep/OO15kIcz8
EnSNfHeyxHvA6K6IOFZDcp68sqK03q2alwJX9V3gtf2TKcf8QiTLPS/u8msBq+qiXM1flBvTjhJF
cnAcMpKz2/KuUeMw3ZmxMX2bM7EeY3RFhdcmiC5URrlHZSagtejQuqT1nF84so+PUAfaz3nQGEPm
Bkl8a2AK/fYlMh9NoAROV+gtbbMidzZUa8+owehRmkQvVGp40cVNGLlWsm/VdCw1oAz+7VxJM8ly
br10MegN96zkXOQZMZjSmus7cKiIuHoq+KzNNoCA4Tl1UK3DtvuusSQJdhdltlblQE9CnVlPbiyH
jR5a6wsWX9+v+eqpe+4W83dtY+Zfe3Y15WDrRP9lg/MQfGa4lgwpeVs8nuTt3hxyqyHgQMBptgvj
EnYmdzPf01+jDNR9F8G97ZUtbzs9ydcRUO691QXxOfKIknUhwC6YQ86R+xhma8pdnCP9at2zwrFj
3jdG0HKPx98vjvVU8+YFjn/DTBztZI/PfoWXwEc37RyQJpETvGGB7G4jQll7XRT68BNKUzw2rx3C
pzS4kdy8+2lWkmAMHxupoVGAQuriWu5kKyV2ei2dD9DBYudKfIwkbsE7OSP2Ie14e4v3a8VG091A
v+Z7SNHNdLHKZrz7iRJXLuFEqPQEPY36oQvdG+0v1CPTTJllmmYz9GF2q9B/zB5sPOmxhr8WsIw5
EMRPfEp0vKUsazRT42aE3niuJhE9YN0HKDymfcxNt5yXjjQKLTDOHUXanfQ0FZuU7+aNGQ8N2Hm/
AgNXTSuO+hwBQ9Z/SKjvoYAkkPsV2b1aO5+6cE8qNS1uaQG/OK3aVp4Ft61zr8Yxc585b5OYMMf6
IxyWPVPdETow7KOK6JdcgzTjhJfV03MwDvHFrGA5+9TCenWhNiHBVNrwYCUGw/yO/le+5iX2Kp45
jFYANGJu9Ew4a3+a3GSd5TmhFcOkWywy4NSULliznj6YxOrlhhPqcAdwwNw7VHY99MrwuNWF8aVv
+Ut6Efl3vYmPDGF6IuZB5i9MQ+/Ja7vikKb+00jUeI9cmnAO5Ci3KhcrU50OyU0aINzQtH6MMM59
JGY07HRgmPsOfMomAP69GTRfRmDLHZ56pMJ4gnPL4cJ9zlyxr8RY7/g6cQOmBGpexR6eqYWo/q3z
3n4eiavehmU441oo3V8yGbP1yBl2R12CuCrpPXha7Nr3k+ZTErod1c7nXLhquga36zjKr5lVk016
l5Y1lXEZpBRFkSoZK1zmUhLTcEs4NSMwsjULhFUIH2Ld+x4HevgX79howQEO1aHLVZGthGtgp8vG
+9m0n7vUKHd8FXepMwMjZMfGgczvb0tXRI9FXq/T0dW7nFsgrNOgSy+B2cybvHSCq3bCSheZyTYh
a7DKnUacS3j09ToZQoulRTEfp6mmEYxwSMUZzcj5wnnVScZjdi4yh4isymbC1E1TMZYWRsbXiB2a
viETkr2UtuvthYUAj7SGA1zNEkmjT43xLowcdT0hZi9wSJ2S1mqy/BQOqXkhPHFqMn88RHQE6KDN
bwo+5au2WhDMbk3mjgXPkt/ortF9p5UHhcAajfAlZGfKnAN8oQLwk4h5rST8vcyvEgCTurNexslt
jrXtf1iz90UXunrjxFq8FW1Zc9NqIScVwtg5uicCQYbrfvI4sRQTbQsrrHAgp0FHA9Yxx4O2iTOd
DKce3I32zdY/+PlCCIDLXJ+NYXG6Eymoz8g3IPLsIKPKradKibJMS2RvJdyne5twwT3BZBJOP1nc
LBnwiLdU31Wkj6myMWcoldBhzgoXwEmAr3mAwAZRpuHEw+dGXf0O5AjFhNog01xIUtjzksLmaYl2
NheW3SP687/qKLV/cT5mMiXk7p7ifASwkNfdZ9svCVUSw+V3TnKSANjcRW9mm1kfOdRtgqcLpqAl
j/FGZpch3I1SI1zLmUysISTNsPasQ0yOuageCjVyY2iTcahpOqMbdOeGA4pGPyZcHondL4zLqqgf
Eq+nATOM6+hNWII/E8oRxzwByVxsiHRyGVUOrPoNnVR5vc2wFZMVwKUF/xy+VIm90a3aq3QWHXOj
WWkrWQ9ySOMdh1d+8mxAGDq6A/IjgdBwMvbGtBwBOjakEcRRDO5ZYrrVxiMf3JPk9/iUyJ343ppC
PipxGw39KO7TBRgbC1pKe2jlq1458AYG1wnf/nwzhTZiCFKsJ0FStibONJ8UEdwL+gz2kDhiIqhe
m4ObWkQBYifVg8A/Vu2LNEPuwVlA1LjKx/wgaZwJz7ZaSk46MYurqenqBzHgqOAjZN+6HiLFvy/3
BXpIIynmu2pxMeh9SXQzuYHdqb+1hzaKK1fI5MYzrOQXtnp7Tzlh9VzCRb/P/VBBqoUK8Iu8YTsd
RmT46Oz2SwuhrU1eI6dyXnVKqIQpbxor+OcD6I01nwnfXbT/hM5kYOMR11zH758r8hwp00u64sWS
G2h1+5VmbUZXaN8oFhgh3tG9maf2CN6b7w90B4EnukL/Ow3kns0V1yEnOpG4MjtCTUJEaditgEJV
qQArTr2exZ81eH6ty57I36qCtVyu7Xmci3OiHXOtliNk4Vd2B/7STh6tjK5MVdTmiZ10cxjKHthu
HIzgGvP0aZ6T4XGgSeTPNdh/wgb/ImxgkUBirfK/e1D3X3UTp6jHVEWlpJ0//+//+evP/LcHdbHy
A/4zbcJpP1Cbvz2o4g8ogEgTPh6fxa+INv533ADt9+94gfkHhgfSLAKLEo4A+9+ynEIZ/KfNHyMP
dEJ+mImEjHrtLSLzP3jRQrumYqUmXOUE8SuQrHHVtdyHWBK+VIb30GjjUC26T1BaLxxplibuaQee
9NQtGhGnevvoDDDM2kVBqqjQOIaLqtRMptz4i9LU6bD5niJckBDimIoXRcpYtClWyubF+NGrFuXK
KdDVZJCmu8iolopf/0J4Ibgb5hRHfAdmZUipp9H9MjIqBUzMtjfTopYhaq2VLs+Ulwp8AyhqGdJa
s2hsglTapvYHf21NQ/+Lor6cKhNUuWTR51yEumFR7NoufvbcEtLDoub5i67XLQpftmh95qL6WV6L
2LIogRzlty7SYI9E2C9aIdg8RE7kw7q3SDehfW+aRVtMF5UxX/RGZ1EeCRBzRFjUyGbRJYdFoRxc
VBLiAJ/dol66i46ZLoomh5p3mxPkItOdeFKUO8zxA+MmGtXcVTQvII4Oi0paIpd2yKaoLOdo0VF7
Q40H6aDJjZQ7X8JFb+0W5RVfzq6kCoc8QnnJcb1cp0XQ9KuMjXbOYFfcNBQuDFvSUNxlKpW/9EyM
9yzqgXO3RkebQ8UxWMZUsCjHiB5gmdJ9mE8804xS/DTgKu46Mr2FCTW8RCG3S4yq4dNYOnkF4LFH
uKlRvRIdltt2APqt8Avc+wMVzlXhcJAobC0OnQPOyCed7nGg0cVTlVeAzguUftMuSGRWP098qBVg
GYm7XSMWBRuZOhZvXgh9knkT/aC1JUW17dKsPtdmdVoSe7Q7B5WvaBLKKakkR54C1K7pH2fhsbMH
P3vzbc4Xm59CanZGQIZsHuEBhKTtWKb1g5XX1q3jjXBZlicAx93sTcqFHBFaPo+sNKfKs6SYetsh
NN5RbQrqu8shEfaw2bZt2vL5QZo8kFtmuy6wf24aFbjvCnjF04TM9dH0BAYNh4w1eIKOd7Wp+T2J
XtBIVK8iTBMlA9cOa6UWmPw6fiSeianfmBXkGDvm0hQ9mPeDoNJ7MfvF04VCK15jWZtMUV7PCbMW
Xr52KDzagrzkB5JRIVhdNPRBT5rG1rEr5WvC92+feizWsEAy8UZjCkvET7riiVZMOlQVQkGq6LG0
ekd+iZF5Mupref55ZRnu3GCne4sfX9i2fx8vVTc85mi8d6IkuHfHRRozuvK7WA5qlaj6X23mDuva
m9iKpss//GdQZYfbPfpjyW8sAPYdheYmssGmO23NsMUuOLjZ28+VRg6Jv23G7kb2fGJeSUcwHoEb
1udBUqe+4nCGxonA8sRxzX4eqmWP0ZWuf98IwF31wv+xONNtmoapxI573z1IzYfa9251ArnOp2aD
zt4VQ9l9/jTJQtr0zqQxJ0Chln2h4CW4DMootwlXJLDSUERvoY1ONoiSWkc0dn6QDvgb/QlUSxEn
xsNP7ykAvPpBxUxjNSmX7c+nVQ4lvXfxQkhp86jq1rQkBes6452bKJu9tlQLXJMAPEUsXsyP7wcW
234xctUTw6eGJ3gNkPzWtqqJnWbzbVslt5qwWG+0v7TirK5F/Qa9dRWX3rQOgxu765nr47tEm4TC
uuRQZs23GMKrkCq6VceJuLL9y9g6TA8Jqf35KW5aIKDmGFx7CPyIx2KbQ8S25VSvA7uqLx3PMZqk
F1+1lVrehdPPY2tl8HM09/DcCuKN50vqfHzcj2k53aZjuBnGbNNG9cmp/OjO6ozxbI12tgvqmG3N
EHjJ3qtzqPihdrcTQKuVz175oDV5pw5MAtnpxvqsYtq7lf2lKl1fqSSVVxnp821ll9YRm+3vxuoO
VSDueUxSvq17h3NpHL0asf0CtPP31GM1n6u23BW6AAUyVRiBS2eiPmhmjLQbW6+l59UPveO6a6J0
82epye/P7N8W38FOdnTHZ708hX6OEEDpohAzH3DqWbtRUcubDVNOpsN6pGbMXnFoPebjVB7NwHYO
AzfhjRn0cku7LgjVsGccneUO+OarMns2hlVtXgNy8E8NFz7bC8/cCB29mhaF3pDzV701fUO9uMg0
8L/AOiCBDsp88xHtNlae/6LOLnufJsPZ8l1vV6mjgrXZVywgELpPbhgB5tXzzP3A0cUhBj3J4TUw
3fWMuhRGD6psP5Opi7ZmFUy3LFMHQhywcrt11dkmTI6ZFkTKi6rr2vKAig75PZdVs6XryLpz5snd
DnZf1Zx1jeyQV7ncQKqEmGvZ8qslL7ulquA4lXUOb06+9wQcNypow01m6RczogXBrHnah8wSGEH7
30QzXunP2ZuTih4HC7oCRVt6JdA31zXd2DeNKx4j3M9rj68hk1UVvwQZz+GqdTYddoVrmjjiLYeE
4BNUpr74zFiPkECXMwRJUDaK3nQaumhAkYQBQ0mWzh4zv2dobt3yqyWj94VeVpyg3/hLrUjEetZA
kvDcYZe3/Nm4dLbwPMxbP8rqeyLm2IwSxcnKWZwhsglupZbDW2VOxdtgWxDmOrIighMWNJV0hiTl
YOAvuxT1OKnIvkfs28KVR4HvtWZVYp1aG/TGCrgv3S0h2J0gVqXJVyJ+6rzROHsW0K3cQTDlQ6zN
ddTEBqyVrL/Ga+VyxVRQ6GtQYRC8ZoqjxNjXt3Vg+SeXPf82UqKkGEVFTyFezQv6Uppt51ZVlCiE
lXHbxYE4clLI95ZZq206FtGaAGENNLgZv6vSts9WGXePQ5MOB5n46tmjnQ5DPwgaxkJmW3+A7u/K
FLTQfMzhDl6hIhsns+YGJi1bHWp8amvZdBm7nili72UFvKwCG4RbfPhtEazaJhrOuWeYN00E7LoA
IrhXNvaunobPNWeGm5GtPAbWfWzHzMHB/Jo1TU1ZdaVZYA+qIbWZW6s0aYtd6ZpUsTe5uwdJfTOm
CRj6Jf5u94QqRdHquznnjJfruuXJpYPzNLDtB8U8sK/MjVenC2/pu2m/6PvmAOJN3S4knb+jl0vC
T1NADEAWbvpm5iuOqX7ZYdC5Kupz5YNQkWE/gZAexJMjx/0I6HTTOvPDROvx7Zgu2NggyPY4JPce
I+a6sJptrev4C7DP3ul45GlVF1udZj2Fl+N4SrXVrkHGRkdqR67TWFFAKsTGp9vqOM3eeBVluFdZ
bRhJbm2RdS9hzt3VuvJ7Ci6WnE9SWHKfl0MW3ztepkhs9pQcs9IbXL2Qeo2YR0KsTKbd0IwnhIKh
mMbjyPl3vhYcVfJ1Fpe52E5tBo8nkNCoRZ+PWbHiuU1xeOmluJ/amAbG30lOqNZdwVGp7QNPw2dm
6XsDdvaurMJF8umHh8if5601ze1tnImayLNwbxAWXtTspNtZepc0rI11NncEe9labopQZGflS/HR
jvW0zuxq/rBaq7sZSt/YpZb+auKJZZyw9U2gtbMhI+6e3JHph9G9vUPosa8RXNQl5qiytSMk18nw
34i6RStF78T70MFMTtm1QdWNolNppN4qzqjNzRX4bq3TcR2hL/ColAV5Djfd0x//KzS6cSVy92p2
OGgjC3z6NoliF/7orWfl66J2fyeUvKDJp+FpimevAjSzHPpjJJQPEOTgEXORXQ9D1XKOb92D46Us
97PwwSRUQykZZxmDXXmXH+c5otNgnt3p2mX7fi/hQD4XjVnctEn5mwGUcrvaVj0iRrdoNFVEo3uV
/FZlyVPfUOWnr73lnhV13a6vUr1rLLN55fjibW02D5cuCuFTO9bFSTNxpgMmbiEwFs7JdEO18aeZ
b1pfDU8e0IQrJak7mQsN2VtNXXHOK0W96hw4yQeGEBDFkPLGXWklPArMcCluYjSkNncowuAziE1u
HDoW1oVdQ/BMsZN8nZ2y+pjp06UKMnJcg1s+POJ1bw7Vr2pZ54tlsR8tK/6WG+M2sOZjuqz/5WIE
qBdLQLqYA6zFJuD9OAYEtdwslbKhRuasuYRiDiVUJOMuqBajAaLdYjogL/7jQeD0vFgSxj8NCs5i
VkAl0t/JYmDwFytDs5gaRtwN+WJzaBfDA6r6dd7QwShjzBBeaeo7IE/yAlsIJXsxTcyLfUIsRopm
sVRki7mCF/bI4BcBw0zqnZFhwSh+3Bg/UsZ/VJ9/pfrwzUWL+d9VnyOoWZrk23+Sff78Q3/LPv4f
nCFtEqyCUTD0Fm3nL9kntP4gBuQFS5Ii/CuV/Jfs49r8LwYs8CULIZlk2n/LQN4fS1YJB2UImBgs
xL9FmSD09z90INzQAHaIr6JMYVYNF4fjP+hAqZe6WWG1yWlUjLIcRWqC7pwor6RauhKnkdpEF/DX
gwSAxRyAT4BHqQ7omWZOrdWhsUoiEcFSwzjPSyNj8dPO2JkUNXI8prPR+ulvBNfYPKufVkd2ljQ8
QhPFXabtVl8zVQVqVUQ4ulb9TzdktNRE0k3t1zDxKI+cf3okq6VSci58B3zxknWlDqrGYtTCu1+5
gaE+wqWU8mcq6mDCbuPZhI2ZyKJr11OAhQcW4+Da16FN03cblt7N4DLllrqHMEARpv/TiUnVGoVK
IAbSB7mUZo4J9ZlNbJdgx1lnbf2xNlgDBmMsVpUw42DlZfJSCMlAHA9qy2p7OsQE8k62bNIrKwn2
PLEbzAB1Wu9ExSBsUzLKmzlQiLYZBZstt/Pt5yLk+QdBoHiwbNyLYeK+xayhzwIy64Z7i3PX21lz
1DW1p4llg9Sd2w3OHX9rTDxpRhCVd45vFLRSDxdhDi1Q4AKPhhz95DdbWbl3CSOvuY3mV1ZZsob1
RnXRjePztidpfMOqxL0dkgpER9fP/bU5bJVd17cRdKHvTHvhThPq27WC9FHc+O3F9sLfIuIRYUUs
Jz0jgVDR8gurqecQmW0F6b2CWitOeoCu7OMbesia1rk4YzheOWA+7/AsYUrJk4+M0O+7qL1hM8fj
VWGKaSPYma08XFYcgiUVoPVYPhRNXq6rvGhvbQc0Xsc7QmdUft8UWXdrjDmwM76xj9xaI07n9ng7
4RzbSEyhW0vwSg0WwBtTR/GvOfDZeBSBYoeUVXXIj80yhhQpqQlIlHmazP6z4PfT3+kW976uWPQg
IoYXH2/cPfwzuLNNlEXctOf51jWcbp1Jbexz1tD72eiri2lzRfte313TX+FeTYW9ko3j7iwu+5ua
WPqrbhg2IEJ20PozOBh4oSAOOo52NyrPh32fRfHOoAXYAwVwMhPvRutWsfqC54lBJoDiko3GAd6H
psCFaxCzH3apPkK5Ax37ZBjFjqHggtPb3EX+Fbgnuu9UxejRZ3eJ05wNdB0LAuUmLNyLpcxiWwXy
dyt9/whm/2laEjucPt5KOkBASdrdBCvDvhLuwM5k+aSmTwOa2qqmdhhTkPns9rTC6ymMDnLQxs0Q
hOE26mW8yUz3lZthe7ZlOe7gM9bADmJxnFAznlxsJfgl/XZTQi/khGzztTJOPonXFbu9V6wJdCv7
ZbMvUP5YZp7mLqVJFpCq6lBjEaaoGFjIvuGKExit1SPFDsMg011OTe3azbP2AvGmuJeBiI/kdzDw
zblzJDlJpexIC3DV5bhopWz2IK+8G7fRrHWd4dhMtOttBqsd7ge3e2K6Ng6GosxicKGd8wWrqRkw
GfgNtwg3ymrs7G6KBqcEgSxu4Qp+1IoKdM+bw18Zc/mOAH2+lJREd5MTpGcOl++VS4O4UAzvc2q9
e1ILku+N2b21gL32WNHkppGFfbUwpnaEh7ikzZgKbUCL+PqS4m7itgudhvsduAwW3H41vc30AnEM
4v7MAbu7TqdxegOjhhGhTE31gDPnoTI9TFdBVZ6pXyFrrcOil3exiBBK5JCQQbJdn/phQSE3hdj1
UeYaK1BadcSNZRVeusz/lrU5rGObxR6YXcBj5BmZeTA5UmrlVWW9dPOSQKEJohcZs03qGTtrxgoY
2F25mxJ2r+6qwuE89k+wJ1vLPUz0ppyo5kwWsK6hfoNZr6dVQuE23WjJYHvnvAkwYdG8FhzyPsjm
69FtvPuRB/aD00R8RfKBS+/YoIK/ABVuTslcwqkkrC0+Oq7+dG0RHU3WlhH5NFp70r8oHMr2JuJA
e6rhZZzUFIHXCbMqPkSqO04Y2c8JnPUHzGSOv2JJ4u8TGruGdTgPySuZg3arbRc8Ld2/7xRHmeEK
3yd5tnjq3OvYaeBs0kmMQXMeiMVrGfD9cLTWKzYKHMa5tX9XuWsCxnDt4abTbXs3jTaNqT6rSiq4
mSgZuXC6jUscrH82cRm8q8ZMX3kmozezB7xhTizPkRbhtzkmPU7bInIuBovUZyMv5tvSpIPS8oqv
snS8T1GFImXidVSPO0UzU2CaPopaHynoLtct54dpMxVNUK7CiHeRWGESPPV6EteF1xafwMQzJp3e
JnvgyXS4j5TrPfEcAYA+zoy702Qb8GJ9GZHct5L42KTj+DtP09DlZgS9HO+8XsJfnPbLKTHu0sxr
CSs7ZfOKLze/dQoZA2CPOtdf22E5s2hS+afbqfzCmf2Bsj7KBWlRi465lZfoWwlfVois6jwr+izX
7dAG08rGpl1uJzs0b2SRDK9imIavKEjUW+BiHqmA7JJFicOYELuajFNjZfoOKz8rYQdU7W/XnEA1
YAIhjIfN68A6TDYH3xjkWxiPVbCe5qg/Sqtz2NekmZrIrpfZswpSl3ab2ukulLyywzJGRyHuyOLI
d461MZhROdHQMqoVr5ymGL8xX6Owi9xtlZo5tYLaEPu+cNNLFEpzz37ep5Syh+7FAgEFwEkyWhYt
TUVRbvvX09Cpk5V0HqwwlwojTdVmYXPB+YWEc4covFUm+hG+S/BXCZbWFcmce3j33aYVIrwGqMQY
4jMhbUY/k8fWdxv44kXVvALH7fwV41FrrcmT1S8Uyspq22E/UHgc1fxFOMK5icxBbhzb+3DjJHz0
k6p8r6lN2lHOqYsNt/ioXMGSZDYnzcAdUcBZOqZElG7C2fXftGgKJCJabBDiBb2XkzM5H/7QJFdd
ZDlPIeoGpQelM7or1SBfVjWdSay++c987vPggG1nugR5pPR6tBPrXYeU2cpKyDeAVN29CJGs1tlo
m6/9zAFyS/lPz7Vktj11N771GSpbZduo9OKl5zuLXpjyqkfkO6/dOeDAr/q2n/YaBiQuraZVhIWd
/JjF+Z059+mLqvzbeNLsPUvYVIGxRV1M1tXUhfduF5r0XbrxJg5LQLaCPd0ZewvtY1bs7ykGprhS
NNr9AJRgEwusJSxwd/KJ85YDA6BlONa0ttrUxLsVx7dtZ8+IqXN0tLNC72dXdJtZOsWuN83+2jKS
rdc35VeS2T2xnd7zycHAj1hp9gGb3Ouax1j40Yfn1tFO1xSxrvg0KZKUjdvfJPYIUItjFsJwJJio
0ybGmh7nbvYp0WKqVbP8Io2k4NbiDDc1WZ7nIhohjQsz2Zsgd5kPov66kWOYcYF7wRW8+nAdm5wR
6Ro6BfhH213VKDi6aUjBLlSK/KVlA96skmjQrG5SgdAspe1tVTTPV7lhydOAq+Oaf2FxbVOV9jua
045Vadfh9VZ6F4dOdVRF7Gyg6z/LaRz6tWVbzXvsKP/OoU3zyzLT5k8O0H+m5H85JfsLBfH/MyV/
vif1P4/IP3/irxHZsqw/TPhXELCAMXp8cv9vRLYs/w/bcSwBNMcLfDwKfw/IIWwuk3Wn7eH2AwjB
WP2XT8Jd+hUJxWEX5XYlYDT+W0aJZdT+x4g0oA7oX7wscAeggZz/2dGZW5Hq+Yp4t7h3jGMcVaO6
qnCCkjEIsKb78Wq0y9xhJWuGXvEwp1KEHwzdXwnJ8AfXzx2xtmrnl+dZ43PuG+kVY/iIi8cOsBXK
yluerHMbMpmwGekumChjvhzxMKhHs1KRQUFXWjjlVR6m7Z49V5bRmJeELBZVEewwalfHMpqIyWW0
V5STFW8omXA3wC3Ejjwbnc9gu+9zEH88vM0hui5Yqly3vd3tJ0+rkx02w+dsAX8EI/3phq35Wgy1
vzdlKt/oXTTXbAA8rNntu9NkFv9eHFIADG1uyPOUjAdT1u6OD8q45QQcYfb29S4xA6uJ1g3ERt0Q
meitUu8EGD/2gTRKn40ksZ816FS3dyRVXyMN5GliXiYAG5euV9WG3O5zIdLwceT5cB4rkIfSDp/H
MfC22pzWkaPLezcz1MHtG/u2Kcvm2LOyX5tZml6XdFsehZekN6FRvIedYhFJLnQraEq/+i/2zmy5
jSTLtr/Sdp9vpLnH7GZ97wNGggDBUZSolzBqinme4+t7OaSsSrGylZ39XFZWlZmlJAEEItyPn7P3
2nWeqn1WGsOnFtbxYQ4cHSAgqYiyuNkuiS+/WtL067XPEeVKmfHXvjebLdrN6YMj/ZGE9phMmLry
w3VNAN5H0+wBFHhJxLUp3+dx/r42eOmirnCBRuOAv530YcYj5RZKiLd2Ko7FK28s2LIIFHYkIbMq
f/SWCds9atXqoO/Id/XQujtUv2gWKR3SK+b9NZE6ngfWrBy8TWHQpd4LlN4zZkpWuZWbyvDBpg66
m+d2uQ3GSKyjxa5PkQUPfxWLyeFVSHrDL2Dv6fxgEswNK34cqeVODpbDU8SI4QZ0DcQTFuC7samb
XdG20+fOt7NiBSuvW/epUX1TWALJIOYMtM+9ZDwxyIivJvIZTx3YSPD97hh+iRDZr7MK9TVAryJc
zX3lHSUzeY4QnSfOYzGLlduoBa5wYYpiXbvkOIQ+hgfwi3BFqHdMfDxpTUdVsGOaYUQAYWTi/TFI
plyVuamOQ85hb9VVNlYF5h7NTo3TKa55U17tVtftMrfv6FcU+YpQwOhbicJl6/uZIl04dU+NY3xx
FwdsRhQlxD8HIZLthnwNQKvY1C0cPDsvEeo9so10xYH9WAVIg3IfcWoGbOXTQHrzzmTC/Tlli7om
82uI1u4QuXtNm1wxbB4/qNK27ow08OAJ+MGuJxY7pI0xzseS3MJuTaJgee27KaVTHrBtz5hZ7zDc
ldulplpxXfge3WTh0UOk+kB3hHDxbOyf8QSVuA4LXMZJkBqMksP4aFSIy51c+fnaV3wkt6TJuDIz
1VKqjBwxm2GmTTUkDCGCeRuP/vJumOppNYy13EWOQFOqZr6Szg5uIr9o7ly3psfjN09xargPyuqv
msJabkf66sT7edd07gCrkl45HaizGYGNbnmHKdnYSs7N08qv/PkxbbPqJm8H88mkwPqInL/eGC4j
7n5sxoM/x1FwKITyAKPWUE4ZrFlTJW6YzjBoLsf70K6b05xUyZrFU5wR3RNvRnd+TSVtsSjUahNa
ozgstfyCIs09V3ZdHDBJm4e87YkTkG1Ofk5lpvpL3jfQtDZBXD0ZXjXjyzWt7pFR5Pw1pwW0Xgxv
Jo+TsZM310jESLkdoI+aHBhjJ917/VRt4oCFXJhLd4yjfnpXZMLe1VURrl1/cG8E2lLkTyxECp7N
JsDY8WKVOuWTk+7amDLAPXY3G6gKHPeFTXC5spWiNknIu5nGiIwq1+6/JYFRnm0SBB7a2pVYPHLC
oGrxGi55uK1llkFIHQYob63REP1ZRy/mEnanJs8eWrRD15Fyi7XVNNURq0d3txTMysbJX+6EjNVt
GzVpTbcvWLZ26Db73GbeyhzH37Tk+BI1FdlfQ61/GL3pc68hwylrZrYK0jFaN8jmT5GBWqCsnPE9
RR6h3LJaHqDAKUQ8pfsCaIJnw3IrLKHkNcg4nW4KAiVYsEKcHk5sf0wzikjfI1hcBkWxX0QpX8c8
tFEjLe8YsgWE6c3mlTO4VY7tOMBKFcuJ/sfiH3KVPSxCHqgexEo1lnS3qZj5ggvTURsvHu5HMN3v
AQ7DmyAQlmCJIrpLsnYmircOx2cRuvW1oi68Don5o5WbBuqKdRMjRSdOrWdYD8vS38H3xsOS4afE
9ZauHe69p2Q2c23cXPFIxPtCSSxVSxgdlG88pGismCgTkEcvjwhMrNQ+wTJuT1RJl22xSuZr4Qcn
xM/pvsTfddACIoQTWG/GimwqHqho1+d4t8KuJ5yFMSpO1CA/haTusRUF42sUi2pvDMI9LkPrfSZD
JPvUtJVxdlqCXKzcecT6/U7MNig2FdSMBy2Pdoix7P3e67e14w3v2jzqr3G8vCZL0h2iBE5GTfAy
LD6UZD2tdtrKRthek0vVI38M7Yc2LMq7RRstMac6BPok99iMzBdMYeMJ0wMlOwKo4b2MY+MqWwbn
lFdxcm3Gzq60EmKjTDwzrv08GSN5vXipt3FhEZRH1PwTWQ3Vvu/8+hYbByFObYWptg6++kjp1uic
oj0qECaTzOevWmB3p8i2x2PlpOEHKPa0Vtqh3FQLnh7bdZZv2O+forwgjDFNvMc04C10MkXRiPOQ
5qJ1M7CqbqtIfiSb1EAnZ2PKrErGEcaMn2kim1Ha77I6RUaId3ELHXvYc3pSu3hKg49NP0+QueLm
I7M8Br2qJ3xrMIeDR+70ju7Ix1GyrihBaHPIQJec13yb9dGr0dPbboBrrzz6VtdKzeRvh9lx6o5e
CcaNY18+nO0MGgxEJLwqwsveJYZbPFJUpcei9tnqHcnYMB5TP7nVgXJ7UHnVGS/XLnetau9PoqGz
hP6/mBxjT+wEXcPIDE8eJvgtDcr+KmS2ip4FO/Edso/pEBFku5ug5G/mJHHQqI4fW8laiwPWqfYM
wZfbCq3kOnWI7ymXptiR2D299n7g6xgJvJhB2roOKZVhXaxcVIIbp1ymz0UaVR8Jj1gLytzXPFTB
hjfyjbicepcwzS/XM5HEh7kV/jpPUoOc8QZWuVenOUdGOy1uSFhCtZjaLkbZvI5IfAq/4E8z8VEs
DDlyFwm9o7TIMU1uqXvXXSyyHT1C0qCCih10DOT1wjqAGohqM6IvdxVYhvjmg45Zdcx7Vn2H+K90
u3ALK4KwubknJzNL7x0c3MQ5iRmBRNBqgayJgp+v+iN8pvDKnIJg6xU9kYGI9VKEp0RUoOxrN/WY
odSqvcD7UEeCpCdJ+A9uf3HvVWxIK/R6CQbuTn6eKi+DZU6zTQxmhkYyNXdBsQCkePSngP4/Jj8/
Kj+DcR/QCOdFpvInYrzT1L4OHD9Oj93kq/KJrCuuGoaXyTDoPhVUyqukwcduIbCVHlnq2BLoOMSp
R7J1WGyMLkg6YFzz9LXCkPxlJAx1RY3gfOBnyo8G/ujdbA7VAbkNvUc5QGwTrR9f94Nf39QV/3bZ
uuWLxZNnpSRV8YpQPBRj/h4hxT6GI1muwmoqvjSBkDdlPPkH9xL2PXKYO3u9+7RgXaaLQx64nVVt
sFq8pTpCkhy36OWahyaHwZ64UOUNwn/vxQgmHY/ojFQpGvsrO6PDzGowb6j6zE0JJR4pd5tj043T
K1dnluN3Mo+iaHFciYYSAN/dlgHhxHxvzi3yOXk9kVYlGM3Bft9irWE8Qk4zJh9pmCvGISmR2WPy
MEInIXi6m19GJ7gNE1CfK5Gp6RGpabgZErLm1gzNxA0hmOY66dp205BMhyKZmIEej01FHDu7MFJx
FIDMLxgTrlpywK+nPEmeQj/rXjpKT85M7XCeiyV8zJ2lJSGMiw3XPtkbquP0RaAztMqAzECMRtNA
f6cShD619WMQ5KLbxGTM7Hvkp4e0bYqHLqSvGdayfm6iRn6QuFw/FGX4HOSeONkmjiKEjoIBkllh
VCbWA5jbII6eyqtHHN9tsQmCqvBuMDjZ90VUv3pLgwSyWiaCwoxILGsfEkRMAza08ZriM7pNszl7
nwjEnn4yBnvfVDJcz7009xyFunfIHMYvA7yENaMFeBx5WG14R8UuaZBYbKamWBj3dQ7KtxrPbFcD
CtswBRo/LVR9VPyG066acprvas+H8F+oLH5oQjymAog/wsWkN7etb8it6YGdQW8eH6JlSU4wt+JD
TuTvGQ8cB9jJ5WYSxqfML5d3JGkFzsqlL47ocGbREE46v09ZKkzu/FGsl8Rbbo25RIsHBBDX5ZA9
FLpOshbuq2ZBkMjwDByfSaxgReULxV+VV0USSCyjsLE4f+pCVjrNybEornEMayfYgqp/rkcPXxoU
n/pD2Y1+fiuZVlkMdlwOYzUTZIGdvo2IzYxcRGHYI93li4GicbyTCg2lS3Ytv3Aw5vcd8Y/T0zIa
yKNXRseBt7vrRcuMF6IpqSkkF1rNNB65JI0PPiKsAepbrSxRM/7f3B7ayEZ0e2YGuw8Mr34iR3V6
/kP750+YtpLuzE89FV8gOHBgk1KV0d15SySr6on8W0uOZ/jHzoasTFIbzIFvJD8YoH6C8KOZWzRY
zWsrdXaG3eycSG6Jub+p+mXblt2Wj7pXRK6n2LJ//ebe0JXE5b254K4B4sEyNTVN7Q+CiFwOdSEC
czwzBzx7FbVicBUP57//IvhuQJOhehLe2wtAkMDEoXcYz7EJXZj/uoxpC6/cXV7m3y3Jv2hJWg7K
mT98I/8SDvP+tY1Q+XZl8ce+5I8f+0dfEqkNQDsXJrSil6g7gz+kO5IAAI8UKLj55pumpGnzhWr+
HXxv3sLvTUnnN8d2JClwdP5sGp3y7zQlf75FbeCfxDwpCd9MEk4j36IT0aPWyPh79z4fUO+ti3jq
kT+0HbX6WLcf/3Bh/uRh/flZvbwYrFHlaYUQQG/nDQAsdCYb92Vn30cGRIRLwPbcDeo5jTvWPR6k
6iWE9/+qBrCc/4uXpvmqeXFY494+JbGRyqmDKXh/sfwWqtFRaTMH0S2lg3wi8hc/cisabe8NtNH0
1y+vOWr/BEbqT+6ZGC+RYKJQYJl6w1kzrTgsFOvUPSk0rOm+MXxPvSXNF2oGLzfRAvoLiuIbgvqP
F+VWAQ4J3Q2C4c/LT1EVQR9Wyrx3zIKYbQvYhJm7ZOZ5cOWfq47EeDvWXtRe9vAsoq7vvrgVZqDM
cLkOtcuJkVBo8Fq0A1AlLkg9X2EVMqUKnEHI43BJFI81nofyQxI2N2UF0dK/vnY/d82/fwykyCzt
pkNL8CI7+8Mq6o9AhVAdmQwWDe4V5pcIgRH77vx2Iile292n9C95hj+bGn+8qm7+s67ywm/JeCi/
vWTieHKPUYCMskvMHt74byKZ6vsZ3/KDY1fyDDMb7eYlKvvXn/pfH0zPgvHue/g5uW/ePiuDUprv
P8l7VyfDxfqBmRUQFNLA5F/sIG8Q1ZfPakn2Djp3vCC+vZ9vlGD2uoIJmLy3sXA/GFWEqWiIpW7N
WBbh5eiNXukN6KdTu7aRWvGwkOU63SUp3Y2//8EtwXjEkVpF+PauNW2jVLUIxH3f1TwkNh2i8oS2
QwxUJYS9/frV/uwh8Vj2eC75j+e83aM5lUIcsQbzvmnJky6QvyxrO8Se1+tk9LyBcGMNLc6fOuYu
vyQ15+ieqEJ1QCcxGUt5NFyy10Pc6JDmhOmfupRUaYkk+C6KBkyXxZzwlDk+5sdrFTFq/L43/7dg
/wtc883y4uH5xRTMVgFc8Q0FNsnCoPdnJe/xKkJWvES1X+6biwmvaWB5ZP7IkjtzAXMaatswXnSI
4EwmWDXn+Cbj1K4znIULZAEZgEDyG07Bv77Yf7IKeriYMC8jhbSp236+z4zJ7Ac3sOU9EAMuyOUy
y6qpXqTOTK+z5q/ubL2D/rTuEmDIXc2eSy3MmOjtK+ZdaCYinVtad1Z5dLrceQ3UpP/HYurSa4dl
Y7lYEoM4IC1dDAkKtXGc1WPcp3AVLEbtX6wS6+QlY10YPAQx6KkTxW15vFyill2DuJSYjJ128HCC
MviDykbWvenxgRYMYMdfX0Y+wduPxSfhe7a4c5FMQYX9+UIufqrocc7hfcldslbVvBDI7hnoya1s
xo42EMKona9JtzEdI8MJORCvuFMRw6ZVxu8W63mq1NpMyOkReeftCPM0uitOBNBhCxmStkBzNFg2
wloUh1OI5u/AV4QghoH9NasxnCNnjVw5ajd04Xgy8G70W7YAdLhpkoHP86vivi+66Oi3eXIyc788
D0ng1Ru/bAQTNKY5HyRBoreSjOTPIm3hbVIHgOEi17Xi/Q3Rlxm5qotNPCo2ccf+fU1mOCft2kqq
O7hTyEAnWtKIM8sW25oH9Ws1eJ5RPfdFlpCwEXjeIz2ECNsCkgqOVuZQD6vcCRsMsKTGg3nqTP9T
bSBKovPfdukVmISOszpmzeZgEtNrHAJyXk74OOkuQE26FlT6j/M4QAf3EB0198bItBchVVc465qR
SrTOo7Cq7rwwz5r1pOAxbzi9qucw6tl2U+4Rb+555Fy0uNs6j8ZwS2mgth5GAd5d6TivLcTHeF34
5MJTArIQDxW7AHHT/NiMQYlhg1UYDBWDDA+fTDLv5KeEsrIzy4ggkfVS9MKrrkkQJ9GbNkd9MiZw
1rtwRpvHmVv3T+wwjs5DqrrPPol+tFfMSCC0SJqNsvLw3JgclhpUfygOq5dRiOUDQZbxtambN5pZ
/GnGBEEIONwKT5nBztStnlw3fYgpcvAp6UaQbgmFve4OLbpRJHq+nnUE3nYPH8XZ5LqbxI2VC3og
DMRpNM265+TTfLJr4a4nJw4Zq1yaUwMsSjpVxfe2FdpBobgBsrn0NrmngTs04DgnuXjpHEXoc8pR
cITvsebcDuADcIwBD20DnVFVH4xocC3ebpoUtCnhAvo7Q+jiZyGEtkxTrjRD0fKIKJtiiBUci7U/
eha9vBFbYB4G2bvJaPnG5qCT53yeYaMMHvi5lSohWcUzdyXKTHJ6oJ/W/A5U/dWLAvMKg1VqG3Cc
IFwSgpzEUYEY0W4/vvp0qF6a2A7ve89fuvXC5OY1cMaRSbGgXu0ywDUoeJzXCVz/84ha7ku74LB3
e5eFx2Yd8ghF3uZNVEMR4gmlF5pb/HpMiLw5ThzlkbIueO6xmm1SvJFHfJPmE1ou/S+VmTp13cD6
zHIWBCBCFGkVUmpuXQiupcU3Q+ED5YL/Y/FSPPS+w8VpTD3L6XDK0VIBNHnumVmrNaZqX6djq5Py
yunBdFw29dhgRb2skdRw/ilw2ES9BO8tGIn2S630pVSNLZ/atudvL+8273uwOFZtY2MPZgqQ3ol1
30bXIikpxM1tkZOJHYaDPPcL38gAwOw4myM2dwnCyjST+aGPOW5YGoAJ5JHtuZugwM26epxNrr3M
Zz4UjySvlEYw+OKSmyHRfzc0s+7MJlSfIh2cVyamaqt0eVRlTXNVq7B+SeBEWbh12vnhUigsaV3M
17jS3Fdzor5PGFq+NDVvZgJyBGYW+TEhrxbIodoQZ0B6eIzKgHEkfbHyxG3Ed3fBdRZlzcbTls0V
NIrpQSSCIrws4Ws7Mq1eGOmzm8+paTTbAED/q9suGjqDt6w81G3DOx/4GXhy5YhQojYaiDCXAgcm
sQKPm8A2uhx+LF36zIkiZjZzcEOubQOo48qr3N6+GZ0Z9ELu2K+Rh7Vgz7bDG6zMKVkILKazua1y
GXzKjIgXLy6PkAycZNoNEz6lDTNNmorNeO/bY/uF7jDfUQV/0Oz4RxVKNuDChtKwKfVRJY1gwskZ
uh7LgEXspTeeMdl6Bz5OebQGZsfxjCSUzmHGux36GHTNyI7b6dvTKeA8iDBhZ0oJy2q2yUC5amPV
7W+qMTTwpEcBZ0CJjTfDsYBPjDE+35EZONzAnZ1yzTpJHvM0ENiRpD6o+a4W8d4yNWQ9izLnFdkZ
13QioJEjgF4E0gzXGpgwrkqWxurkzo51qBVPWOXql89H0tUJaKcc62T1kkjIEXCd8JyzS13B8eNb
jQkH3mRs5FyHkRJUgct9NuAA301z6L42fsfzKrI835rxAmkidHjim6blnVzuRHuCj34cY5YAB7sM
eN8Gxy81LQFPd2qiHXXwkRPiG69tliYTod1V3kj1jNVsUsyDF6PdLm5HUQT4kBrIxHH8OIvEAS6Z
yCfT8DkDqIRjiD358mlE3wBPxZwlow9yLUCOxap6ccOKB72WI/gy/QnZiaiRW5cVqCGDcX858NJa
xGYnLR7RkCNqzNItViNH2ifgUfKp9FBSfedgLP7I93SpGC/b5rwI7qgqMyxNmeazL05FELTpA4bt
zXzTAIx8uFy1phpAASSjzJZNo99O5PIp0hhcXtV3PK9FFCJVTcEDimUG5e1Zi7Xr2wyuq9OGLEdx
ysNl2sx08UQ3joULCE4rNzikB4JOXYtZkke2buxk+dZRfeY8TM2ooaijTSC10Qjn1Z70ysK/rZ4v
sdEZI51DWpcGA1jlj9k1Axl+mpGeWT9KYY7cIviy8/Wi7yust3rtA15g7MtQsshTioT6SG5DrFwD
FS2PlwvwfS3SB3c6nqwLemFtQo8d53LvBuHEtjZ1yI0nL54/NWxD95f708aLvE9oBOyHorbTG6/3
uUV80TdXtpMO1xH+UP/HDYGH1v9WeajA13kzNFfg7gj0nivnNUSZ9nS5K9wp5aFIMZKfXUhpe1kX
8pw4utsA2CEu8VIWEsO3U7AS4Z0wGNKZNCEaJwG/EesPZIw5d1/cwNNq7JE/mymEAEkivzwDwmyu
uOXkkxO5ZKmRk8qTha2DHQYLnbUrK0r7Ho/Xs2XF8pb4p+Wekzo3tTA06K0bWbQvK6Cddki9y8Dj
YkM809t3R8rFyvJGHhu9ASEbDi1IOtXQsSiUYTMEO0iWUDuLXr/bpO94zKx65nVDJKIPRJ407goM
nXpW00zh54R8bpjo9N5Hk574JrGbSTuajGp5HKQfT1ddPxTRLTAFUR4Io5fnRgy8CwcGIYDFuORu
FzJYmqfOAe+yDY1UPQscKfuimvTn9RSsyN70HsHG5bcIGj9HRmAQBJa0V05WMx+GKngc0zD5Flpt
ieauRn7ucqReDyUmLWtie4RIyI6kedhrFFadokKZ3ec0mbnOccUXWjrjMu2NPmGYDq9hYBxUYi4Z
6LbHVZXcWHYrJa4pJz9wsp+uClkVsxZtFTdBaZXf1KSZO645sRhSZMJCbM3O304TConrWi/+15iU
aERCWqGmAmfPCSYrsoNRmjopHtkacX/BaDyGicnX0wCrp1OlNCHGcuDb0gEkRtoaWXAavfjXAzVO
rku6OvKZ6oKUJMezNtZ9PfLMeNwFacYqO1qKR1VFNVR90fD2gsWj2WSW1Ad2MPJOp8tmEkSs2wsK
mvRrSY3J7qIqtU30Hi4NEKiBH3AHXQ6GoQiL6hoPNjaLpmNNK92J5Aj6aYj9o1KdYgUvBqiMPIeT
o54liLgv5jL7jCUBG3EG43stXJP9s0FofdXnIavV4gInHHhl+AIskQSyaIwhG+Z2roG3gTdiUa8C
wK+YheJ8g5+RNXqyq5cLp7XEDfDa1DxCXcbNEwdGem2Uzg4MMu97WUp2IM520ZXpRPFXe3BFe3SQ
XJ6p/xhfOWmtTtD6dYVR0yPRJMU8LXz74HkwlQ4c2KbuquV8Q5Z33+zLrkW+YJumz1mlc14FdKMn
0tJo2TmKVYk+D5fESwy2jSAwOUnkLhuLO8wusHLhbpYallEF5+/cLKFeDi4ls0P8tItJCDZ5kYsd
wHhAYmARzB2vHD1FDQqqCUsjoo45flf1hEW2PCGszpx2lh0bInFyHtZoE7tEZdw1hlvipyf9yt9a
jTVd4RYwPveV5XxB8Lp8RR4/fCuzqaXcHjMmxu5sIj0EQyYpyvYZzZUPNm+32fRBQFB5XRdJvYWj
Xl871hSfY6/yN2Hixu/zqgsfgRwO07rPs3mTto7Y4yedz8qqgneR4aWfgZTzmxwggi2VMggwhFYG
J9YMyq1ce53AycjEx325tBX+PeH5iwkP3T8IeL8SnRdf4tfiZyDf95/5Md7xGeEoB2obAUyIzz26
UL/z+Pzf6Plj+yMhTjusTf7od925/M1jLCCE59Gi/x5y9GPEY3m/AZglKAUj5nc/998Z8TAK/Kld
5BBESyuZ36YIL+Jc/jaXucciHC/RRCvDWqYNXPLs1UmAzEOXFSZFDXgdTrHtTDRHb9A5SkNTnlyA
pjcL7bppLVlTthBUhy9eL/PbBf7UR0VjgZaBSgHz8lP5ZioDjBPFUnzMncA6MHAybyG0uKD0sAXf
oAr3l3WacNTfki/vQgXzHz3QlQ/N1A+3YnjNywajBm7m5w7Az0uZxoOxXoasWHDBVtMriu98Ij/V
mBcsnSGgu0kxNV9ZHcme28qt008R1hF27ianWpphm4OfmGNwSPWE7SRT/Q3dCJArYDEXFEWN6ROb
Wfoe+4ilErJG/MTa15QJiK8J0TpZtNBYEIivhk9XZK6FUDgtP1dtVb2UnVjOfTuLdW9l7TFU7fgZ
FVvxYpM6iJnSJxEVSRWzgioJX83IxI6dmOUqh6eDK6paEzEjOCv645ndqbxjjl8C5POnGnBoPnrs
UnF69q18uifedNlVc7eZ25J1dgSGTfLveih68OP2vB/N2LsD46XMVWLlnydKV7bz3L9zHYnipku6
R8qXFtx4227tcbaugqWSGe0N1GhOF3qbZF76IzjrODgs5NNeD0tGk0iE0MCRudQ0l0RuFuvGmLNn
K6/6R5JtcQD0krgITpDyQ0yk3YfOQPpVjQ487UIZp3GBytIVuMlLME3rkXbFaQll/z5L56pe6ziU
0xg09RER1fBNIdwmfGfuDNbqDPXcYBfZtkKwnGyKUSEDw+Ex3OChbiS9uz59rS/YEujRzj6Mc0QL
JikIH5MEcLDGv9Y0ImsrvCt8Vcgr+qTxQ1Sl1nszzON7tTi8miW85lECj9n1dWQfpZngTI36MrrC
fw1rZIbnY3ZDfTVyuHkIo5yIIqjXL0YRNteWyNVXxMZes3MFEtOVtEY/3o51rR6gDSwjqs+wND4k
oeXeRTaFFlgeuJQr1S7pZ7sqLcW5E0BVKJZ8oxxEinUuiye+xxTyVBvdeVPS3rRyjq49GpecVcsR
9X1Q2Cid5zDfcLuSGGnVQuc9lCCPav5clqF9Uw92X27pj1bnBClATK5uzlP+YSpkYtMBDpWyuTx0
IQRcsSEW/KWk7dt1q0kNc+Ii91WTyE6Mhaaiw/FodAvsHET0wQBM/IH+pzVfRwTMXdWjeyf9BJ+k
7S1rqm06lHajHqeMp2fbTn32EgTIEmUWYNnzelwh67QyS91vdR6BncOHmWPZrTt7rgFSxeJs4+k+
dVgu9jb471VbtpDVUnKMVDCkW8aB3Io8Lw9Bi45/FWNkeTddPNK440Vy58Wg1dTGrnCQP9pLCy0x
Y7cvnLMpa+Nq7JtnG9/mvZH6OgJJ27It/NkcQd2bEqnGPtfm7UzbuKs+n++xxpuHXpu8S2339uc2
ux8bC+n8+N0MDm/UUtnWq/giLTzjIM5jFDzRWTcGem0rF/jLh+QaiRS/yTLqfa8t6Co2X1xtSndw
pycJLS1iKlbSly2/RlvYtZk9wu1E4BUGd6mt7hyJ29sY97vSNnjQowhFtTU+WWSADpPVeu7F+0Ib
6ANtpU/nL007HLuFaxh04phcXPdSpWIn2ujddLHk4833vRmTPm59aF1E6cXmg9BGfhIRnkOc/e6Y
JHcdXn+kTQjj5iPHR7HLRfk4xFa+yievW4+aFkAqwrAxLwgBZO0+lS7YIZTSNFmGVsMGwA7UqOev
G6s9dppIMBPzuzc1pUC2MwJy2/TwKKs0uubkasd8vGp5QT7W3qhptHcuCCWT2+joahaCCBuTI53m
I5Bbszecwtjb2CvXHfKq83xBKrQlrQkfO+R9Pc/qAZEVUi9E2Nl9qokMrmq+eGUkrtM4lMclV/XW
aBFOrXXZqZdZSIwk+szhkwecZwOCm3BrzYBYNA0idMP5TMYQov9BNu+WNOzXhoNO2lTxvdMYNY8E
I4EG1AL2fXgTiOnzxyELAsbyWNVxHMGuKsW8sfiaFIbXTWpCr8im4DXSPAuTceudqRkXsaZduJp7
AWWaw6rlXreaiTH13DoEtr53NC+DQDM8X8lE0LbLOzVT7/M4DfAKDOUR1jjNO2teFKBqL/vmtkFx
XsZtqwkdY0dDctXgtz6zxhinpIuBedRRXj9wLss2tWZ9WJr64Wj+h5ra6LN9gYJgr2jXTB8euAmz
sypFdge1Hwmc5onEmiwipbjzANxtNGPjkGv+SOZbamP0mkkyyo/O0GDKlEb6SEeec0YHw6RDhLlr
L2ATlkMNOWEIvSYYsNjNFwiKo3MpNBfFGCCkOO04Q2KMp4PbsUVO6eIejAxlxObfdXKhSdN/USeb
ltTD+P/enHn+Ov7Hzdcp/vyTQ/PHj/2uhBIWdksk8+iXBAZNwYz4dyWUwInJVyZspEGKYHP+6Eet
TEHMUBKkkA4I9vQM+R9yKEv+RsdVwj7SwqKLgun//+dPk/P2zT//R9Hnd2VcdO3/+z+Onpz+c5Lu
UHPz8sgJbceR1MtvxSZ1YmfLGBbJqTH7eH61SxuFaGF7nb0VkeIwtqK3MCbzVcycIzcOBBFXTsOU
wyuuSgIZ9q7RsuJaIaYMQ1TOmrbKsBwnnoSvdZN5cHI8t1nqq6IjeIh2VJqNs/1oEGYFN3I19KZZ
0Rv3NApEzCGKBbrzSxKpW2QKnQe3ph+kRbXbNdX8aBUEXK1dpLAYLa0RLcxqsQ16JA3UMuTAMcmC
68n3IKkOuUObjQmOk07RyWVVq/zHCFlrOSZr4Vsg4Mkr7BbKOtpP7VPrEya+9RPWBPE+rr1u6Wk1
Db4JyEEA0zjG+G8gc4qaRlPb7Ly6mu8cejUsMvOY8KPubCwfqwKn3c2/H8D/yQMoFVH1v3oAT2UP
/vntUfX7T/1+VPV/AySMvgtqPMoBx+UX/nj+lI13Gu0IUlqXJ51D4z+fPx5a0zdxHfvEChHxzAnz
x1nV5BcqhEO03gBeoEr4W3JE683zJ6WERoJ929GH4n+V4xDEOfbgOJuDUwSg3pPEkA8iqhcoinG1
K+vEx59ReeJTa3jBkxcp3B55EVwbTQy9izIZcrEnT6Vwi31KCO3aJBmY7dtPjSef+3rj8bxSU4hO
rSW75K0sjP5r0nDgJXYDprNZd0yxCGym3A9uiHRD3w+teACyTeywDEUz7rvcWK7KOncf+6Kf/kKN
9bNIxuEKkHps2vjUUXjQp9V//ge5WzL7zVAOVXXgoDPduWB09+Hco9XoOv25eN9/uEX+RJT5s0Tm
++uxFrOmEguiA3V/fj3TILArTNPqMBqNRZcz+xSS3LWOA67Br1/pTRtCfzKavtLzsYsraVpvPtmC
0HJpSWA5cDprNyY8tJWacRThtI4f8avY+zlKgr/QHP3Jx/PQoQjpou0i813/+R8vpzCp/4s2O/Ru
hOXW0OVWK0zPIWfFwbL864/4Z6/mQNpDM+wj+n6rpAsZ5cRFnmBOFKOT3hQNCXzIs+V422fq6dev
Jd/w9vT1xEbDi3gWgtp/0e4yyskiPPXxoY6mzFpbEclKm7rO/4u9M1tuHEmz9KvMC6DMsQO3BHeK
2hWS4gamWIR9dcfmTz8forJtMqO6M23u+7IsK0QSBB3/cs53mm3AYofo0HS+G/rBvJmYNx4x4JH0
B379n4J9//Mzo+QKMHkLkH8+h8pfrzDEP38hMiQ/dQNxOdtZLhKQeBw/hx4wp3+4wP95D7nCNF1m
WMgUSZv4TULWd2FpIxbOT62p9UMT9HKrDH7BLb19ivErc/OtX0Nf/ofX/e8+pO+ZSKU9j9pkTfD4
823E2oS8HI/IlXrqRlCDfJuTPSDKqDMslX//xf72Wg6SCKT8qD45VFG8/p4EjVZlMsc0zE6Z2SW0
GoikNq3ol0sC4/nl71/rt/P212u5AAhQ5fmCxepvX15eKc/oDe4hvejJ/LUGO5eZPf5RNP+l0Ppz
YfVXOa3779exvYCI8F+3q/XX6zd4peyZsWd4U0mR2GLa4EM5S20xULDdpzRj5beZGWOgKcHYBA68
StJ/1w3/43v47d5Z34PJwhjBlOdbQD1+u3fGxSyyDsr5KR5lssU611nUQ0Zyje2lOjdJQDqSZy//
cJ7/Js789dER6vPBWcLwDP1drDcmHji12Mc5BDLutceCdvZsZ7lt8zo99HYLK10ZzYzucJkTP4on
FoWnyavnHziIuv57S9bFGXI/7b0wcAljij/HOjce/v5O+O/eJ/UvpYFPdcCs+rfLU7h2PKHLNI7C
9r1vy4ICDgJCyVQRuubkHeFatf4GIZQPJLKZiiseQ7xHNnji01A0zgUWUnxiomnfhoYn/T3YgiYH
XRT64+Hv3+t/3rWrUtlG0Yl6iND5394qoXfMu8oJC1YoYEEXEJsKCOxS7f7+df7zl4iphq/M95mE
8QP57dmYGRYXxZDZqZka9sfoLUhfKBr3UkrHffr71/r9OOf2DNgF0OGAoVnFyL99qCWQrkS8wXEO
KnybBPG4FWVL3hY/lT0ddxK1M4wHEzH8u1HVyWFuXPUPF9YUv4Tlf+qA1rdhM/hESUlRwNv57TOX
fWtY/DKIaB6mfjn5pcVhqsLZbk/J0OoHgw7um5sS7phhI11TrlISVzPyz3G8V8K9QN2Oz+EwLPdq
JEwFP29OnmYHrwUVRVHpa5lKglCx4j3q0o4/RwZOX4Kl1Fe0x1Crw673nvyODD9Eo+5lZBHebmQ1
WY8gvr0nL23FEWWOeZNCsyKzpM0MsAuTfliS2B42ZZ2Od1Uv1EcZE4aiyTC7SgOJ7Cac6/gTmaDb
nuuqI02yRn50ZODtyH3uE6/Kzr9fa4QGbN4GyR46J0B13+kn7ZfJtttuM8e/chFhDH6Wo3KmbQVI
I8UimKdX5rwVhHuOFrMfs29DyuHdyMT9ZAocWIw7KRujOhaQXiZWvwMmas85TI6gGILTjuLax23I
4tB/D7qpDx4bc5WN8+tPyDRuQl6e4aTxEFiSsxPCmP+umcZt5yJMrv76b6Xb8DbQHAFmyyY5bfys
NJ7Dxl6uPGfKL123THe/Lm/sTWpn1al4aO0uLfBg+2V6is3Es88WhMhrAVQMX79O83ZHP85pNZjL
pVeaEyowZ+Nr3RTckY2YTRGVpamPSIW4dgtCTRn1QqToQDLndegF1BYrEfX9ypSrUT7wd6Y0S6+e
YoDJSDD71pP/XW/ivl8SnHhI59Bv8lBgcm6/BPXIhM+wuLaVbWXfyqSy9mbfOB+5i253w4+GSL+Y
cNAHdzJmBn8FGTJi7OY7FJhjuvUdM/taeoqjiekUeFIB5tJe78NqJf4GQz4h5k/RWWz1vHpYzKrR
eyj+3Et+pfQ1mUiVhZqDrG+j5KgfKteAw74SILdDKkHu5XwAuanySYMI5AbbMVltP9D1imMzB9y9
ENkRmsfp3ByHlI6BwZzx7KUFF0wkznJNjDI/F0G5CzXrj7l35js8Nd0eIKYJ/hfETIfuj0Tspn9I
VJoR7tHXF/LD16yTklB0S4qradf6PHTCO7KhjJ8T5e8aZ92TeHVxXXg1woRd/67S/qHIUFgjdZhX
ua/9HrD62QADOYhmURujAEYvjFlHSGmsCIUcEJyZgSPwPhzMXFXrS5iNd1ialnNuhvs07ez9NKQN
8AubdaLBRB+4f4iQko9VFkEf4TAvAQiuyKY1bUa5znvvS/vKLuaun3FejyMxFiMpuBEPHEIRuuzF
iz0oi7K1LiULNUEGYtSqejoUIWEU6AjguWkUAmFLdEIWpo8yXb7BwEPVhYAtJ2Nli3K2XhMXrZMh
grdunXZuRrstEZcHPNWG1vpa2c5Zg9wGHp3dpl7G9NXxnscxvjS1n7ypFiYeIoL5nJYVB7Cz1kiV
tdx6mW1fGap3D2ZWyrMxArHQ2rsp/G4JiAWroM+GoEM6K5E/O1zhx8VsYBwRFRgDi03s/Gw2TmNu
YiPxbwa35A01pQPHYVws/eJqx97PUwkpQ41QiZRpdncUSk66nTzOi8IX5QsToOSFLeL0tDQu9UMj
oUghDNPLtYDMtFIH/T3ypuBHXmX9aS49yAyovXhRquhrn4jHwJ2mR39alp2th2G3Pn/czdy0QIey
tqvupWKn4/NLK0+O4VAKWAUE1n6hFimCmWdh7cnIY8TDUVSjUHZingh+EvrHNqf1Gbj/thVl3j7U
wjkM5DC0Ud9a1Z0U6otfakhAE45Yp9PQhxN2sflWeTAB16jYCvaQLPZ1Xrj3Akbk3vOH5FXlyXSx
h3mrsng651CDWE/haPlq5zOmf5eExSwaOSdPmPzSs91RtyNhBLOpx4obM6d2oEUojQeiSv1dtfR4
2MGb4YIY30loCj6VMxcwPWoTtlDl+q/zpEN9EG5msFqZiLhsBuox2G3HVuvwdjY6b7VMLpHdNG1k
qM4HOzGFxxBLodq0eOt+tlYQ7FrGhudO2Ve/cgSZrz3kHic0b9Cq15Qwtc9SqAwfyrgj0ja2Y5vm
P08dxhS9+WwQBRGZqgzPfKks11xgrDyESRRCpO58n7WQDz4L2NPc1QRbNfjcA4SJscc0D21q4h4m
H1+wFyjwO4BEiaSRzX2ipM22ysxPcd5ZV65gtrUhTXZjbB5G1+XGDuurx/ggiqvQuk+60j2yD7Zv
woT9aN+CpYvdziTtdkIGI0gWKtEsfwwrFZODpotGOWV2hGa1R/gHYuKQjrXF6pkF54ZsG4iUYrZv
BxE0d0IDwBBERCGdk2gKd0thNA5b87E8IM/0313yWJ75aMllxg/QQBNwytNihMtPRTt+o+xpeCAo
HQuB3YajjFhv80wnpQslZjO6t3Tsa+oIMOp4NJtzaS6KX5dqr1Nelfet56o75Ojz0e6I5I6yMDhW
s+5PUwB7aYRYdWmAC1/zoQ4OTjJW39aECRhBbdi9Oonb7T0vLz4xqEBvaP22ObGVYpYEGO2LL9uv
FX9613cNmurQJTB89ZmOH6J1cpaqhoQH2ALK4eFKVkxHLs+WQPThAl4GlVST7/jGs11RWd8nI4QW
BTegAFRiE0SVJMvVD4fmm2/W41nPubFFmzjfE2OkD4u7xFsnKNS9KUb5Le8Lzuyu5KnBIdAjh4tG
BzyK+6IIbfLld5AxASwdp57TT1y6HfwT3Cb8sBUKPlsZn52X1tfZba3bbHKHF3Dd4zenz4L3ZAiB
u66bf8Cs8JRcHntLVfoV+ahVfTRQKpzR4IPSr7zxdVEmyXlFBbUrGNEr5B0JpuglzIgqKrldrMXf
KlTQkY1OEYZwOdu8KzUfnToXV2fKyi0JfDwzUHgsVVQOA3lvHE4pqW15Nx/NeFJnE3ngsFWO1XCc
LVAwAju3gL+51nByw5nHiMl0iPuyDNeoPG08Z2Uo9iERq7uWh8LBFq06tzobvrf0RnQYrMFqWHGf
Hdq6rzG2Wii8lDjX1G8tKHxWPx89YcdfFteyPwyrNT4twklu4oDtoVvrHHwjf3Z25vCF+LtxYw1u
/zVunYxyEjNLJ7MXCmMCQGIPJULRPXo2QTgruFZzvMZlzE1VfRFow+AdGY/+OBcbIptJmPSDvYMc
HPQdUHWnENVmpjgBoEh+j1n3aBLpsTe1TRQUeerfitJK68igT0aEoBoelSuBxrD2gzf9hGsdHujl
najrrXBPupofFZV3tmQFgDIbTSxUayoU2DnCRQ2Sf7idMcaal8UlcVybH7rlD6fNEByspSs2VbWU
B4Qx81PnQT2zhiC55vX4abREn3cagKE3jtYZ9anYSaZZ56xfymMoGA9Y80gGV9sPB8LIxbdCmSH6
ToenDoXQGZmDg5wo6/ZI6+WNUHN+g9P7UEB42hAROEc01d5WTfPd5AkT6PfsHd0e8I+oRlKeuhYE
Byk6FqXg/WxKgYElb/eBkoRwoc1ujUYfTC9bdTvh134hPBwfiHdRLbMDnYgTkhOiKYyPzHP2TZwu
1CnhLcoGAnu696nSd0MRn1XjvbR9fOXIZWCEy+3CCugz75IvZkgCAAnHLdU0kQHgJUU2gYxnSOkr
2J+ukJHuk2EbGqb70qxMSdFY3+bQpLAiYm4bpNapBFq0DS2xz4f2Mqf+RFSk9x2XKtr9iqk2K2E6
gmQahldt6+8z6BIPkfy+80viUJdwSV5FKxNQKX1QnJ2+RQyGr4LsA/tg6t3YZW/zOMOpVumN272I
YByeuwDvSSqzJ99O0qM/EYrad+PwZlg9cl4WUkeMr/0NGlCwvTD4+JkvAjFk5r950qkPWdWRNi3T
qT9lncd4dEImG6HRTOdDM5mU0FlfOEDKEXGq0TX6fVphuSYk4ofwfKDaRlsy0EF+KwNxsEZrsi8q
qOBIsrHGXFRa/fr3rK4gnY6h88TgwozVKakUd7Q/FW2/Yarp4EsThJbsITDBkSyoh46+jUftFjM8
iEhpNDn0+ZChqScnWk7IqVFPyOp7kBTxp4zRuW94VVYMLuyqnlKERmprBQ1tUcJtP2wJhCSqIVl3
GkszxO/ECxm72OjoMRriJRGQz4TcE1IadPFyNaDzRei5jJ1aOk/c5oZLYpYKF9qOwedYmmSOZcFc
uxNQp+PPXFvTXe4tMIzNQu/NpC/OaTHF70llMOROHN98NKWrdp7b04kkehTfcAF57lWl49ryhooA
q9RtJYkqI6UD5n9xaE27P1Hb86dhhRlIiWjQty6BUXvfxMki0PV9xbBgbbOe8o8g7Pbe7dH3mWON
fJ1IFs0j/2QVkgeptOOznboMBSRNPsA4ZgTrpubX642tY+yWxutPGCnY2UDwO2Aert5+/V/ATiJE
8Wj7G+LOD0AC9BGIdPshK1Jhorm3mBIg976bNGUPTot116Nr7yksuJjw1Vy8q6rb/xoUwzVljTI3
wXYomBuX2AsgpmDcBYfEW8SIWZzJuagPXuXK1wYz6snKcv4i54h+kAxe7t2sNN+I1eZbrwvBe57m
/tS79XxfzNS7GorRURcDIW/tsigwo3wu4r/j59al7evGtMUwueTdgVJttQQMpd9vxyImvjbTTEUY
XnIYwDcC3Yr6pnFGlzjHGNc997/QBp6wpP1g+JcREp4zUQz0JewR0SOvChUjmS5GbVQnutmrYpqc
m7IjKNA1J/fS5JoNmXYZXsW6OP+674ys1vsx5xuwNUIfAl70Q4rzhzYJ8hfvL23jT6NmurYxaLMe
ymG9JuXAls3kf/JdzbcNRpAzIRPhL1zj1cLWcUAPohCV1PrqE15xp8uJ1GYCsfYe6/WrclbrYDiu
f7DMvacERxUJNQj12xIZm1rF0nPti7dK8E+KGieuX6//tVFcLZPsXLDltr9cR/7QDhNa6MJIM8Rb
aroOHB8FkjeT3PepQXltgqnjF7k2/FC44k+Nh/4y5txNtuaPknjSfDBKrCF819b4oqzZvAnNKT6P
adx8xKmYCeBI+ekYKT9hxx7YTZLfeI5bs/kofKlOYTcbNvrZsRTjpi9j85HmgE9YWx7jrzhJCirg
eKoPWLmsG/qW/lWRcZdtKohg56HhMuEmt0hCVCgg1x+sJYv0R6WrFstpxkvPgxzP8MLik2LkSiRL
YMgPDdU+EUzk4CTkm7CH3sbh+21w5RilJozJVrXfa+TJUcgy7yDHHvOy4ttRKubHPvMLjIclZGJR
hwfVj2qXoGu/2ozAr21FBmiP348ENU+blxJF8F1te/HZLVcPj6Lzcbc1x+FB2C7DD9aiwdZd74Kp
ZTTnop1a0VKkxheBoiecwoG7BI/ANxzJ7QerSINckbTlN930LhmXdKfocjkfQ4crharKeCZfLv70
ybeDaq3We7AXoP8gwcXnLLFWexJKpqOBVWmN16PtI9F1/Bl49MlYr8z5TYKJ+zqPAVsoSUHeM0pt
k11KWcGTkZCBG1OO9W06qeE5E1Pwox2d+DNr5vA8utiKARLzZHKyqdsvrr9gDKq5A8awi99zz3Vr
QiJJB9n6DQPuLW6KZvn3+Pl/Ffn/oDRirxmwvPmflUbM23+T4//6B39oHELxL/QDK9XjL1r80PsX
3QvYNctHKmT9WV/k2GtIGmUsqohwleKzcPgv3JL4l01HzWzeY+H4S5X0m57o7/RFjv3bIoz+lSmN
7aFxCNkyY+H56yJsqfBW134WnEVXzRcjl+12Kqzicbbd4kdVj5rt+BpPAmyQqJLiV2qJXZFfkq9R
JrEvjXviHQg4SdtlvHdsFX8pNELCS7dmoaQKmjhu4jWsJK4pTKPuV3KKGZObNJc+jYmaHoa+tene
6c6Yw+dB+WMcyWAZuyH4wogyJxvmV0iLCtbAlroBJ0lvfUrXNJdxzXXJU5uIF+9X3Etd2d4PJCfl
T5Q+p6QkFSYP5/FVZZ3zSJ4Nc4qBMfunWpNkEmO8Fngc6WfqLH/Xa+KMEyfj65x0VWRRqH2SW45f
KqSf7jb97NOWMwDfzost0RQm8xXLlsmOoHeWT78yjIemzuGh+iNN48jxfvKcFtBsIokN2kyNDbkh
zQsUTkgTiWNhSklvktTHEmHFjqDj9N1c8DxHdlBxRK5Amk1Ywd5fzDS9Q5tM6zk0yTHD9XMgXDY4
ozKgQGnm1t7qCgUIXnHM/rpOS3ZjS4onqcFfyPYdCjz4fKcJfywoLABaBL0PQb0cyd8KexVZcdGd
h7jId7mkyt1YTUOObDeHl16Tv7UG59UbEbbBLT72EInx6A+Po191R/xZzbEAVoDfIQ4Ux3tVNpGj
vfapK9e21w+IyaGbe2jCkgmR0dblnQk+VGyCROd3Ga5wck9df3wrB8Goa3BUcCEYE3BgqpeZEVfi
hwjcvVhtE1Jad6Wssdena+7HnJFHA4MZLu40UzJjUlJnlQMY2HjpnNwHqv1EzLYMR6F0l1H3Y/ub
kgJOhQ1cZtpkjlbfa6grxjGmZP4SD3N+Gu262+lwyTF71d740bLIvfemnuQTwlb2oWH3PuYG5sxm
E2LxmDMkFVrJJP/CcDWexwdtBBkptaY2lDr45pg9Touf3oN0X8zyB9+uxbA8rfqMazs7NZq1G6H7
pWEK4flVfJtIkN+V2VBJOUwCJ3fyUHqb1ksS8BrEFW/zUj85EsbPVEP4ihjJjvUxxuFImjYxNAS+
eRELL/+84B7fy6pggJmjGVp48LRJwTaGxwfjKDjsUrRV1Ckz3ucsATaGryxyjkPSPRMb431hXiwV
QjkVps801nlELnAsJ+He6NaJo0X0BFeJejl6c8d1H2Ys6JvRYdJTBz13ILgJcWus7JTt6l+F2B3D
Gc61YqPWVztMnf7JnsPpZrA1jGgyDA6dOwwKAr7uLp7shrMF4fpxMWsG6FnjuQfmiOrRCOWDTvlh
Fk3+iWP+xTQ4BsqgABbUONvc89JNk+Xy2Ris8racZj+SNUEs2eyaTz1DCaYQMGdxQJAOJjzE8wBq
UwLMkyAa8cUifyzuAQ1/CZ2+jFYZErs4+5ir5NGDtU2evZlHMUHRUZ6JkUE1Sc3HXntgYApvvdrN
9IyMNN0KIuNOfuPonVV68Mzh3Dx67RpfVOpihz3BPcHDr+iJQtTsiSOHK3ZEsevmHFIzrNRXu3Sc
N79CTZIWSDHnNsWFQUv4jJtruLSTV2I+TCRnCoJoYjcyNza+C/AY7D+KRN+Jgl8v2MD8XmPs/lkk
SOEb7ThHGGb5DQ1uOO8SmcwsdjVu5FpU0SRdCrqs6PC9jtnB76s14caiVsI9ATR83M8xS0s3RKEG
+V4AF+WiPExYdXaxJrWPkUjJ1bbsnB8qcu/we5YtPEQCeyRCLZvVDHjFqG8yN5V3uQxApwqX5O66
0FgeLLETMHtY0PnDHq5D9YbvIQCRgaU5Svj633LG5JY7AAUv5vrOhLhAmlcinkl4KD/l4qh330yc
dXVbP3RdmuwWsxP7siX+Z9QqOOXCkcWmxEO1Y2xUcuim2fCUOTZpBam0P2zJLW0zsb8hpqy+Bhgs
ibZ1zTsp3SKaFc4p1sDLU2JWXrCpDCaIbJjxAGALuZEucE2Runk05rKgcwo4MsvkzgxlfsTmmpGY
AFCFkG2GWXhrk62dK4s+S6X6zJ493VeY04BolrgwYUGnm6p15VeE5lmx0caY3VhjIY9Eo0NV0eb8
rVJDEWm71c/2aJMJFed+T+JyppKN38kXgPDWjSb24oZcKEKtS0/k3G9d+uh6g/lElom1103ebpep
Y2KHeTV9bbtWkmnvwSiQDfY8DqbuyBN9/mAUWD7bqePLDSq6eTdNNixhy9FQngZ1dnv1oAbCsHEC
2aZSb6LzVhn9glmiEG+LQdQfq0i/z14dXAc1W9LGG3gSFQLmt25SKNI1HPndYBLOsNjjXO1aMesf
rAu8XVwsGG76jCM4RbpJj9NP8SZJl+EwiQpz8dwdsgKKETdpfOKrLLcDjJ4He/WsubV/HhKj3XZe
/4eg8H/r43+ojykf/z5M+PWnVP/nCxFaWZ39pVD+41/+USj7+Ewtz2N/s0rqcK6i9fhDDBxY/0Iw
GbIS+Tcd1EIa81/GVfEvD54aE2VCiG1wmmi5/p9xlQezh6eVxGGHoKXw/8e4Sv4SxfCftShozH2E
lGsxT09g/5Is/Um8mSwEg9Y5OQiy8odLE9TAN2je5AXBlrMtHVRAG7bV5iOAbVyTCZp5CpRtKczp
WKS9QfJaPPj7XoX9E/QrA15xGX7JiE04IObHKZoNYXNpZpY3g4fri+dI6p5YzGDqG3KCLCLIRpO3
CQO3dDdO4XrbMVwKGt1qBtcCiiooBn4PSwIYuwoShvoyhLvjklcUevlbOE1fTAnIeuPEcnnRagQu
SJT9HmurYDGRDw/J1JgMiGuCeeZaTkz+jXKMtBHjulm6jOGnNsnrFGio2sZ4yOI2l9t0zqdjb3fN
VU+kT8zSFq+678dLbovlOW4Xe7/0OAitUBLJGer1k5d1QaJ75WXbDF4Yy1SXqIx0WqqnJHU52MlH
iXLJf/ZFZ14gKrw0KJ3Iz1HjNSCplzWNioxONNsEfXICYtpRT0Wb+/dxY9oPMbtral8PatO+WUhI
ccrA0NtwiJnX+6OzswARbED5l1vec4HbSTkR1TG2TQRlm3i2XwdUyEdAevCrFutgDuldEugRAMQq
2dj6Y2pFjguJui4T7dwoEhTijawxGAdM7TZxpY7ISNSLIwkdgHCmzZ0xWn3k5AsOtV7WLt+HO9zo
wDqqXLxjx0UEzGfZFbH6EpMedGZV+LIUmFXDRdRfV58H+YeI3qolSLdAvHeJqdxtmSfJI0Nsm2Qp
vymvAaztW2RHBK6GZZX6m7ZqPIJ+pXdf2Ea8NVJ/fI/72HpYOjZ5brLGQej2p7LsZNnUi+aI7TJc
/hNJtDMkBDSCFG3IbMjFJNIGD1PMiWrED6at3og/rCNX+cUp9fo4uUxKlOPDDGSn++jZyn4VUzd8
sjUFHcoj7JInnf1ESka+xRw33LiS6JdIjRWXjHSQ/oqA4Ct8iOHWaInYsSbx06mrr/40kZlTuXVH
vK2Dqiqzxd2CtJ5M3X4JGH+nwzO5xE2Uj3G587q4HJDEDEN1FA7JrPvYa6hIynqavtIhNWJrLiiE
dtLoiPApcky8mm955/qKgrSmnMHaorF5ilTc4PrFkz2TePEwttb95JrvpJq9i54CGQfCjkaqao+h
l8EXc/y06w+j5I4RieW9MoZ/xvf4UwC0IceIqEqScQhpcEtIICSuOmDWQqTteepZR9L9zEf+Ao9s
W6a3sssugRdOp9lkhcPNjPg/GhIsaFeJazc5BIQXJBHt83uVGe3w2KuF6FaBfMwY4vtxqBtA80V7
XUZ73EoiQRhphYfFsdNTUegRMx/c+eo4xCbBhcGw5JfCFnmBKpsWbTOLxr1KFIc7327SE/4Dc9e1
aqIOMIyt2XrBq9NXCzET+kKzTbqFkukB2VCyiT0ix90YIAuCyGlfOzmwtrks3mZ8stsq76ZLkCEG
qVW1WaG94DmkU2zYM7kP2IRX+3wxbrwpJeWJXO4oJz34nBe23jbD0B5GZxVVmFVynUYXudSQaw2v
U7gnVwX9dRbK+EIUdjqQaSOKZFuVsgVvlzTsggy72ufthczZNytmF9cwrUaKRUiQy/8LbY9orqwz
SCNz2d33BFF3FjDHgVb8VHhjwEnVdw82gTzPaMIJw/IYD6eumbK6avUCWT5u/Cgsi+JdA+vYOLM/
kShtkr7Vj19RH+XwaYZ03oDq7alfPZMsrvG21MnyCfdr5L/6/j51EweTcNYOhzmW352YOsjDXkK2
MkoQtsyCWB22mEDX4v4mK4evPFi8/aTK8VjrjnqojBtDExw2TR68vUx9t2qeNjufmu2GFQB554n5
lADzPNpGhX0KPGPU10FOBjX+0lSDdmvhAyFBD3Z4thlxo+w4Wn0tTmLxzTWYPD15kzPvVmTxxVMT
GsWmD/ayFdbNwMwLl5mfgZYrH2NPL5EviQGdWhZkSOuyT+xsQwM8MiD3o+XsRWNeAnq0OgBlJn0F
gMxuK2b7vjebCD0yi3JUSMs1bRMAJmIOoqJskcDoIty6VmbS5nYxsq/uMldVt6P3kT/cpp9Ze7UT
QMuyRZFBq64HJz31OvwWhKo6JW7/A1besBuK6VtVOcNOwHjbDQOPG7NPTwj6k+MwlTbRZcEtqotH
JWv71gY/AFFmdB8m4p/3vSGJRc0fByGNhynN72eu6zlmsc+vsbxN/F+2iyLk0ZiRqsZ2mfQ7EjD6
rYNYst6446AiVHbLi1Ow6ZxYejuP3YDC/wwKbxnY1Iqk2Vk8OVnpZWhfN0rYCztlZ2oWsfMgc4pd
Gofgm4i/Do23SVrzss3Q9+pt5korgt5U+xoXKqlaRIcwLViOOI+eXB/3wlaPmlJGMhUBwAmgjewx
0wZgABtuI5At/Fwac2Z3NejuzmoswmHbvKcrbYf5tUJ0efZVbl7INpQHEoYnVBwVGRSRuYDqYl02
cfTDzdjDUFXHhcXRzqw4MTFBeR8L2ABoOEN+RnEw2BvX8qvHQA/ZuRL4oxhf7nxgUvvFCpIfnTUY
B6km914uQbefAjLd7F7lpPjWHK8AFrhAyBhnUhqT5AsjiHbrYypAGlRIig7kdces1w5SZu0ODOQG
hnc83fS0aZzWvvQY7NOdYlmLHsjC5hSseh9BvCPPtk2ALDOPpD9gCihAQ5HmXSdbHchxOAnajwut
r3Eyus6j8ItRCG6wOYV3pmt4KmrW8dO+cNlTN0EIIDe1B29bJJ14l26emtuZuOmHIO27R3CHkwQq
gdSmMUP3QL4zzCUmwkdUhvMIbWMeEVygF5NgtBb1WoJ82eLMMm+qPKhIuuHLf9N2hjtdugdmsgP9
tqYj2wT1hMIB2lwkG3s8Jng7GGpkMtnZs1Ex2luxS1RAXUn2kAWTNXPEaxyn6FFaEadRMtgBPKfF
qUduFyWirKe94/DWO5uLdGlC8xvBoAhvfaBIzAsH5IVlQcgQM9Ii3bHbwGbVD64VKeWh+nS8tLqr
O+ajkVekyAvd9Nq6U0vOYaVuJpazJy8NaPnhxbsPaGuJo5TQFA9O7ZFbyZeGZFZ2LDxQX/+Yib3+
GlJzv1iL519iJ62BDS+jfyMFpRnxG2YSXlGF20x3/TdV2fKVkTatbeI6+9LQBDPPrjj1QH/7SDJC
e7dbBwSNDAC8ZbbPOVBa4bXMl+WnRdJeRIaL+cF5mp2ziVyWpXO8t5HOfIlIA/bjvdFlabAFzsLO
ncXTfqmV/TiQmrpzPUTGDWaaHTjYEP86Amd3HkcoYKRnLDKZHhFWr/7XaY5yl/YZUUb6sXTT3K3T
WWdvZg3BCC2W811njSqqMLSgMlEAA7zU21uj8H+wRJxvgOjr26DT7VM7QTmPOM/zz0aZ8jmsRfmW
IMYGJABm80z+ENssvxRnQd7e3ud+vYgu8R5YyE4QFZCRWVrwAtolsdl32t1CrDS1v/B2rhsPSCYU
yt6irOr95LXuIS+N+jQLavE2LKfnpi9tuLb9DsUKk98EvnKekwiWY3m4cEgQy1el/Fj80aJg4eSz
C9r01OhaxGa5x6wMOXRUjKRyN5Xkt947+f9l7zyW48bSbf0qN84cHbAbwOBM0iKTXrTiBEFSFLz3
++nPB1Z1HymZl3nVd9qDro6qkLgJt83/r/WtszJij5JmKqVot03fwoSENA/dw7COqk787Nti+CFQ
nsAGJdXootf1EYFwbf4nk+T/vP8/GYFhJ2lf9cfOXvLmpfk1jwTMwfxX/tkhM/9BEAmlSoIFCBnR
NbpU/3Lh67jwTZ12F9yoOXrkl4P//x70yTNxsd8QWYSpSxN/FkIC7ur3gz5dMTSkNh5+wAAOJYkD
7wuqBYdT1SjOMp328VKnLDCshDZQHFt2uDfaCnGd9OHPgNgt/MsinyjB15aqoJKQLVWp25QgS+xR
TSOMeuR7QUXve45PRQtCU4+LnzlWlpdJaOJQ2wCuzMzhslWTiK3hpNt0B8yGdSPYtKh5xHlvVs1b
EgwoSiPbRyio2EszRFAND9mdNg3mDrTh063iSKmdS0T5KOrJbVSZK0i8lVtCwuHD5aOWWpyr1Zo8
1bqJGi+tnK66jhU/ua0r3/2OJsaAD0LRXaPI1s9b5bwOQVdN7hNeG7NgiEnINQdDfc7jsNV8YUx5
tjaKyLmCMCy+V7Y9rBS3GJ4JHqPizOlwU3T07hHAkGcX9zrZooURKhh5CgUNrMzSXdyl4TPLVfWk
NwZgKq2I3LfCdd7Scbp0VJCDiz7Jph3/8C/6ThhXkRWpHvYxbd3GBuRtCEj8GcOtbjokFsNSnSaK
GkPQg/Yvoe0taJ1REmUvzRZLs9goKzK77rSueRg53Oz0ekLrJu3pxm30CakxBGhQQDSuYAEqkQfX
N/rB+2DdxAn+gHXPRuiKEEZnO1qC7XKBUoNmaX4XSpsWnNMV15TY7WVPnhj9MKfVL0yr1x+VArvW
QlS6cVWYs5YOmQnhteiACbmQZyn5YD2KWvaimp53a8DgZOqRPr0xBkN6qRmP5Ar6lXxWpgxtIJ6a
LUFicmeGunwDjGXvwkYrb6U6+ZedUhXnhQL+YYscc7oaOyl6jTDE3mxnIPk//x/CEOaUC8XSSyxe
kZrZlOir3jXzeh8jxhvyPRShIS1WdutXsbvRawWEi0ZC2qIf0maQ8Ch8TX37mCb+U1E9UVHlUDWj
Pv7vioOLlyh//21C/etv/D2hCuZDQxCVZnCAdFC8ICD4e0K1NRCAKNZcrPYUM2c44D8LqfY/TMvB
WmgjBXAMnXj5fxZSESTAYWB+tlXto5Jq/0kh9VMZlQ07FnG6hDB1BLP1gebApfRLODDMAn9N5IA1
UbK6+uVunKYI4B5mFbAssqRmrz3sht+HwLQ6y1Fd6fW+sUiksyBRjroct/Rf9/zfGGW+0F/qwbQx
xxHcNZuN/LlRnovxvbWW/39DHBii7agwMQswRCdvbPVmilaVfP16CEKLDtY76JFkh5rssXTeDE07
TJ1pUgUqYF/VnqXk9VthC5W9kzroa5S00rN8sIjMrui10g5RYKN2G2q8nPzRWG+nsR+2UVnXD3oo
DWi7solXNWwY3cp6a4X6dTh3axGhR67VldGO/Ubrff82oiQWYmnr4rtpNu/YsR2fNaLH0FdgT3BK
gHJOAxBR670urpc0GgnOQELHqUmxwwsovvOJjyKCiOoCCXOHAFFN7TPVkQJHKu3tRWhN4YVaKQLF
GMkkUsWKFSoW/LEg66j7jS3l3y7pzjs3k/dRy7+GJXXd2K7ehJ7ZuJszQOwK54vGlsyhOsWTRG/v
x3wybwZWc+DDdrouoPsirKQHmnaauWkShw3CWGoXDp6CNQG742JEOf7NoLy4NZGgndsyntYFtd9p
0XOOvPBhYXoFdoRlUHThjR/3wxsFiummlwbBq8KneU2ACuNF8n3Ihf8UlrAjVqREy3uBftYAvqa9
1/WopEurMdufSmWOIbyftH1w9YhA91G05k3PoYAoVW4wNamLAmNAu8AJCv9xopuQlX5LkRdnBboI
yJg+7TKkImSHYhJp7WWXxsplHJjvbaOYGMTb7kcsx3tT6u8u8pvvo07P2OyU6KlNkFGoE2oI0hcq
bQt7/H3W4LrU+CvpxRUnghg7MXUwX7YPncrPy0Z+j3i0k33mWs1DpEz2EjiyfZY5HafCbPA5ZNba
tmuGuc9MXG2QU9h067LeDDimt4WuwxQi9i5YuiS7rp1xUpH+pk6wJzxA5/gsGECXYllVcbuFG554
sRX3t0khu9uWninqdncuCINnu0kJJ1kQ+5nsHeA1C4KgujVgfPPKcbmdpL5oPsXnUl/pzJ2X7eDG
8S7GGLopU9bjxcjJ0Kc4i/4S4n+AHThSb+OcpLAF3D3rCjRyvA2DQN1qZu2/+oh9UARxqLzUBxdX
WxJiol2YWt4tgKOaV1NILPAUTGSQEEi6n8q6IjlhllNnst8JtxTXvmJQHilD49qmOHo+mBZhqBWK
TFI3AC9ZvephAxb6rqpbAHjdSNObDaf/2o4dMohyAJ5tKJRYCiodP01SBn5iqGmXDQC6s5qS3mvo
qto66CoT6CUBomulgcrts03jfviIDFYkkf1IcYdSJ+nHdE3yjOppDcWmDLLsOeBi8w61slz7k0Pn
llwWbetAl9rSSBmeHN3vn3PfCm/UrFK9nu63WJndiJDYjnqsYfiq3rQEhU9FxvJlZ4zDS20Y+UXe
Be7VSLbvHbJjXKxNg6h9rDTrbNCD6drokaIHZe1cA67OX8gKGm7qaY4wiMP2cqQDca6NCHjR3Fhn
SYnuW6usfkm/WNzSvOL8Do4CsiTeoKWl6gxQIaoKqbP47U0NaDpfQKFM7EVO4uIK4kCx6f1B/WlG
ggJ3mBbhbcVW+oclReNpPZNQomTA5X0NuzTYLwoqZbPlmApFsymjZsWqYq471azO0kFABg2LKryT
aEyDBWHi/EzLD8UqdjkJYGKWe37b4E7XCrmnXVSd4VaEcm75UbWMRU6wrJXF7o7uJkHl1DTwIAfu
zmpcVNmol2mtB8q2DpMI1ZAg2HeJLwlhvau2a4pM9e4vHXtYOdPGR7Gxtv05wUJXU3fZ+y33YSwk
EEZ02dd5WlevKAhaprE+uUnRPZDQrU5LkpSq5yhyJTnitu3B3evfOTrIjQ7n4uxDpT0UUeosHLAO
hM4U2mtr51icU9TCPxtSDB6mBjoimBIk9rOoW8+FhdwNNTacigz7i2XPunsYSo2Dk653EgSwvMMf
rFpnZWrB7AWdh8RtjJcD30e/7CZ6kgsjna08Sds82mPbrFDb8kfN2lDWEeK0iw8Dgd4E+jd8aIht
zbB46KMs27Zul2/xAPhrunvqzDxENlNhnFLHWV5cdC9EgbU7QvUcUGcdGdWOn6hePFAgG6a6v3Sx
uaGPD5G91JobXQgqe8jCSTZe4M8dvQI3ob5wsD9QkjLocqpOn+0R6KE+tsn07mZXnvRaEGn4R0Yh
PTKwxa02NupTO3vDI3P2gnwApKzSybf2IJBLy7JjWDQS/n6kfLnQaiT0hV0pd2UkgMgodFDgmnKQ
LGyMF11qhD8+NOjJrI/PamGd+QjfkEUTBa1XQT9//YqzZTda74xSSR4Gl5JWnlc4HyqhrC0IrLgu
8TIEH46VebGjXNn8ldo30FBaGxpi7cJtiLPAxXJt1JNJ/g0pJ+RGyj3c52QveaOXYGPQG5lq/h6z
hu9wmjd3TSLkAy9ScC1CJbhq4869zSkrLYUJriqqy3zroPB7atmQtosu0v3zdMiD6S+tue4r43Xb
JhLRntq/97mv3Gd26S9lS1V75Sji7+eUtKP/c6LTtR5NY9ioH4GLM9IgQJJyDVcTLyMo97VijdH3
vGucG5eoNspdnfVodJP52NeK+Rhb5XTJSiU2YRUqqymKlBVuBlxLvk8DPVDqb+Sh5GtaLdkagPRI
jAt3vbVgARSN41zpMys1zwsWviY+s2pc21XBCTPv5LAseBE3IwDPMxvX5pqUz3aXTa2xLqH5YlBR
aZ37tjvtO5T7V2SJBTsgAxg9P95l6WhwRRSTjALOG2cSeuWl3eT+GuNkAOoS+PACpXlypVZxtqOH
Jp5c3++3rQ/MB6Ypi6EqTR6/BJGWNAUehwrLTTC4BhnwEy4CS2qzEQLIQjKNl0wK004v/fzKriWd
isICOojHfnpQR3LHFgif4rVESbSxtYRUFBSZAJ7t+AqGqbLpDOw2ZpfRVCYG4lqzB5xMdTleVXbD
0m2HOdJLMk3AiMnMTlaUQPxo4WghWatj2u/cGk3fwjcbLLctofTURfPiroN9s+mYcNgD5XZzRuZd
e1VhVMJoJXo4bFhGpkEr9xXUig2AMeLBqiRX7hpVRVrpZD07ZhNBc9rjO1KDhk+ztQhHlx80KKev
qMCXPb4HLU8fVMxd66zEC2O4kfb6gV8wMyz15jCor7BosWyMUUH+nTlTSvCpryPEM/hqIYzUiW3v
6RVNa6edavShOuYMY+pBc2Su6EcIpbBDFsQUyRtVYMAEVJ7SyvP5lztTqYJ24eIlOe9aBSEjf/Q6
NmCrA8iufK+BzbyNCNzbxY4vtgNx1PMVXdnhqC+xW4SXmoz0ZtlF2a0+JjVtDUzSsgyVbWsVbU0A
xqQ/T/lEx1PPq1tkaeB5kkg5w6N73ZW0qgGqhsshVt6dihKRZuZPRof5luq6f85lJChnCmZOKwDo
6Dj1sC4wfmx9H6dqzr7kDNxIDZCmUu01O8QQa6yFNjycrnXcD0twltmbnStvuIyuRqpKG30csnnf
Vu2cEJasLaO7oQjlsnaUwGO22nIj+qWG3XgVQA7Aees8KTmaWQpMBX7gpiI6b5h18DSdVqrT4uq3
SqDtdsn15qVFz7bThcmMjSm5JNM7DwOq1UG+FlEKS4qeS0eJKQ6fA5qHXkI1jqimjqz70ZHFbQmJ
j1yFAATLItPDszAW5XWeJ+WTEiT5glU9+071Eftvb4tbW6NluEqdMtl1/ST3euQmW0jSnaeEiYUV
OajMa9Op5XUciPqWvmmyhjlg4zge62wlpBBrNHgo8+sw3Kbwzjd9lXAkV9NoH8QIJBZaW726tczO
iGI3cJKllkviTREYNGicbkySsyZ/ZXuvfR/pQV5obkdLqNat4qavYkqMetENRJdMxY7QRHcbK2Gz
aR0gDHqWqVA5XAWtQ13zFFejb72aoVkNyx659pWptfFNbrXFhkZx/V3U7K8WoxbqlxONW8JDQntP
3yR/JC1W9RcV5oIHdV4hhZaVmOyc0BvzvDsLI8e8CLOmfaTxYnmoNoc9Vob+bFCm5A3JE3CDkNwr
ioMtkgm7zH5kDcL4XmjmC/bNQucTKe29RoHsvG4x8AkIhdir+tzkrNtQpZuU1rw3cjtDuEP82QwA
Dy8LZXpPett50gs7X6uudJZBkEo6iWmMRiWbFuzxJObNMMMj3gF+XompZiaL09iLyz5dlMJWebys
tvuJUwXgKkNStyS4oynlqomyOyXFCZtTiw6Y5RcUbgiMdekfJ1r5WBuxsUoETrKFiqO+W1nsjLeF
K7K7IsmK81am+q5GBJSzn88gMhDJlZROp3hGMyiZx3FJKO9Tm3blYkCfrHXCeWgVuPecO50tp5iB
PmHk3+O/as9ZFNNrtorxy6gZxX1cJdVT2ZWjvS0VC1tshKAo2fbFTGGGnK5zmGrzG9PQhpxGJK6o
pBZkPnRInPa93r0Hg4NrmPLOOSmR+ZnBzvYtL6EtTzhOVkJJLmXRk+rZGEq6bRPADvhQi/OkLxHK
uohULk3axZcxm6EFCN24IUzNqkCMCBqfNeprvv8fqJwRq7OmuYvO1pEv+63cw47urhPwjSszSMOH
sW4MFi5qzEhw/JuG2NZXQymfzbgZnuGw3ErSLMyNjdNrReKcto0rycxeKgYt8C69petBNxwiTf3N
UtMmW/oCcEjYqRvZ9x0Sk9D0FKcwtyG1/HM9AaRPT6ujhAt32oPBHrxiegP5y0y4sAwlwOY+2ncc
dVhPYCI9+xl08jJwH83RHM7UUtO3/BQdTF/V3tK9/WGnTn3VF+0ER9PvN30CboP7NsUXriuHbV/j
snBRVm+rOQmI+go3haDSR/Rt5l3UFzU27ogPtnbDxZCzp5pC4W4sxdq2RqhfcwZ5YEJOrsZSij2t
b+hxQyvWZZr7L8UcYpTWg+MplRFfCiIXEDvQNl3oNbvbkWr/MuiH/Fsum4AdrnKTZVm7a50pu/Ej
RVzblRqsRCz0Sy3sjZ9agNa+iAc0VIgj9j4WkKvcgh+cWol1a5bAVGAnSVw+3+Ocqn2YEODDdLvu
S6OkLzOqJBJ3Au8CRe6iTYotyqj0tmXGxbWQl2Sf9eq2Tru7oIOgPtqqILK0mLbtUD+Hbm57iD9Z
sdgI7plIFS8z3P6crZy9H0wcP01QJex/i/xn18Y9ws+2fDXAjX1vnLaDOxDAtnot1DhWz7Sy888I
kYtXVEvIdAoa/a7TlXFaKi446ssorQN9WeRVNS6MuiitTZWPkqNZWGPon+r0Ls/Qk2TW5G5D+ver
khLWndCb93EEa6RS5scBb9R7VQ5vaCuzvZXCSmZTxSGpgmEgNQy7WeRqs9/HU0Bh7Pn+LUwG4iGD
4bE0fYxG7ApR5UTOW6NHeMdpKWBdYn2dhsHrRvFicwQhbvHcqtUb9lCCyhllIqVztDeTfu+ZWVjG
WlQGhZQEz07ga17vKv7PUBjWNe0y/aYZ3Z/VaCoPAZ/eva7bNdLGpkB/BTTEXyEMmMNOrGKrumNH
xmCVr+iKAdAHg3YCjfi5Cgoy2LaEazqu5uiH5FAxpnreK07tDSb1u16hGBeVBe9kteU8np1g232q
gjvzaK5mqA7eP3GI1bRHa2SfZNfeVARIayCzkTNHcFsalOnq6wrvsaEA3MIrt3SLZuoBQ09tREn5
UePCQie4G2OTJQNB5oXa4j76eih8kb9LpLkqTQcUTB/XZcSDerWWWOqUosLx8hp1Z5ISYSzqmC0n
L++iCsZsi1h3+tMiOYPqGjx46nAWxMiDQa3Ipx9KrIhHHrG10KHfLERNyY4zqXni+g78knPOkssH
7dCOA1BMb/b3kj8C2lKWpVJ72RQas8pOiZncnHiX6FQ0iR+orstJo4KYyvCiS8fxxPhz4+I3Cfo8
vmHQv8H/SY/moLExBWYZImlsPCdTKMATdUYncbj/+iHOF3E4iKHzYlrq3CuaFfW/9jVGjeWidfXa
a1tKt/YQsosIbMO/THVVenLC09V3OIaKmk3y10Mfe38MzLC6igDe1eYu2K9Dg8AftUA36rlIMkG9
sfCvxHMh2FZUEk+ge1iLKWz99dfDHvv0DVNlb86TxZRL6+vXYY3GFYUdMaxdxeley/p7XE7SCwRv
rWvz/n493LEP0mCOAaY7yxrmHINfhwvqStVoozNc01p3lV5tOfyP6wpP5IlZRptv2Kdn6WID5QTO
RHMYOe9K+fezFLIb3pqPd3Pyux/Yr8aFQjYThEYIGwIF4Uvoz8WkgVL815d77KUlOkzYwjSgXn/6
aGyjJcVAJQTRDswbi0SjizJgiv16lGM3lUc4t69UGp+HPG8TCmZnZkw9H7MA4e60IlyEZ5oZlyee
37ELMkEV4OimKg8W+ffnl4xd3k8pqY7DgIEAWs+zcIrnry/n1BgHk1pk0aBnoa49TW8JPqu3ppPd
fD3E0ZeD90/j4fB62J9eDjd2hlpva69k73oRdKq+19GyEHM2RE+hwgwDFEWdXVz9qiQydwcy+NSM
9vnTM1QVyCuUJNWldHEwo5nEORpK4SLeQniKIKQVaIGT6jxVYlgjpZuvvr7oz/eV8Ui/c9lHQX8/
/PYqjlXOBGbUy/KRDYqYbsgEsk9sJT6/iyRUOGTvUNrVsUYcfOCkRxNdkaSVh/+uWzZlgZSz7M/t
mF7G15dzZCQuwrFsrFGQVO2D18RtokhOk1N4TG1wUpTZjGTflXX88PU4Rx4Tej4doxVSrblZ/Psr
L8osQfRuF56M1HWdvihOuoyTfEa87L8eSf+8xhq/DXWwxlKjEjMrEjhp71K4z81gQQLdX2FgQGD7
XN5PFvsxUlv8elWZrbNS0S59FxxZ163U23VM93erN5TRstqgAJ6ZIGYsJy73LTrXXTCE8sIndv2b
WeUGZla6RZyr2nWqk063t/t0vEQbTAUb5xBxv1QcF4OI5IkLRZV2ODezgtPXU/kANDgMB4sd7l/F
cPOOe9qE7aNLjMml1jvfJiGil0x2OBXTlP5pCvsEuj5qzGlOSRM7ITCpWHRmtapMwJfdZz4Ho1aE
gAWzb+XgXEifwlJWJNW6SWbFL9JVVPexgQp1KHCI9fjCFVwiy9EsTI/e9rBqW0dfMk68ooRnnycm
WoY4cf3lyHy9coNhKe1gXJEUl7rcLUTgOLka9dWeUTJfvwFH3jUyWzUUHKxZbPkP3jU/6yt2HxP3
JcYX32suqeV9PnpBXCNIJzJx8L4e8POGxzCAopsW4kMcO4cbHiiIfT9gk/JcpzV31FuzdUWI3bkw
ynbrO0F7HlJ6vUOnG5x9PfKRz5fdHNFDcLahWx9+vnUw9UrYiRxe8TQ99Rhknyv6PXeWJuL3r4c6
cpEIPJiNqHXwv8OtI31RzptTl3tZX9MVwcxQU67FhQ7cst4RAhs5y4YGO+o4naL914MfuU72VbPf
80PheQi7t8kho+yU517jkwZeDfldMNPlnXiq/3gbYM6TlAYynOOVdRhYQg2oCTDmpx6Q08dpyoeV
7ow4tVLD+OPXlO0GgimEUZw+1EOVaNkURRf0XYquoBtWUlB4NeKrYbDEhsLTjz+9gaY621yJlCLz
wTpctoIoLXMzrbgsKzM8pZwwd+GW1JZNaiSnMjQ+f4AMxtaGrYFFQ/tw+arQhoSCQGBPKuZdaCiP
AHF/xKNxFwzixB5k/pZ/358yFMdSwaWxvHzw33/RUAHqiKZcQYgBCHltUCt1CwvnU9rLhZz5oal+
ajd6fESXrSjaUD66w+UFMahTzCNWWr8nL/ulIE/cqIn660iDIXBTP//zR8fGe1YUE6NBt/f3pdMi
3wXet514StftJxxapplAPVFPDPN5Y2OqlsrR0JgjLfTDggJp7mMU8aM9wDMzgj43d+XIivj1xXye
RRhFg07EzAzq4TAWACbnCFpES2a/75xf40Cx6n7aubiJq5aGOqm6xlScmCVnbfint2SeOCDqWWRB
HH5qgCZgDoYUE1xiwxZDSh77Mi8TwHYuXXqZ08RuJhTJCxC9xBvaEthk3qj2th2rYJfSR97AX7mT
k1V9A/1FnkFZsjmYtwXVjD1EFifuXZ1YCUyM1onf/uiDmUFONAOhlB4+GCQJYUpnI/WoTufreHLj
vTJS5/z6wXyeYXkws2zdJZgL+ePBljMz8TrkQZF6eWuni6LoPTUh3NxuT+1ajj0KshpRVeLV5wx7
8DbbqZGXVc5ENJYGQhY/3I1CHTdfX82xGQgZP2U49PcUO+Z7+su0IGNVH4NOSRAPwdCENTSLYjoo
fk36igP4z3fRnBktTP08aEfFbPD7cND2RY/gKuHs6P+Y710diZus9h+/vqpjHw8eBWEjyeVgcPga
jw0UJlnw8aSR5Vwns/FV860fNFuKTR1YztuQkulDtbA5sVQdm/M+fBEUjo4ceiidqrAy+sQLAv2q
zRWYjcGmjB/KWN7yIZ4Y7dgLz7FH52XnZPmpSEb8AhJSYOleGZTJNhOWfTPocKC/vpkfuIXDpYOb
aOssR9g+Dg/8bqePnUXJ3XO6QX2IQrXYgHdCjxYbfUpvzh7uY80pll3R9lfVlCeXVmob29BB0ynB
5tJYBniiVVDtIUKix+i6+NTpVjt6521O2HyZhsX+5/c3q/Yb1RqyjNVmNGkTtNWL1roI+A2n2UW2
8whuqlza8HzO09yIHpKhb3a+WzyHKDpAaMF7HjJzRxXJhVaglAs35Dq+vpFHvjV62mxBibKkuHi4
IKY2v0M0st0ecvmjlFq7UUvElH6KfmV6+XqsI7cDVAcftjUXatl1/347dPIuVKwQbO197YdKwWGV
WepLMwGEscnWXlMqb0/sMI58dOS5aoIdDSvWpy12X6cTNvmCy4utpzAKyP+Am0ofo5YLAx70fVUP
1Qo1Ru/9+bWSiubOFSk2iIczpYmDJKqdpvA4q11CFSYevU5vqMZDy0uCh4n05hN732NPkltLGUDX
OP2aB9MY38rQNmZVeIoaVMtJ61El5EZ7MxCz4GWCg/TXV3hkzeEC2UMZLGxsFuff55dZOvNrM4wK
bu3YB3QuzHpYqRjmVwaK2H9nKBdnlkNKK3X+gwWhtM2ozXKOaJpb5NdWWsGHtltxFnWadmL6OvaO
GnxQsw9hrvQfvKM9krhcUhnwmqy7I0fk3bKqOzwuNQiB6sYBo//HhyMmMEwXOtFntE8OP0BtpNem
NzL3pC7R+NnDt7qrVyV1gBMDHZmYKaljbzWoPAPEmZ/nL8+rlPCBVZ8jYBpYj8E4bh1Z3Z14JQx+
xsGs/NsYB++Eq8A3NE3GQNCvLcwoKveN1Vjf9E4QW5PibI4CFRjrUJfkm8XBfTHUNmIherWdUycU
/zrUkHlEp9eE+6QAC1oP4J6x37b1HmZZeKO7IBLzCSasX6r5NmsQZ3G6hRDQB/4utByaFOoIHlmb
85PAy2nfpJshtso1Ejxm4+hW7TG7cYAag6s4VdkdFjOOPonqq3C0wy1muWmXWkg0eyPMLnrYDdjV
3buoSJoldzjZ4ANG8xMiFPQQJ2IuG2S59rvQQiycDOeFaUTkKsXd5uvbe+zdNDUARLwnJN4ezp+i
asBzCd5NZMIv1di+OGF5ZRrKxsgKMN5D8W98duy52exRvqchdPAtWOGUV2Bhcq+twrnmdDnoyW5o
8xOb188lvzljlcYWtUzKdO7BMESchNgkXQCGanJTllGNZtB5q5J7mtAXCFKWOMafgzo/cWQ6xJ/S
zvvIdrUFd5TD9eGGzC0J3ioHi5pIMcmnEIrhwqlN5Qaji5pCBHE541RWRgJC0ld4zBEJEqPBRI7h
emeh8rfiQdkZaqdstNbMl2CHAApM5ZZ+Jx1sN361tJ6D+ogUkBCcYOW2mqD2YstVoPm3ekJygCMt
EIZtDAClBQa6jvl9CJso3/F8aNfwUOWWpLVqg6OL/55Jaxk2bby2SUt4qAzr1KM4NqcLHKrk6lJm
MGYv7q9zRKQ2VpYnsCSJLJtohy6mQd0mWtufeLOOzUW/jHO4MerLHkwohCQPmJW6zKk3LLMwXH/9
uRxbEAX5gDNPDGeQc7BqqJVeFhVBUR5NJ2c5zZBkVX8skhBNfTOdMJ0dHYx6JWeWObf78BAhaiaj
POVbUUKRcRKVgGrKDQpQtNRtdOL2HZsIIJRRwZgte582v+k0GSJGReXVcX2jNza0DX96LNL6vY3Q
LITixJ3Ujr0Xc8+bAywSAvuwTyObMuX+sk+Lx5T8Eqlre0fWw06nFr8qDCX0zLKCMV+6xrcIVoQ3
BZgaApLPL5wAaIRbmNO9jSUIe4YfEJL19ZM++usxIVJGon4LKOb313YAk6MkIducoSrfDTd4CPX+
9oPj82+MA5UGowuijU+bg6ZXprBEj+dxEi2p5rQvOcQTuET1iYX02LZ1DtOlxDL/wz74Do3BxcGB
9tJr8YyEDRLXIb+pC2sfO9oV7vK7LHVPFCqOvcC/DHm4YY2lmaLRUzNPGcZt0BXvrpkibhf7uuhP
nDmMY+8vJ9I5OJeAb2pJvz+vdnDMUo42fC4Y8s9tWP4khRBibao5UE+IcJwTCZYZMzIUh9lroGiz
MrNG9EeY0iMu6PDRr8jR6nQcC7ja8BmFbX0LFZnA4TwFYOI3zgb6kvPgWMyaAKIbBFNKM65kMpc2
C/2nOsAYs0lgGEv1OS66S6Q45bplyxc5/QBnzYjWXTbptyWiaxZ73Trx1h67C+7s1KXEwXt72ICF
StTAMi7Z+ZVyJ1upAfYxHy04adRMgVZPw4kBjz3i2Zk1Uwwpth7e9jLWgqliM+RFFSkHfQk8bPOR
h2AExPksINqkD19/MB/aiYMNIYoZ6Is6nwvHzIMnHShw2oSTZp7IpLsMoRvdmqHWQ3SZrLOwSNMH
EthIPjBRTn7YBZyQ8Iesk8RhIenbKgOY7BO34ch9Z7MxW6BdjIGfjrywdRwQs0bqwV8y12E9iYs8
ZNs4xUXzCA1OeugiX0/ciCNFTFQJVH3mWRvWuv77Kx+Mliz9ni+6kT5SViMwNwhSjU3j182WlGdj
wZuCctIieBEyynKiJ4PzwjwVfmwcmStnXzhyDKD0NNoOfhEVaQR4ySjDtxwbtEZmX0NkELaBtjq3
zrgz9q6NUSNjsSIXLaWIrCkZfVQADv31YAzqZpp8Ai5MNt56K9UntsX5Nhx4pXBMQZsewRYhyX+H
ULBgyu7XpojDNVphc1UreeuForLXY9jZKyc404sEJKCRj1d8tpjQJj6Ex9Dp3H2q2t9VYshOHMyP
XT8dMDzo9tyhPywcUW6L06Y1uP40GW8JRkWLKsboMdKUcPP1Qz82FMJrtAa40Vk2DjYgNJ1IQJ+X
JWJPoWZVzuzmG8tk74Zp8Pj1WB/P7fBLm6u/BqdXlsHD43+uiLQbsojDQQ93cAGUccLsJU1t65dF
T6prqp1phepft6M+XOq6EtzorQK00EjLbZkTIPPxC/0H33AC38AWENTs/6IEVi/ty98oncuX7P2/
/+vy/bXGxEjt7C/Azu7Hf//X33/pn0gc6x8GuJu5I038umXOP+9fSBxzpjHMVWrKyMavBAcwDSrK
J45qtmsjP2H2/1duxJ8QG9jCMjf98mrN6wVtH8q5NvQAlqtP73GnIP7FK2QwiUMKIROMSR/RvFnF
U37e25E5ldkuIsLgPewUxF0J/sI7y6nFrpGtf5tmjk/EMb/+Ra3F4kqvG3E+xi7tvRb8wFIn148A
OqNWNjkJd09mk2WXtYMeb9XrbrchciW61EfHWCZWjXGJXFF9XbIxIsDIMi4x9FtL5HPVRu2d7DpJ
SPhtWTi+ubnQ4wXg8eQBvsuwN5XawVJVixwq9eDjPA8VfVE5hfstpTL8DTnUA3ZNuUN5PG5tzQ6u
RWXJb6qW1t/GwPA3hsuvL/0Wqs9gtKimXbkcZwA2npFxjaIfLBvY9PSum1HZ9gzNjj742UQiEINY
AdVGKRc+wrnvCGibodtGAH7bDW3t1v5Aco8CzbpqYmdR1Hw8r2d4t1M194Trooek3mjjT50x3+oM
/M5n9LcKAzzB2IObdQaDqzMivIpIK519Sc0zyUpYIyqe4X06g8WdoQ83ygwbr3FV64twRpCnPTDy
OE8cB8s5iHK8sahboZYPSRxvEC8RKjsjzf+HvfNYrhxJG+urKLRHB7yJ0K8FcL2hJ6vIDYJkVcED
mbAJPL0O2DOj6W7FjGahnZbVXYb3Akh89pzODYKDPjXTRaVM+dYr+jz9oqD3KxAdEuOwKxQONuSp
5q3fImubV4Q64/zTxV6x6kSG1nu+otbzwOgfiQ9ZO65WFDs85X5lBgCfqwSo9sUA2i4NT9vUcVnf
a71uPfYr3J1SdvlrNhnLMFf0O6uz9W3VOdoNUrdd4uj9d74rwHHg34M7uQLkLWwLO2OFytc9ePlp
Bc1PK3IenYP6IaeuuzV60VzyFU0ffFHq8y9ifbDC660vjr1sDZj22hffnjyo4MUG9H4Fxhahu6Lw
5xWKX+nNuPPxToS8ft9Hc/TP9QrRZ5xQ3NitAbJ0RexrJrD9dMXuqy8CPyPn+UWsWH6GwP2DvqL6
8xXarzMGxz0FyL9wcoE1dsX7+1+k//iL+i+/DADQXoZznbke5xfrcDjQy9Cq2DHItdL5nhmV/g35
nbq4q1wgXTUDmScwDjRCjvetliyvshTEuFop1Bk6ZPIUAJm+9aUdtr5I9uPo1XcUCPoHE/rxtnDA
uITDSDjNPVl7odPIVTXSK2fjouol0ZtqDcWG78ZHK89BLAUYiwDNdWXoS5RdcJYlsxnAFasXjhFx
N9flcqgTqW9H9jq3UG31K+N5aJaHUdAnkZm/bdNZ3lZJldy2qW1uXOlabyWmzIKtolZ96+LUw8gB
zvbRdQsLS3Jd0iLOjfTgMFd2GpaxXvMAb4qjUWNzfleLWb/NYwqNEUziorrRCj95QV8qRei5TQyl
UMqYkyRj8Wqpmh+lwdx0CKJbXa3FY5crKxx2ZHJmeV6SseuCbU55Po5g0KiNBd+aVk6Oe3kHmn5h
HdsX6t6ECv6tRQGN+kQAnJS70iX3Ulca777KuHArosTcYclLoPMm0+z6yVbpQ6c/Au+Gb/gMV1T0
D6zhDOOhgZCb1adFmJ22RD0MaCU29mgW02Obq8T/tBEEothMYftNznM15hMRmC8crdgxltDnP2ZP
CKPYM/zXtr83ff5/HPDv4gBmdXiR/gMp9Jc44JrV9c+u6f8YCPz+p/4WCPjBb7bPiBh7GytxngLM
PwKBwPuNdz3jED69LUq0LqX4v7Ocgt/okVhMha6FL9PxqC78PRKwfltXM5yvzZPf44f/wCDFu+XP
oUGAwEdn4mCtuqzzSX/K7yysaxW1Tx0ItNakcmBP3NU2MKtjpl8NBbkR3BOoXwsN9g7+ssFGkOgt
FpVK3pTVktWhYMX7qubYDhr2c/Plm1oQnrwYeMGLzdQZH4lvJs+VGrwIKK7zbbTt/spuWH+3kHPE
u6xBxhQ2zC1ek4n/yatYBWKvobM5rHjYM++u5VApoC5tb31okx3PZ72Tyg9Zue0vYw7p7NkqgChf
OnbXdUg37jRUoV1ZK+KGITVE3vhh3EYPA4ysy9wx8QXmc2OBAOepsoZX2otTqjgPK+1aWJmzhBIE
qNgVXNtHsuvKjSyzboBbl3H2bHCKIa2g5Rq1MGbdo02u9YP6hnx07cE8doA096bKoakE8xb+SRZ1
usyYhYBfuc/N7GkurOLOzb04P/BbrOvs5XG16ZWVAYSgVxK20BS3vaG9qwIAka/n1XRsO0+LFlDQ
W0YsAxWNPpuLS+pJZ7vYWvdg6KVzHQNHbY1+8IzjEASyOfdLEL8sle89Cs+Jn+CM83pu497SNnkn
nPIM0a6TEcvE+fdxalPeqCaOXsJUvgP8rZLtupMbNCWmWkIXVrfYKDHdLtah9c7TGbspzh0tEenW
y9zlQdaJnen7GGTHoTAIM3tit9DsJxJ01Jr49WaU8DYkup0/x/HBbirzu1jQMLBlry1PQekheOqT
ycsOtqajdaIRO9TIk9jr0bdDbUP1A0ZbBl23N0HS6t0xTZyaSeG8dCC6Jh2aW64c2+gOXQAEN3Zk
SmHfwKCYOIVjNrrR7xHvLuySxi6+SETaRdFMeZQRn4Y2B3LEpiTo4aEHeb2O+rJ36ZjTtmQPk0Fb
nwklzXsqeFlWjnlMhvbqrLvyy7QA/m5WCT2wSYeVbgV5yyvqXe0W3bOmpfeKNkrY8s/skgWUYjXO
r4Y+gWzxshgx1/yos/IK5Idy+uLK/CIrTT+ynV7sgPeZp4AMPCw6owN/TyG8slUGRqFs4Ck32Vkr
5+Wog1DgApXmMwCSt7r3cS/jeQvh5WiRzXLjrqmZyD7RQMiPXTZ9tJBdTy3QqDMD9sNmWSqmxMW8
h2ASdbYYdjaw36LQ5CartDpKpBZooGtzkMJp+tNZ5HdPwUgPYoxFrtSXMLDbwo+YFZg2wTAnF/Y8
Kd5ntFYkMyt9poEtaTIjHE0njuw2N+746fNz7sxaS1jRiyPrYsNPUYoZK7HFl8PDdgC8sCk8gbYj
WXpemvJYT86jtMoHkE+XxYj3QTvoKyPqKXPZl9a74OQl00MXZMd6wS/r61gXcr79hGlrf7SfOyn3
/qyuOcubYeAMkJpFCX4mXqicxPYLcOlsXZztNkZV/ixtvYWGMAHvYVH/MdMojrM+HwU9i7OydzgE
M/9qrzgX3uAK3ktghGRr9j2gmHpbqbaOvGCcuLcEtTquh8uce4VcPg2Gg9+Wn/ArsxBkfXAC+MAE
ecuWGhPT+U0a9Plh8KlC8FQY90kq71ETbTWfD7U09Y3CPvxerqdZMcSeCP28085CmPZDZkr31Ig+
jbhg7U5Q4n+FLvIdmtq4sqZ/pX1lHBKvY9MhkyUr+GsrVouD0zBn1rbjWL/vQQZg+3WDY5F7AOHb
+2nsdfAZHh77XJtQcxVu/41zZdiYoxePobD6/CY3IdPIvuj3OhdqpxNg3jiJkz5YSgXXVukPS6v1
UHAAIyQm4LZguJ1VtWNvFixRjisDEe9Dx54c31AaxoOe73ILAarDoOB7amc3hZXydsBPCBqdqei8
f8JMAjy5WuLHqZiuQpMt7oc+f/a0/NlJgiwstfG9W4LvbmIezcFZEcyDoCGMgys1px2DAsfGzfdg
V2GG59K+MY1E7ie//azJVbeIicnPevNJMBPKDVxQf64Q8Z0dOenkUdbDEIhL2aUvZE+I+ErYmvRO
Qk7arasFb3YwdZFlO1GxnqVC8+/8zgISnqsHxaUjvhwZ/uAY9d8KgNffS/bCNq3l8ahpdhya3ogG
d9zCejgxkd7vnFGaZyjwfihHATKK6aM0KubS35fgQo9p0x+ow57GLC72falnURIwh5SNJOpNUUZL
HHihP9krYJUFrE+4IiRwgF39m3nR7fu0srVwQZpwLYcMYP80QpzKnfSD4VSw/+ZwURmg1Xoqnw0b
KCsQnGBceLHmQbA12/4RPt6NzLzqc1Q1A/rz99wryu3I58F23RQRle7sPM7WEVC9sbPTmD2GBCrT
jYLHMYLKwqo+LKlxdjIn2c2aNYfdkFivcTMIsIYGZA2tBaG0hUdfs7Zv1XeIIVGDNW2KmoT3msho
U84N9jWmYcSuHsRwMZM6jjLTFIdg0LMwtrTnVJvW1zPmicYNQs13biadHq1Wl/WtnoiR5Ym5tJOM
Amc+PNS55h+DrlhOarSebaWLD6YMAJHEFZC4HTQrayVTGYyd2HYzj+D6S3M79sFnpY13RuplUW9P
/QM09DvSLNSaBfvzMyvxBaXM1QW7Y0O7OcnF/eZ3NHJUBjlLM/qtwcfDLlzKN45X+zAhNnnHR9lu
JxpORxZkzG3ejOneLV1wOfBFyMzx/GXd+BpgdNki8dWu7O0XLyJAB0I7xv/lMom3GRxhhk5qle+N
782P3qS5+JD8V6twRFT5lffiwVzZaLGrwy1L86c6qXUsmPpa/qa8bFmq2Sg4ttOOC5aHlrKKHcph
DmSykm3SdtW2yn+ItviYdc17CIJ6/GZ1I3yNIb0p9cLZzDSQQEkKA3NIxnRStIjWDoXeluduWZpD
Pgxo3Ls6uRpmeeiLuCDn88R2wLz0gN1bwibw0+EeYIF/WDxXftOW4MA+rHoaOwr2ULpQrgdLkV3q
vv8hC/+T07ncycANNsD+hucME4JbW8FeBO28cSYt28bC5QVBe2tDzwEbMtuvNU6L3LypLcZEGECW
l9zoQL/03XwBBB0c0DCpDS6ZzzJhxh9SX2bcCTEajxyQndpagwUrze2ndCXhJ93OruyCl1en1eCX
A+ucwHPclcSCL/rUWnPU+KXPvqc9WzDTLOOjLh33A34KNaFlxY3FKV55oyRgGPjOTearAapRB7Kr
EdHgooXZoG9qy7yNSVQsntu6BQWaBuWmIvKIUj8bk5SWm1FN6bkdJm9XVGPyCDamb40rgVaETPal
DZaja04/mth191IwBVH1Qm3BI7rHGP98uCgnANGM8b21T06OgzFAOL0pmyZHkzm8jb2NqpStFapa
sQXUpInDFgVepBXNIbVrEaJ8oDjoG+XB6qktpm0+nmpwpnFr3eRpbj1nNruUpXD9c5ZWzTnvkcwU
XvA4L+muHAF10OOw97rxAZCagCmPG9bJ4mdM9lVYSnMTa7a1cVPB9JLThj57pqfWnestPO/DUnPf
VdS7qPuYRtRotYgybBM+GEuOkwxpl+9iTpDwC5YifZsCdowI8HcwSzWYTeJZNXWzZbVFhE5WnVk6
mzfMsFbwPAgNy16DMJR4gndi2RxxADygSbD3bmJ9lvXw3IjZudVcgI9IOQiXnXmnptqOWtFvhD0D
9hBOe6VIMu7aRTNf2GAF11FW1bPqYZPAgOBVN7P+mxvAe6yGDT/QdEVo5g1wFQiplRRq13TEdFkT
Zz+K1tgATgSclnGXo8wOUWNVoav8+NkzyotMB/umtYM+GmT9i+AXPVrabY18aWD6YzRQ9nir0i6l
BTlUz7D8YWbYQ7KTdh1sbeY2CLp9Fr61vLzirFxnUYpqF+iOvHH9+EPvWiZq2Ijbp1Oh7uXsaTsU
Y0ZEx5GoxxDBrS7ym1rNw42pA9luwAstXYtFx9bnGxPhAQhrnTnbxoq8cUTcG3jTxbe8Hw35Rmlo
r6a/vCfCpRDcDRfS3Jkvo9hN5XKM/WLcLpq2L7EE+5JJbhfAutHl4iCL9o6Vu3OtUo5HwIkRxT99
JwTpLQowa2/1497EsRJSFTuzH84LNEe5UPjPjpfSBsyWd+UNn/GQfDRNwf3TWPdDf/Wa+LkZFxB2
qk7eNA1l+mCXxz5bliixvAtC4O++aDZtEDT7gpdjCBRP3MQxFXCt1o2LbYv7nGG6SOtyPeoHkGSw
ThP9poibifBMuxvYOfah2quFV0KOU8XkTSBDXcNIyTRQd2y5g9/mNv1pFRP3SDzNWBhNVAyTXTIj
lDrVa9nkDKNl1BsZuEYKCR/SKgnwmtbbmGlbQwoxe7ZUlGQI1y32eaYlOGnNVk+jpujFqzkZGSV1
lKqtI+TzNPjlEajSeCSqLo4BYLe9HdT2TswLwjF9cHfAJp7mluFJRgVuA3/I7+pMM345WTeclzRz
T8KC62GW8yq4j+edM9ntk13PjAqgNCWHz69FbZPgJ/rtsiRjNHZNcrEU3q/BMJ0ro2P2Vi5MTFqN
olcNfGg3era26+nDbNoM5ZVV1/uxtuxNojSSKnA6AMP6Fcwya9gs2aK2WZZxRW5tzbSMb12jd2lA
zh9+NQQh2PZ3Lyn5xghq4ZkyZwM248gEInOu03iD9oKwoks93sXBW6DrgKDpMW/yiq6JJpyaMKhd
cHfz13fBBHeWJAvgDrdrNe1oeDI6BretUSrfpY1eHokbj15V51FZVtSqqSFtOc2BRyFZ25ZFts8Z
LCSZ8h+GXLP3pMJUXCyVv45FAAootvXiyquat9BEtoCvJDgzX+GHgunPjQnNFlAfFe6R9KMxTHn2
cBihWSmzQ1dAzmpbiHgQN/VzX8j+hI3ml1wQHQUlkE5yC3PJbgxO9y2w2+oub7mMzQpzQiO6RWE0
RRq6ldBtsn5TSF87T4gGMhMMaNFU18T1XpDsdHvia8lEErd/p9SuNvQ9q7+4YrDMRILZxt1QZPxV
/mCGWdb/XBpx7zb9dRZwBlv8xUtibakyrOg1q44qrarDqU/5eCXlGquL9FRxKjt6fGCOgW3KQjgE
LfNp4kmNhnWgQh96zkgGUdk4Gj9GL//IPIdxfnmn+kYdMyq5G1LIM0f0C8MB9Q7c7ZZUizvZgHrR
j90E9CvTb9gxNPe+miijLLx07R4kqDAe5lw7+vmwRetbRFIadUCis9TfpK1RNpmmyd8BGn7i7Hww
gQfzicZ+W3yBC/0pSlrSwV7TaRKLcKAisDHibDqlbBfBpqo/6r4J7vNE40L6DlubMt24ylqefcO+
Y8eqZ27GMDdWp2OpYOLbhgDGYEPjaBu39GbUbl7+VNER9A150y3mufDdd8swISS/90YFbs//1Y4s
Net+Nm9ZjaG1VAUbmdeRkQu0VHL8BVmvoJBevKVSS7fSNtd1ei0qMOBQVPGplaBZw2xeUwtIjYWw
JY8Z5cnv2pQDOuqG1lWRgIF2i8bYPGnE9CJUCati00hSPsoZ0c/Am1xglkBXJ+S27lSNn6n3wkm6
Z1EZ51Z3ImDnFYEYvvgdVZyEzcQBmNlieKi4jVkOFwb+gDR0ZomE2QVLm5UyvvM51ZBddEbrQO2F
+OkDhl7c/kmz3arbVX6nzfjDiqmNLCOl1OaSI8wcH+aQ7XI7MKQZ1nxHTiyoOQzarONW8+2ProCT
3V9ifMJULML/J337/c9mbWd3/2NtBHwSXHDOpf3//OMvu99/nfxs1ur3H36x/ZLL3A8/2/nhZwdQ
8+916PV3/t/+z7910P9dJZ5Mhhmgf1GJf2/n8r3+8YeO/O9/6G+FeM/5jbtkXdXWGfBmXP9/F+I9
avQEHRbbxux48j74Rx3eClDaMp5Jm28dpv1np4Ll/cZ0H5U6lyq9x3ya9Z906PnH/7k/zz9PG4Cu
E0vPgC3+QpOqdRD5VVqgIkgMKs/xaNcXNqzn58pQQEvJh//DVQL+Qc+i8I+PbV3H+POwKxE9pcDF
nQ+8Udp72s3Qdt0p2//TRbj7fcDgv1HuvWMMtO/+67+vQ47/NHawfiwQeStNymFY6S/jaj27s6N0
UnWgp5ztJ1PJ+6JpmVbyUE/p2lSGRsfSCUMI2kM3eer5X//zNEX+8gOwOIR4mIkak5/mz4PpwzCT
2cwetcLSLenTQo7YlV4KnBx0AWLwtD3RUWV+CzJhZXDiWXEXtoJ4mHK95Tw2TGnQmYj9mTF2pDxh
YhDC+8tU7Gaz4PfCY62qyMI9NoZKgOumYNHhygGCN/9i1r94sHKfvjuAUBIcZ2TIwZUndurkd/je
+CZpN2ShSAxq3420pAxZgVoOulTGE5QccdNOrIEiH1B3vUXKNrmdePcxQuoEZOP8i+h72Y11Ob6U
Qz3vu1zVnCpIBGDloj6aGrO+pLHOQhq111cj0fmDk8qCC90TXsWuS2N09Kp+M3ZCb458VXUVYRTj
z8aMQ1l71OJ8TN3rsEkAjH2am9nfeKpJbx1YiSxKBHSp4bpCvPSy9r4pRyyNI4tMUd4jSO9cWB2L
pTJWA6ppY8VZeyoGU953VR+fgGSovSuN8igBf2wR0o4vuV6NLxSJ3UeujrmFUWEyVeCU0eAq+Tk3
E8+Dx/whRZ35GZRU8zroC1dGMgF1cFfhhTe18Hj7Ori4BuIfaonzr2kQ87Pe8kdmve2+uSATL7FK
7CMUXeNpKBfmBvupvqimCS4VxY5+g0DIzsmg4WmG7rDQ62Dec9uJuCR9Hs0tZtHiQbgp/EkjAZ1n
Ni2mT36ZFCB7kNyzDXTQFLvNtT3IT9XxOPtaP+/dbCiPjc/FpWk7bdRAMXnTWSDXtrrbEdt1ZO79
4hSQ3jW114y4eEiA6uxcP5U3NkiSqAyS8SdePqSdoK8pXuo6h4bRvGVKji+UAJdrIEf+Kiud9wL5
ZWgoPnEwaeQTxfqw0zq/1RJ9BLLEZ3HtPAj7gFx6BPBZhWNajz+NIpv3GJRsYl+uRAzOJSRHxwCr
WXa1Qf/A90pe9+6VgUPAH+c5UaqW1cBO4/jB1WP5yTr4cq2ndH42GW3b1wCBN1DW6FoXdf+D/MF4
ymwIiulKVzU0vtuOohJ1nvWrXm/Rslbjz7nl0y+QR4mrFq6E7UJ1tA3u/xZgxGuZePGp7IrXSeuG
U5q1Fa7nX/oQ6GOYaZWbMrJemXiVnDfw/xJzbDy8JCb3JhBUYmWSS0A1dvlmx974s7cJiClxclMq
UjSVcqFcT+t3sbTFrUBCeUvdzLkd5th4qpHtvlJEbt7AyHK3egDrWzNu3izYjgi0NedR+TPNIi33
YajXU/NOF6sDvGORVwRtUGy+Ppyf8hB05OYPahY1kVmWL1dSve6bYDD+YUb354esR5WR0Rtw38u8
itxJp1fYmOhcVayyPdzy9pMxf4YbbIaTPFifvvxuZKC3Yfh79G1NS970Llml+c0vAqNwX8emnvrP
rB3s1wxGapEcRmup0Wz2i1ZvQd9MRPUMWjmnKbEG+wFKOrzs1XVKlwDTn0tfIzQcBciHuGjHfYgg
tWdNDjmi6jmahvpmaAIzhNUbML1V3PU6llVSmAfNGW7sSlQ7aK7O/dKy3eF4yrppneQxduKbiiLe
Rmfr5pCYS3qszOK5Y5V4O5Rs/A72/JGRem3tcfhRpGZ11Orkcx6ww6YLG5o1Nf1LU43065xRRaws
9D8MCNDbJOvOanXNUj0xTmr1zxqoOKPSowKarHZae7HnqxaIcY5awN5U1k9aIeh8lbJeQhHE8ggJ
A26Ypmir6YkTVlnBlhAdhF+JWHqfbbjaQ3NizxF96Yd59eialRacc3waV5bmJhiyPLBA2I1zNkOO
w1SaHBcW3SLTGDH0rq7eymvmiEa7v20mzYzIgHks61U6ooMOMlfr7+RkwWFIjEemhIId6w7dhQwC
TbDJd//ZiWlyI4yliISrL6lwQop/AK7t7VxjeqtX9/BAwBvVpj5AVQoM9pYC8g5n9RXPiIutZhr2
yZfMmBe4v4PtTI0A/9s2r135wMK0ERp90e3gqNA7x59KD9BXb74zglyyCkUNZYV9rjplGv2YlV3l
znuKguRtnot6OVglzN5oW0SIlrwnOvPJoRxszYLzVd/MHCIUOQsGY0LBc3W1V83ztAqfsSjTwFGA
IKw05anqtgnSYSzG3IFzbzgn4bbqeZmsPGpXmwBroYep3Fij1pyM1l3eRYlyGij38iRy0QDI74KD
WpzgWCH7vstWX/WIe/VUMMkWuWYJf3X1WpdTgsSUKuq917H0RT0CDkDSwibXhb+T2sjWI1qfcFpl
2UyF5N89l64BrUcy+VWqPQQ0XyReEdBV1T1lKt7l6JqOWUbFnMHAcZNoSfCC98bYlxl3vLsKvP1R
xdtgiu1rwy4OhZ9Je6h65d8YcplPs98CnbYdGtlb6aL8tRN5AxDQuwQKEl1kTxNt7RKSC8lnWlxF
txhHwf4jrSbM72e62tbrkHuzHXrOBDDLRAt3Tpm79KPcyPWfArZvubEhhaiNnuvjcZEyiESltfsB
KeHrRHsoY6Yiyy92n3SflZW7+tXo7JGyjlEbifMKnVeHYVpQtdKbGi6Epupi56XO+NHkaKL7clrj
AiHvgeCWTIaNFFP9saKprVaSFqxwWrc86xigrbG9BLJrqI4qVnlwATsZyHA/7qI8a5zb2Yyzw5LW
4sMUvtZRQ53pRWiId79CpJwu4qaEdIBAqKsvgRk7HM6i/+Fn8SQY12KofacXHS8cwSn8i8l2fyNm
LX4Q7AHyDBSECV6MZXWTOAMBUZpVkUyFc7sghHjQGiH4uJmVriWKAug3u5lRRZCXbmxXiQ8lBvZN
0YRLMPy8nQGVydPvwZfMTOOJlLT7IVBq+RvTSfl8RrWWI9SM5J4w1H1UhSQsWwNGVBOjzfRaapZH
VunqS4mL4WDrTLhUDX6/vs2pZVXChH6fOh0v96BqtIc6CYaXzLSSW0Zvi03tuOKGBu/6UwTyu6Wt
opFYyvVQXqr5V4/NK8wCj/AkoE5xxzFY/7CEy1y6lrB/0BEmnihkV3FYtfw4qwVinxra8JJmOtfO
kJpfR3rVzvukcpneQU25ZfJt2iQrobkh2HqF/FRF3byGv/A8X71elUez4yOwamE8+ZWaf4H+y/bo
3pttTUMmNLIJxwzZtY5eV1glGFf8kf86iTD+TzmEAaaCfIlNeU4gcox/2rpuzaBokkTrD4lmylPM
UtUaDnt1JHPZ4shZw3tL+puRC/PWzS0Y96nmyx56598lNMaft8rWtbX1J2GgjLLyX/i8Q2M1lYDU
c7AzIv8IKKhz67m9uU16bDCzTUCYMuC07RNd3XkJILS8c0D/981bEtfcmLUlT501zud6EvI73TT7
Fk+Tep6IuHf/5ov78yr5+sOudFS28OGl/IXryz5F4Y2a1R20zMIzicH5cRY8aDpzI7caszEbXkXc
YMbIHU8xEQ4g76lTUavmPRfEzR56nOu//qG+NqT+mJIyVmcyk7duX9p/SXwTQN5mkCXdoaosaUWM
2q2U6kFelkkb9207pBuO5mU7WxYvnngggsoFyatHYzqcYbA85JMtT0AOkfrFTvNDZKV377sJ+PEe
NVqsMQO2zoL8O14K201/SWY9oCwUL0iqrXWd+483ojNolihnsKWKIbto9jKRb2WFPraZKWqLDFZa
kFrer9Gk3YzGKtlphvnu5+IbthyL9W/CJc2hvz3AyruOrWm/MpVbX7PFKs66XllvJvQlBdxV1OOZ
8SP/GLtGsdHtDOuS4oGuOEqwNKM/040UjLuqiFfLKrgQQC67WlnzGaLEtGklRLVmPWFMdHIPY9K6
j/Rp518V3QoQz7XNUIHVccbCaCbunZryOAwcYGncELOTLJOXJMU6eWCvd0iLIYrO7hqrq3qR9zS/
1zMF8P3GLgjog4pFJ1vPWE2zCrE1VSyYDDH8Sz5IYlCDkgOWo/GFFkkC99Axy7fWGgr31JeLN15k
PCV8SRl9AE11bAY4SZEyRCisuMSowOQ4EhFUe1pHbRw2gvnSxCjUOmkh7/DcpUyOBSHNJl7W/xAT
0McbnQUEN4ozpmkYYiDiPrNzzIRgaSkGkidievollPWxs/OJkzpotopDGCuZIpRnmgpZ4kyQTzqt
wxkmEel8u/umIwOJsD44EbPy+GpoOkLRaknc/NQWH3PO7EGb9dk6cM3zVEzckUtPQoFKfXjps/LN
a8kfF7prr/5UWtmmnbORpJLvLiiQC5yWZd0Kc1LtoaVsfjR4cdwXTNPvYwhLdeQ7PS0rx2/eaTU2
7/ZsQH01S5M6p+J6Wr3f3pGJ+pdZ6uhUJpJ+t6y7b3VFLqMUKiyd0vlbv+Z2NS2LKK16DO32Uqox
BMo77AxaBgw65mQttWfRdMi8+8pqhxedGvoWI3rz7nRttgeJO5+FQfa8aeuFN0DfGN03mqATuUgp
bnovQ44Q25wmfVz7G8vvyYxiZk89QPoLz0inD1gmGXX9UrzLz6ZWfCvVUoZMI3W0cG2m2dl1O0nB
DgkhEa8cFayv0LTiuHRmpuxKhg6+AyfzL8ZEmQV9X3BJcLqfstmrLy764j1bwPO+1k2HNj5ddJaT
Se+nOdv7awWI3WFxUxXUh7yMNJk14eWXz1O6bDN/Ea+FW92NyhMfDFmSbutOcmvUNoO3E9Mths1f
Wmtr4Lz+1IopHgOPU8ON0bCJe5mtqTwa66Oq1vNdL4ppIyiWvDnM7e/QyOT0ZHREoTQ4qYysyWum
dBL4VNnyXqdyjZIqJxT5ehcL5j1gpifmfC5YYkrXoJe6jsXsG4VVPh1Ng/PC6MJVjVTXvm5Dk9UI
6OM1PkBF+ftqJ1Q8rG6W918Vn9ri9oEOW0YuXqcQyVV5ROWU4UkmoCrZPL4MsQsyYS0PaInG1wAo
DXe2zQP/VchbMrx2haAgNKXpr9Zf5uvC41bTCU8IRqZVqOknVK90oYoHZkAVY8HMPK8CRAe2lKfu
JDsQB2xTXOJkorem8PyFbNKbFHEWHkEwB5TgYoYGKO3QShCD1myDnFsQtZwxbWsMjhFsfKSQuOsf
CXiYEkSF2n1jC5OKIEot+X2xbAplTj/JT+D95hYV1PzM6g11G7Mtj9paXIExy7FGRh+fvio1MMb1
0CfUaCOWqvibKpNij6RPhW+Nf/6rfvP1klQFtdu6Se2jpms/dX1Zw2VP4/KVFcGS7ECe/H5rZpQu
hU1pqG6MeF2Lqi+iMYsN0Ej/4jMu9b0xqKEZXUJNDaBWfZmAPN6ONplWlOg9h7tmdj+gyDZvKiHY
aXUZXCaPc7aZUr7C1JHtp47ZE9FGMRgQbCtKOS7heZ/zTK/3s2RZZa3JNB2TxyUVySDziHmLlj/O
S3Q+ZwAunpjodSLikvUtQIL2ZvjcEvYydD8GGTfvqREnt94gKBu16/2DTgg/EHXI0uXjxGv16yu8
9QMqpPiX/hd7Z7YdtZKt61c5L6A1FOp1m42zsZ02iTGGGw1jQH0ToTb09OeTKfaBhA1jneuquiiv
WhhlSqGIOf/5N/m5HAdQJIdj0sOg5eH1bBAdEHAfxMmdz5YP7gSIOhiuc+fHhstRMYbBjQwpQ6TO
rYdR6WEdliQPejWVsEM7DEs4Ew8N40Q4NjxITPGLgy7M6obk1+rGtShiy+UZJJSHH1rYhQ3sjZri
fBTsZk48POqRMrlBtnVj1oX1wJiSzZZ97Im8uOYDppbREfwCLtsCCQ4doGVA6NoxJiV9k02Uny27
SbOmzcmv4mBihdTQ5fuOZoehWUrSC5xyWRe8FNoc6o+FZQBQj2DGdhrRKnQUzjYxBBso3c2Ww57F
87rNTj53A+RIXyuizt/T1TPs01a59BPtBAql7OleAdq8a2CG7Y15BLIY2oGbabK9JQPvUR7anFre
0NDj2aw1w4zO0whehmSshJXruPI4QvNlfM5Hhc9nbRXM+DuydYnj9eDcDDGJm7YMOR8SIBPeSQU6
jU2ivsVMUTzY0u+/+FU07WBSFKuKAs9ep0ifNiSzN5/akvHfSrYzIfUVL1napMkdsZsfh8Hlrs2+
YR/gjPGqDDn3AIok3dAwyieqksyBq4FuckV+T0jd0rvpaSQmUjBapJyo64gKUg96M/Q8cI3u8Da3
gNRf//H1xdRlxhFjiF69IC8wzsiyHKjI3XRPVqy+KpMs3dVjzQudUlXGvssmg/o3vnOgV7mQuNL5
tvHgV9ujDx2ozb/2zlx726SlgX0Fiv2WPCNyZ88Q98u1niQtWYMybQeQwDceD36RkfYSOB/gxCeb
eZnEdAAq2x6yCobUdR8cuwiFx2uh/V/R0N9GlTZzoR96kl9EQ6cvw/Pn558Gld9+5T+DSiHQBzMx
Y0SJDBkvrv83qBRLN/NdImQhFl5aUnwZFiOExejnPxIhm1Gn6b7OEx2ml4uO+Pto9v5bK8RUl5kv
Q93//POPMzySZn7uOzCLRVbhgdna5L1bJOz83HcknTMNuFzYt37U+uxWjnvQtoCn784FCF1SSgmT
oD56IpQCuoiE0TlDNB2xjdj1VitvaNB764nEtPxU+4VKriWkWSQZjUQ+0StHP9qDMzx1eak2XYxF
bNJoCxHnEKChbTB1J2eXicSuH7U49zQOH6ohGu5mFUZkKpHc1TPKVz6SnUiNVylkyr0P5geNJiem
yycJeOeFfMRVk6CCZZ5aO9nG0OxejtY+1pETuYB7rBZm8pDyzPzE/GEJr9V5/ln6hrxLY3co4WOU
0x0xny1jCKB4k8DtcnEog5rrH2qtnPkKnsfU7KCF8G/tFkLtcrjoe8mpqA8xSUhkfpd6Mo4BH7Am
AnFmuoTYpLTfWHC/3oROFp/nLMfxshhXIEBFtxkT2qZ1xLxvl43K3xMaXhEN7NRA4yli13tFJl+1
MRyFbuLWzq13XdN0/txsRiZ/ndwTVJz2uzKyYtvfBWgkMaNXqTmbhD+VqjLXOeG/J5uIdAyyOmSQ
B6cVdZ8zl5RUmdmSTVDl1KOFUaDQbAqntc8DR+pK2Z5Aa0CEz0DQqRyccAkbTckJB1BVZGkHTRCv
ehunvhjSfpJFd5HQBvnK1OojSeedvcx0+sHvblqm0MkG8eiSHQB8JaJrS0G1IiKgHZaFwxEzT5lL
ITgRLwPVyeMMO3Zd3zc477PTdjaqqbYdRlSa+WihPHuKo4RU8Q8oMnWlPlN9dSVEjnyei+gbTvTf
De9vGx4WmewIf+BmpC/Ycj5XP215337pu0jS+gd2QMhpTTYahIpFCfkft4TQ/Mdh2Bz+aKTwfQcM
/sG2kum+BxrCpvujXYL4h9xtzLTxhwMkQzj9r3bAC7sZK1iyqRzAU3w5HOwrLzZAORlMjIpWXFdU
zp1cD3GZTnvlLk1xYlYeb3CiSWXMcmGM79IJ627QkqShCwgb95nw88oSjDIwtp2wnPNeBYlO4WTX
sSUNotsjXsmVrFqICD/c6d9s3ssn+wHtsgKHDxws1kQBFiYgcT9v3UHbjwUuVOoaFGE6i6Qy1u5I
Fa4H36SS0VHx7dj/X08L+9Jqgkti4E8ACERyzi/u2c+XNNKCCOm+jq89L7ypO2Q362LAe3SXOcwk
mKJLQ+6FMgHIRxnKCQ4sVMx96PVDdOXGpHkeIh8CxmoeiB0g0jzq553V4b0QVClDzLrqp3vckMVD
YYlu3jkwz6+zdolDiLFJGFYij5SHcFGW89ol6oeieKy414Y3TOdiBqm1xOw+Ixmp21UG+xCnvyQa
4q1Ci1luUFEI2GWe0UL35InIddm1fX8VQfW61R4UCAVPgchKu3Cflc1QW2MVC3uwawSOF3VOyHWM
78AWtGCMt9BEp3sTeSET0iS2HgT98LxK/ZbvRpal/GAkJNnHHkKD1WSlAeIA14JDiz5jpsuwZALF
uuQThdq1D3oWyfROwalBliYNcFMrS0SLBw+esiecK6FQe772mieL7iM5dqpl/cVtMeNW4LvDeVYV
HYaN7Ot9g0OG8dG2Ou5c2pJQwtSsnmp4ifBL1gP5NzOKWSDEVQG5jnO4z/l0JL/DEJlmCWplkIWY
LGhP661q8q4ZbjD0S5dgGfc5G2PsObQXPg4cwzGtFAKfjcSYG69A/mr0u9ykVDs8Bc/puvYJNe3Q
7J3ZLMst99Hu125qc1tSo6Awn1zgVWj+NY8V1aAlrvEKK5LjvDwSf7k5ISmlPD9CPq9DaWjBxLYz
fNKQhvE2icf5jRHA+FyO62m/jBQCcKIUQU2rNC9hwTycNFvPH/1NPVgFzFEfTw1Xomu0xkk/ALN3
J8MNJ0i8GbHTFOc90/wM2Z/WsfdoDL44jUNT3JMlHj9bIw1pbRROgM6o8p+rOB/eN7aZTSBcLNlk
BKIfkNEF6yTDYnpdFuSQH63JQ73r1n74aGAX2r2x0tnwNi4WLfOKuE9u75iWnrozu8nFfMqlqMAs
rZe2IIvYCZIZVjEr0nqhWOHZpXbjjF91pvvmAz+W2VfcKKdzWpp03B6GTes6Zo20NHyYWdSheIDY
xOMpEHt6KyMaebagiEUJt6FuPnBneLn8jLTyXd7UY3TFsd20T23kTme4YLwIxuxzg1OrsbxdTuN0
7TK+bxB1tmofDxkgYRZZVF62K/d9MuvpxkYxFa/8uucqiMKyGVt1VApbuGncF/QwADk9SenXVZJb
6oHT2zAejd6f5U1nKUPd64nB6FWhbbbfGQ+TEJmIWebnaMhAy5lRIosbbPswD1herWZdci8VxBlo
6uYIzhGGMJuhmaJXjgrUHlcOu0pybCTctvXrQs5hhaOdYLCrNt6wvBSdolNG/QRGDMGnth7S3oD2
E4gg8Z6mAlIyphSgGaBPIq9ffHsUp8QLsphxeMk1jTzOJlLjY5V9VEKBQK+IT+8+21HQ5e8VO4RI
4HXMrrqry6ryYJ7GiDK3fkHG/NbKMdlbMSrIjq30eeZdocQp66BavQ/6SOZfXL+yLLlyNKXqtjSR
nd+VnD+zpI0FREawYyGYImnAM81DYtkz9bzwZ0IhMPiFR4QAFkA8QONkhk/u0EdLOP1bH6focQ2d
vX8HE8zYMrZJNiwMJI19nBzsIowgeZEouypTLPiELbS7SfzS3Rvt6C3Gupk00vdx4vSonhrXqzIm
dzqq2GTqQ9ME5uNSNa/t0vxoVEO66irQiFwjeU6TcQr2JDnHn4o28r8sbj7wPFR1R3LpTT8qqbd5
oSY44H780bUHBLccUhtGzfY5kFH1UThJeWVVZhwRMVGS2tn56j6MdY6Dey7tlUVE9m3axMU7K2t9
2MRtdzUbHcKrYcKxmLz57VCOzd1QzOWNC/Nk2wNdvmFbbz4iXU3eDk5xP/rmlO2UJFdYauJfzaxG
WZDW6du49Yp3CH7a+ArBIlNnDrBNkcv5WBhhfgWJMV0NcqwWZNNn2xvs+oFDp3mq3LJJNhm6tyvU
dPX7BKomt5b41xWZgX21RrM9nVCp2as4HUrSz/32a6p8tSkY8O2tJS1gBKJHe9v6ziYx3YoAa005
sGmVNVzLtqx3QSE1iqHCrg9LRjwePOIN6qlmZ05JvyHOtnkCoWtGTinsDirIT8NWl35/kp0TvQ2b
xNsZ7Yzy0cAHknCqOcBlzvNORtLJazZsvcdeVR/g/YdYJebjVreKaHbmKWvZ6wwAtvUeBhT5n030
79dhEM7XqlJI1P5cEv1SzMECtvmvYDMKbVDen+sTWZd2kBXgZzRL2BNgS7Q2R5tDaLGW2sBsqK8j
3vL9n6+6VD0/F2K+v3jIwe3F3sm5JKLS5yV+MrrhEeVX8wHKGxtD01nUGH++zoVhHdUXrTpRTfiO
WfCVL1OihgRGVhvG0dHJlwrDNxV79jLWcKeIDePfX8w3TSbRFMhwpC9upeAdNmKKwGNQjOG2XuDn
FrhybaR9uP3zpX4tZOFGMxmhFjdxX7zEIGQc+o0xLYHOnhanVzcmF4tVhmJdfd0uHqD/+no4slgL
roI2yA0uXFEEZgR1VZTucZ6S6PHbEVQR3Zqu3aqlGsHKgNv752sut+vnNcKXW+xiIUzz8C6LdV3G
TheqzkGQWFFd+UD5qNXDiBO4mizOQEQrnEdGOfCzaWQcH3/+AL8u0sAlYxTLWoxxLde8+NJ15Uhz
KhiL9n26hGOCjE5i/Fsa0G+v4uOgRPyMC/38YtUUkTVWUdp6xxjsfa9T0G4/+KtT6u+uQkMZuARC
Q+y/fM09gAWJ+NE7whIKNl7KiIAJxv/HMnFJSYFCT7ez8Ol/3kzyxbapgW90tCLmMfhrsigGDZMd
I7FOnFDHDvNfWrpf9y/29OUtD7kwP13cvgqPPj0WnnM0kOE+CeCl42wOlCJYgITbipGRtfLamSXy
58Xx686CigyLIMG3RU52+VVJVwIxalwL+jZvd1SzT3beEGzmjCHdny/1m6/I4sDZkxocy9nLzdKH
msmlSosBwwJpl6K+nluEhYXDgsmXDm5aVs2fL/q77+ctcb7kMHm/JrQNjD3tJPTEsfAk+delYx8K
M0h2NDp/fdMXaOLiVQ9BJ1yMGJGkLjnNP6+bOglUYLKfHGfVMpPIROmSqeCbxRljRHWqYYRX8N0o
k6eRum6k1mpPg4QCeOXAQqC5qN1nJrHtZywUbarOuSqS+yD3mr+FAf3ukwJ9LLHVFnD0pW94lbpj
Cu+NFV7aXCiNmGJlk8F5SY4TSy0LKev//CTEr+/uEuREXUk4L4yry8S1uAAviTjjjkZgUOviGkn/
QOAx9DwlODKTJlrWe5aKk+wL+YFJzixwaguns2wtWexk3M/yiiqJUQcEhWTz5w/4u3vCTvkavcuz
u3RhNiWiiyHgrS/ngKLbdLOPmDLYR7L8KtxiJIYIf77gL2vTA3nnbQDKYYnCLv55uci0XYp+PR8H
J3KeW0gg2UrLimU6NXTj//5i4EYkIpIP92vkdDBbIfEzoT5ORIzc4ycZ3kBmoctxzYYu6c8X++VR
882CJcbBRF7Fdmb9/M3wjBQNPlL66EUujWWcdqwsXkS6xD9fyLpgT+Hpyna5FA8uXw4jtuWT/EDj
K0gqnLzGH6kgVNLem/RwPbrItiOlAu1fe91kA0iIEzMHT4DciYNvfFutZLEcg7WczkmagxMYI83S
uhVwM2Zfqb1peEBZoF72lYnfGe25zGmORwvYv6vg6pb/diN+TToja4ZzzYZXsazOH75IWiEn8Mu2
PVozUpyRANpryCDpLjb1v666uBRrwCE5GEjvlwgkWIRWN0xMyBWR3UydMaJEoi3DLTGCDC+q6a/4
4XJ6/VADORxruNbw6iPEc1HqXTwlTJpsIZXrHD05OV88zxqOyonCx1dAxPMJQN/IuXDfoYS2/vKS
WZdLxOHKuEl7Nle24K67wNA/3lmniLrUIfXlKBBNlDM85wDPrp2GZolZKxkFwSf4cLmzGVCEtqcw
rnkDbRWne6vTUGNwYNBnsy9BEed8wWskics0Fr3i59dBsyq9NoMwLdJ7v9NGxd80pu4+NOI8A7gM
7PqNm7XzIxbmHHcGh8FOd0o0x0HpZrH0aqd7d5yAxtooB/fLAY6iVSqHeLHiJtzl1jWNXG2wxSnf
MH/LTsrrjN3kpN49OZnGvKt9xjag2EgZTB+G/Q2wNHYmre8iY08c1dx0uYMQwS+IG9rUuM3TQM/p
EWqYWMMbcXtYXUhdEXj0kpRzsG9zQNViY5FZ884Q3TrDnBOF+DyqIAcUN6CRrZm+LWAofPLkftAT
PzNWm+sDem1Ab3QwJE6Q4UdXVMmZfztL/z/F55BHIC9hsdQ1suFdSzA/QVtX4Vu2zvH1oHHXCrva
AznQ07mZ5jK5J06nwPMilkP3prVbHojVkDa9rUXZ5Od6NjkvcHYT8gprgOmcm1ZwE3tenZ/9RrSf
p9bkW6AccOcvtlf1zq2SYoGixoLHDEOKX+Sru88uTN/5bSNCJ9zmVubcDAs3HkQDCQMpsl0+XXmo
0csNOAjIVYePkbcLSu3ZW6T1/I29l0TiEyKF6iCnrDfeTnXKpWU+c2qFJk53cpUUdmvdVRgqdGeR
Gkm7yVkuyT39KkQvdOYw1g0DXsEw4A+Yb2B+YBLYVDCtPGvJUZohpB2raqCRsPwx9W+cIRLjIYEb
FXGuiiE94f8GphU0fTvvJjzrrZWF4Y26i3tzUg+iclUBXc1lgWG071knI1WcDa91AJg9qw/eF1BD
4tXgZnCYYYJi5zwFErStnr6G3YyYekbF+A2Cc4ueD2MnqBydzHKf0yhJom3btyOGTK+vlYdKnxXK
3jv6SCifK0LfFOA8Ya9iEkm6B+0Fm7e6RVKuPJdVJIOFxJIULvfVahfM3M7a/pNO0QxeTSk4/LfR
DPHoz5FrL4VE7FDbBbXvPJciW5BYBTzP2JX2BwYmCPzr8ed7PSBjAnbl37g+84hVbqY4MUD9Ntvr
Ei3evCsbg0lDoR1urIN+177CHDtO37SV5IMIE+wE3bzVnisskaeP/eTbBloS383zc1CT8HjrTij9
vSzD8QUnolR/CQwmGdsskPjHadGAAiea2pjEczH6JecxY4CkXiXAFawVh2nO4ozS2f57CvMcp2lX
dbDiVwUePAhzomguwebxEs6OhWpB63UBKAl9qpoDIInMiY6laU5AbSDkXQBANvcYzX478f87J/3b
nNT3llnY/z4nPSf15y//59D+omP/9ovfdeziH2ggluCggoyx2Mf+z6zUF/8Awjgmjq7fZp4/ckU4
wJnHwTmm+LGoL7/byfLXOa7JgBXjhn81JUX7d3F2U8cBYEBccRw+Fz3Dz8enxOBAlXjX7A0EjsRo
JTWUYqtLt3EQknhvuU9jOQy3HGvpKuubJ1LsjIM5+icL5B+XsjlZKE1O+SYcyuqeCK9HeCMop5oC
o9DaGek1ocAflKCXd7ThX2UcJAs/8tQUA5S1SbAjjeqZecEt1IBbpgG7qEOi0yk3XENFdlfF0COj
VOnX3uzTU8l9XEu/4SirIO2bBn4Uk2theW3O13Vo3nuitRFpjs81MxNoA2qLxALWQ5d+bYss35Rk
qy0BNCffnnZsrM26iauvYV7djmI4RxMMQifFPJNts9fzvZMhfMH/CT2asZqS9Fk3Xb2p5fzidvmR
KelL7XtPUrdXdQEsiSOATUgOYkwVeKsRM8tt3S4u/Hjzic5+yofi2eckI6NqPJsqv13uQFciR3Ly
4mvWMOxt4y67sguMcuwSykQfw4hm5vQQ2+M5qCZvTUUUH1QRvoxRHu5E4hAxC723t+rDvAyHjLHl
xpgm/jTp0Up6az3l04OX6PPYOE+JnR/jqXhWMnuuZ/eE+xFFvOe0W4cvxADsK9Zr907Bs9J2h8ta
g02Zkx9np+cYxbprVVm0MngpocRNFAGDbFmr0DIJq8sX3yljQRka3EVe2ZjA98+9ACoyNXOKbmEb
LtdqHP4A1cT92Jr3nYXZeDJfiwAxEXqv68avDah9yVe74I+5Ir3N0SVaPJw9+y78Z44RrA/1I5kA
sJs7r9ikIc64uAMTTJQG2SYJnflGsWsSMveoHBnBcZ0eStPdTLoayT5T3Saq02dYg+GWySrW7jOI
d8xmmygsKqX/BKv6UyDtu3CkivLYdDUWSswPFbmyw8Ms3T1Bix0L1d7HJc9oMb1d592AV1Q/X6N2
TrYjLoHY2gv7GPqshGnuupWkKV81rflYxeIltEfMZLEYxTm3OAp/eJCqf3Cm4mtpZiQVUGpt+nJ6
sCOREO/QNVeFBWI0e0aypiDFFm+576LyTiBPT7WsMtQZ7qkBjLrqlt/jexJ+4rMUbe8p9ZXe41A0
Q25k9mAZjEAinMX8LNFQhKPhDUhtvSkmhi1aYnepQ8SnEutKIrvd4dCWXnCYBsO4yxNdYM7UlHeV
0egrEy/NY5lgCmcZhf3SifajHpR3I4K8iVk1dSpJockTDGbCEoUwpPXxOfJrLM+wySkWnoGsHsH1
H8vJ8PCydXB/hTnNrC+JTk6Vf8RQb1jnU0GCjafXMxqIptMKc5opoSokNRvrJyJnj0HdZSvPl6fC
SO6r2qm3o+E81gb+/1jOuNuhd5+nSuMLyuyUt3KJyPHkCu/EbNXMoXdVpiV2qLqO7kXndrDgWf5z
Zr3UApvcVpbNKhlMJLGWuLL9muemeQV64jbgsQnIWciY7hzT73cT4r2Vzv0n3/BOvSXHQzSor8ao
rh0v/0tA+AW4QaYi+eNL08er77v+K3T1Y3sJ26uHXlXvnQHvOLsnFC6CHZa68pbQX+/fNbOvVwNV
gr5Dr0dI5QWyETpjX3koJRDXDfWmEnhc0qmvPJsN/YfD9P5bD/kjj/Gys+R7ERkV+FwMzhBji59P
p9FHW54RpEOvlj+HEbvhsh1nYtRruNttfeAn8y+gw6X/yes1AwskEwrT8r8/XzO2qzAJCAnA/8RN
tm47PGA/xnzExrbTwNJi+b5FwZyrZQP889e1l2b1x0769doEvYPlY1DlX+LETQ7jIdPBEoOroATU
ZXCv0TAs28U1Bks5IsvpZWwxEyS0ejhmA27oKqxswjv0S0LYa1zN1328ILw2HWpYGuusZ/AcjNej
x/ZNF4AlNI60ss5uK09dldBLpjJ+NN2k3HiTc8L3zVgvhho712XoBZ0fHXLA9vDnb3oBji1LCGgM
+YzwBH42l+CYVaQIWi2n2icWI+XavDfD+b6clfzLHX1t/y/vqENsK+OnxZz/cqQAgSWY+Jes1bBg
0kVnpUXqbM2CTbjywgwdYX7bxQJN96Dp782S0TBnqDPHX+XAvryUKllOASGs6RpWewQppn9gXnqy
1bBLArZ7t0HkEMcMUxFITU+xa+ldyex1O6U6ve7xLjlX+fQ4KY793kqdY4cLwnb0mII5Vfo1SvEz
rvKCpzgF9Q7Swteonh+DuL+au5bDu7H3iXb3SVJhBIxJMp6S03XuI5Kx+vne18sU3OLvDgPjo3Jz
vfYFNdafH9hvdhgiriGDYCND+vvlJAEghFBPwyY1b8S5gnJiYmdj6A/dZLT/giUveNHlM3NfJ3h4
wzMTvcCTlKWZ/DiEerr5cHba9FjWf9swX9+ki2v4Hsg44BWgHCPYn9/yNJE5qgGz2tfh0Fy1KUZ9
zHtflp0eaaXeddjR5BYUN8M6jVGISX5VHI0pet9m2afAG6qVVRL1HRSZvaff4pAN2Z0aXd4KEX+d
vdHe+jAq9oXtzWTH2OMKx5v2pki97RA074KO/9trcZBwdKrXgCOQA6CorWHXNVeWsjAODaW1g5jc
rUwr/cr0n1jcNL8dpvyYu7FeB15GgSqY7buiWVdVkq4HszvXlZVsHXv+S06l85s3lmfBvBiYD37i
Jei7ZARN+CZVe1HQKAwJbWlKCNIi8OQ7J9yBlHJrU+jgVKJLh/qs8LgT5V2XsZajvNoagDJXYzSP
q84T9aZPzKcxa2z83SGB54N3IgrCw8LPxTfdyjagF8YatlK98TP9aFrjy4ydIakMbyeb6jCUfGGF
1Q4SoEdNIYYRVNLs7GLchc14jl2vX2WK9ek0bHwou7AFNWCQo8kPd5Y7P4aNGv4iVP7NS8KZsfxH
LNnil6rzMZZQv0dyfMeg2lDiTCt/5OM4Zr+KmvgvTwSf61/fk4BTmG2NiBAg8ovTUTq2thdp615Z
bbUVXou1ZpQdI06qUPB8UCzlQDk0SMQhdassowKMi1svpwDEkhP+XxVillsOcht60K9TEvpWINU4
3YkbYwjuihCb+ySk2p+q2t7YDRYR2Yx6WF+X/nIYs8xiO3+OxqVKHfGCn81b2VconGprTbm6HfAg
IAHBPb22l7Mz2RuGU9Y6VPnRMzp+owHnaaK+w1mwSw5TAEK1NEERytTN2OX1serHh5Ts0k2Qx/16
lrR67jwSiBFjGeKgCbSHB5hV91CUjrZNtSYIQ0irXG+WHwysKXBZWhZk0xNF5ah2u7xG7eTCTh8f
vHhpINzc4H3C47CQVEtmlN1O2Exv/IY/rQz3SWa4aVckOdyE7vSiOvj9/YLLFOltSmgQSCmlOOTg
pywZzqPtEDtSu3tIl0djyI4zYgvk0LzAXVccaYqh9XOypNgv4GwxP3pjd1sI92NCdtMxF+4JOdbG
tpSGaTPinMCUepQw6QiMOxWd82QpLIr/sr3/5vWm1nGxdoLJzRhvqcR+qCCh4WVAVi5Bmb5+IVvr
3JqcewNtFu7T2Wapv15b7boLBQ6sVHqv73yVdFd6xDCTSLqXSpb2Ju+qbBvi0BMMGODj+4kxPoKX
agtcpveFaA0atLwkiMVJt7Iq4hfY1OFto0J0TjHnInhreFOxlyPzsk+WwR6TdfpxsCm3TGU3a89M
+/UU43iP1vTUxzSGnIeJXfNAYspsP+sfuoEdlFy5swpoScO+uB36/uy4Pcqtwpu2KXq1jRzn6zIZ
H8hwIQ4AoJ00Lf3CHB61X9OdfbqDfZ56p4FDhCazf7CBI5dqvvO/n6//Rdj+hrBR51o/rNVfpFe3
aQvspdKflQivv/RdiRD+Yy4nEwwq2D8s7O8yBPcfygekBouU4H9gNfMfj53UW9KTFm/IJTr3uwTL
Q4LFnJaKgCKHEafzbwQI7mXcMuekby3EBIpOyFbu5SulhJfJXsawnV1zkquiwHOlo4GJLL1qPGf4
YAIbQE5263Pa6Oq05CqtZADJd12FfbYVfmq+zbp81ltlTfldEnREC3oG7MvQV7spTO1jV/WCMJoU
qys3YOaOs1HoIKCHVH6lEze5HoqxvjFj4MdVbRU3TaLye58Uu11phsku8iN/B/CEw3tcGphq4K+w
m9NEHQiQ8m77djHkndvEgCnKTAvVN54IGAmOHxHy6HwzQYVdL2Fou8wAHMH7JzpTJzqgceRZH3rz
U57P9TPhEQHxlXb0WuJ2W/4AVPvBm67yaPLuxmgiZ014IaH0i5nEgXQEZ58ry3gZayW/+k0a3tlZ
FRzqqFRf4smKJBYEjbhPk6ZfpLKKMtEZj1numwyW8kxj75hZXzKzJsfAhZuMWNUGxoLyfYrNKr5u
m9l4qbwYdEQgpT4Zs6wOOpVPQzhJ3EIWGjS1/buk6bq3YdghQMcuUn1a+OVPyshzsEkXZ3LPi7Oe
wJOQEzWoIJ8wQlxZZqoOiRvmPjufUM8SyLNfW874nqRivIf7qvhEqmS3D+e040hK05fZ7Iub1FR3
xhy7x1x1zVFF83yNcSGpza7fXvmYElogHSme8qbuLcXzjPMnshGwPOEu9fxtJG1fWa1dXGvhR2tV
lx5fdAqxYhZRfyNS18A6yUx2k4yKB5hjyfu8S5Mca8TGxuidtm+Ly2UmiIuAN4Brk51DKGbtEWxE
LmTvhHOL/N6085UWKD+SeSG7xdps12NbJZtitnHehG0/fk0zq8dgfFrIFVXBgKrJEoIM4cmvHEzj
b2JVzxsMHfqVpYLytumM7MYymLit83JEPQ64h5sxLWj8GPkzZVzYx84nOY0O8lcoyDskifwp6N9L
jjezLPQouHUHlTjBEg7fxJFO1mNgbPHLQu+th42n3FNahMMLBhX5wVxEImNGtNNmaHuMCatkup7n
zmuZAXXVu7DOoidsCGPjGElLcqRVviCw0mz7VYLB3nlAOB1tB52LD11YRFh/V7J/I/pKflSMPdcU
oeI5JxIEY3Pd6cUqtQj2WJ2MmJUGAO6ppVtsnezJWUUdQvNVHwkbTaWJ0hLtySfcpUx8dhgRxWtf
zcUemDr4mGFre5u7kzYPjE/Dh5ksGxJeiCRbLBKKodg0cVtjz1eVzwz5wncERH0yzLHZeI2yb0Xv
6S9uowhCa4Woq20URNVTFmNEvS4U7p88rEp96HyCAFZYdzWHIAKCJP6EZLaO8uFmcZIDe1NvIPWE
Di1J0G0Ra8s1bmbONmACvcZY3UMJ1LebyWnSjUNO0nYeO1yCauEfXbNF32EnhN8o8o92dd+zo4Hv
+WsM/MzdgI3E2ULPv6tTM582RthFztbxlfnByhOwT4fNdLBMckbDqkyznd81xSHW2CSCbDDpJvZ5
OfdThxvrl9l77M0k/oeg7+THzVF/iGJMx5Cgjs3HwdcQih0oJXtpQsGFL6PbO6dVxkvt+kRCtSIb
7rXUBpsLhcmqNrJQkZTlDFcGzp4fvVGPX2SRjB+0U4lbu00jSpixDTTOEECD6zCy5V2iwyjf4AAA
yJKMEdR9gyJYmM3bOG8bKttwJA5IpehJcrnxKv/ooH/dkJpZvAmxEtsMcRodspxtsxaO3E1m+RBX
br9r1QiVAKiFhAsFexyFgq6Ithq8rTSn+fOMeqDcDgJvwNruS1KNkgFtkBlkd5MpmKxcO4X0qo44
r7FJ32O1gwu+9kFczadA56QhrRJli67Ddkq32V00RcbKWtJ4RYZ6Y14Sej2cTM/okWMigEPye1HU
H4Z4fMTNvDpLmETnXrSRtTLTLHoclxRg+zUQuPIrfM+XlODgNTC4XbKDg7Sp7s1+Ku9pQ+VVG5Mx
3KW5A3GDXoQkBoJySGFj2+a0W0/l/2XvvJbjVrJt+yvnB6BAwiSA1/KGLHqnFwS3KMLbhP/6M1Da
RqL2kW7f5+6HjuhQF1EFk1i51pxjjhG9VbKKIfMTW2zOCcaxp/N1ZaJtxDngWM1ZxxjoiCYRNQnI
mIMIEwY7cWnbOVuhes5KtlxSk+Mo6e8hfjMBD+dUZXPSRhrcQZttG60qkF2M/smDE3dHLpmzD/jh
X4hvmvb9WNtb/IbwWfxq+pxYbIDYqmjTLhDpCFR8JHhDNO26auBgJo3NetRGYjqS5O7swygkKKOP
r6u0xdBRGeaVXxDvxyKbgAiY/DnbyiB6qwgKoCIWkFC3La4DPDvb+Xze18UgLgBe1DuWC2cL4owO
PcRYYg+MngBGbwrf/AZrUzTA8F/U1YDNkbheEIRkl90YSc0udfS8fSda9Vj7BfgaYXc7nic5LhAr
1bScHC8jXBbgA1vKUV8R8RiSeUCX4qY39YygvdgElkoDCUReBJWjSq0r8gj8y8nxhr3ixchUkAx0
eA5f9CLyvjCnM4qFrezqGbhu+FlnnAVOVSu3aMk0oA8dSw233zzCsFLTXjLddDZRFyfXwHL7z/Ar
erYbQr4YReReGWPOkxfOiyYicyPaTn1vT+u6NoziLh+9ZxxduGq60A1L3BNVK5Z67hrhEnuI9xJp
fnKHsEpV17JWkdqZIPWAmJBnCwQwJhH5wpCwKralJ3K9wnYHGmROdeTMF8Y03tVVsBo8E7CNGUpn
U3rSWYZYgHw2Jf3NJAyS8po6VRmQDy2kdWba0atBIwnAh5Ho9rruYT3g24KYPEm6SMPQkYYXJJHe
HrhlDXbMTpdjcXyt/OmFsnd4Itwv/xJ3g/HoNa1zL6qgPGCPu69yZ1yDSsv2TqWI8G07ZDDFcCvT
6YUF8B0Q3WvcyBen7ds/sFFQQVgQXBfKbl8cj12PdNz0GsTzurcy7YKLg8ykBpOVI/Z5Nyeb9ldT
VglpB5Xp4nppo3RXF2NzY9o9/UcQdWG1YEsXBPeupAGdTcZ0E07UO5ByejvTvnUn/7t7+s3uibx6
Qdfn/9Yn3BVtE/7P8rUu0ij/AWDx50f/Uii4n8DwsvUBtT97KP7ZRbnmp1lWh1aQXe63f/nTyw2y
wtDJwEX6Z0qgVd8F3pqALugU2jQUZr8AZIz/aCt1Fo9/3631HFtHWchAhO+BmP1Dp6uNjCSvYYTu
BvyaPcmfickMN4+8bUhi9EbmtMGWpHa7N2yKcAsaSM1PvaSF1JEwD+/IbHFO+pH5JFU4XhfSyO86
Jf3P4COG63IykTA5/WTvqJHQ5gFJtI/RPNwiA7QYUBFCQCK0Y4gVyTsYSy6YkoSnRBRM21IiX0m4
rtJqXQEp5H1CvKog0VGGw2rq4vxdZS3eQccbrU2CEPwqFPFwnYS+RSAZ09S1XqFDrn3WrwWXIIdy
YYZGuO8GBVemGOWlodUkYjeGb+5bFN2HfnJxzg6RnpMAVbGRzPhSqyrzm68chVqgJswJGHyLiw59
WBWF/OF0XJ/tyIPP4Ieg2IZYXHZpTLF1Vu21iYX3PeKC72xsodcyB2e2FlPkv03Spn+ViF49sWtC
Zgg3Qj3hAwQQ1+vJLcnmwzUs6/Cqb/38HsBNcdUoAjSOJI0H9spqmVGTduZAh0yzVPhLXVSEZWEw
dW8I9xiB35acyFj4FLE6fCP2CPHgEHE1QZAKXPfaT+kDL+iE6WJF9qGVrzz2tRvHzcCY8QYdyqy8
InjGu7YVb9MLUjzsneL8bTqUrxcgiartFIb9Rdh6RIKHHWqzyM6LOyEq90ZjCsOMB9uCN7r2LhN0
9OjQiXu/SKw9SnrzoMH03RPuWVwlddVpd5OVjWvpxOJgUbYsIRu2Fp1Nw1Y74CCkY7bC3LD3qf6A
a1G91G1hPJX6aCGqRDgA4TkgeVhoGdHqTdjIhYv/9WYoIWyN9DTv6PAFRM5OQ0DbrGZCb3eAHnHj
knKWaraxakKtfyXPzF0mSngXZWk6waYd9eBgDXEO4M0B1QaecWQUFfmtdmH4M1isN5wMQPjgEkKn
TC9u2KYmuBiCvmxvsVXZyUVoDt41+F1hUi1J+ZCL0boMFVsIdvopyb7kZsXoRoC/1ZO5DdiJeD6k
9Lgvx4XGicAeZEeF+1J1BW7zBmAA2n9p+lwfre8WwJXbql+7jutuAiSzRrvz0QE0h0aWrb5Pq2qM
noxSeSTd8p85udjQn+kzaHdgNBEYJP6lk2XdMeoa9RRW2cn3zOCCMDNKitjWYupbAymppR2CTHcI
Lgbr8oAoO9pE07x3npqJZDrIwrrkfzYm8LhqolyNGoOcRC8sLlUcVmQGNLcxolkM6fOUy4kNYO4J
99Aj+QuB3PF4a4Qpmv62qIE14HU2s3Kpu6JcsfeliE8GWJ64BYM3yOIEH47ID9tF1xrtasQXccTY
Hu+LFkXK6OXIW92LJlYU+Tjzl55bDAdEze3agYKCMIdsQABhW7QM2ps9sdJAiFhSB2wHF7o4vH+x
QJfknNQ43DWTClYk6G7pF9mPoq7JMW1buhRjW1z1rn4LOMNAUMUgUVN0XQOLBMYuJe3GLWWw8XO1
VLGdH/W8VF/j0Tnpk+G/VHXS74a+Su9yHERXMXLq5ZiQNAbcu7sWrW+CMENq3gNE3FpyOkWVO27J
FWyWITuYDbUs2EY8KEvBNHUZ1XVRriAovhQEV83pcVfERl42feITSxai9TCLeosBuN7EUtMv69rv
rwhaoCxUxR8eq+2W+CF3HfmjvykIHF/mvs0Ggdyr3VTQCk67jj1bFonjmM78buzFRWSoVYAOdZk4
Y75i20CeUVPUT31c9Ts9C5oHpuUNN0avbYN6eG9rmW7HMB7XTQ1OsBOG/5lgTeg/g49vUsZY8wkd
NfR9K5m17MzMso857rKN59WzJjUooi0IBuvg+kxrB01zblpgk9to4tUUZwqri21l3BVycsjzqnIm
a8kUxWu3ippbilH/0atsHlk7Q2lbkLhJ3lz1ByGwBZMdEEbPpZNmG9EyivQjMOyZarxtMXXlSwlH
6MmrA23dwPNfFiAqT5S7xZFkgHqXmZl7Y/IPoO0H7YpB5KMTVJm+FB6bGKK45YlEBEG0+tAk4mAP
cXDhJZlLUEbOXj9tIoCOMNsKiBYymmBIZHRrGqsA8yDME25yUqGycKgXWjl7BUlj2TqlkxAGFYD+
LIMWEkarPTalrp6443JQ/W1fHnVaedKPixukUvrJBEqxchvOdJtyG1j9Rh8MRTQwkjfDQHfTKUsj
FN2Jv5poEL+2GbQKGZozbaLxe7LsLDkecrrEEAHGyl5BNBQPBf3K29BL3LfBbYN16VXgAn3js+a1
71GUB8906bCPjzCWlGU/QLvTLnmmkiXtsG7RCda5aaz8h6C2tshTPvuy/eJiXNxOBeGZUO67pRmN
zyDmPBz+hbFyHHqA7OwXnanvgfUm61oY5Vcc390iibVihYE23nUGgkaCNkcLeZcvrlMl63Wi+uQm
F/KUB01+gUCiXWeNoZMRyEasAZ/Jtn2tRDadgrHx12UGaDEOCXxZUUpRXzDLhntndunOETENN6Db
1cKbF9fEruZihqDEhpkYznLNXId4PF+NJLnXDIn6EFPU59BwIGJErvO1FvVt24l3n9mNWxNa7GnO
S56ieaps2LVDojsHb/Sni1JvAdKb1UsRMEmZvPbQ54nP2lmW6w7SH6aHztzFw5jtza7c27NJIJbi
IerHhAxmVFN5JGeJs2JQG88R2Dre/C4tD0Uz3FlTqIBxYLVLO1igYTy9NdSfS5J2ijtET4TMgA2E
pJlB8gcg1a0J+mgWY66yzdBi7Kk194sfGM/slvwXvbLNK9NDnJq59g09Iu4r+0tmZOTMQ62kexiV
R8jKxbGtjK9O1i+pC97QjBDL1vKVliJX/c4tfXqsVmmto4oM3Q7O6paKxbkVNO8Qt/fxRqd6vAIp
4l+zvT7UXHTS67ZRSPr0SNC97ZTcougfQbMNtHlFLE5mGT8MSSnRpIbttsRzAhbNyIvbNmyLJVHh
C4c2jy2DAozy4F5olZIrJafHBj7hXGwSTXdVOE0AuthjRlaQzRjskB+mi1DTr6CEXE0p/duwAbUP
OiEus8+oSmGfquG+V+11KZqrhrh0qjWilSAg8dzDbhvHNqEGbAPajjzmtpuS72ebkY3Qz7Hsixzs
/IXMqnxJSMHCGB2wr4gEpmujzpNvQ/D/bvx+s/EzZrfVrzZ+p6/9/+xes5Jyt/76w+zs2yf/2ved
x2H/KMz/HJ05xifbxk6OsZ3Z1TfB+l8EL/sTLkOc4B4AAXQgJqqEPwdoljETvPi/g7qft4X/Wbza
TyqgeVlGuMVCxbfQP6adEaY4BHT1JnAPREearIlYqYLH707KvwgM2df+KDWaD4JwErc5v/Mn13JT
dFqJnxXyasLCODhqAnzSOcsysZr1rw/1k66QQ1mcFhzEJM/ZJlPP7yfsRebDcw7MiT1shFgmjZKj
YUBDQVfKcAkTJRuPGtvXZFtwjsfiN4f/6XS6eAXQ+DtMP7loHx2IRNoDqJZUR+BF743MeXIj9TsR
wceTOR/CnpWo4NZQon7Ypde1Nra6L6qdLfp7QEePyiMhpAXYQNVdcZf+3cf4lyuHpfjnwzGtxcSP
1xHKhD7LY76TLJhBZUnI3mpn9QQkBEmGDKrwtIxXm5+hzLceLL+vGIsEVaMvbJOIXIyhHrV6ltRA
KxV5yiyogcBDR97bHi6MB0Or6DwCTJnWFgulvBihVyUgqGQ0/2uayHsjzsw/jLjfBp1q3nNrZpHV
jW48jgo1jTZ6bbaiL2eewqr1iLlBaNDq4/DIYllfRDLog4VpODXcrcrL7qWdBk9gxwtGQbV54wfk
oNgN4GPJVmbRWSRgAxgKTi0xQosgg9RTEHxA89auNl07TXuyhC/bWOs2Zpa9W056W0TWFzm5Nw3z
v2Vvudmh1IfPQcdQ1oMdvtZs/iZJL9MqKadqm1Q2OqpcrGwV91/r0KsQUIRX5Sg1NPUF5lqDCIK+
6OVpGMyEt770D0ApHx0yzg5xSBVSKaekW9thu9O8+wGT32oUcUytWgX3jbSIgXOTpe51bEuKWQ7e
+91uilJ/HcOpuczV/B6HjkFiX3+0A10m654d4Uikyxh4+4aw1WETQde6rxykraFrk7nkYomjMIh1
AH/CFwQZ1LV8sHJHewqTrr4Clc3fcbGc3hci6Y5pHbU73eRdxNYDByQFW3iklqkvCyKFQNSTb0Yj
mFskq+jEF/gU4j4XTPhaY9NFqf5oFUiCxq4aiHuNjPaljfQKWbk+IpaanOAeTeG0zqNCLHyZQeyp
pKJBGs3oHPo3F5TE9U055fV1VqsL3xvNl2pym3uL9PcdQaviUgym3GU59wId4GjTNvmwzTPzJUxq
m5TgiJTuGNPKDkmkd6Mzed4SLlFfToFWXLfpuDIYZF4GQ1FSm5GTtKnZ17wU0g6CRSRLEn0GG7C9
Z7VHAnOokKZQXkeMln2fhBKGkI5YeCL4TBxByMTBfho62gmZP4Ni+5tyTB5iCONwlWJtaxEtf2wU
uVNR2IEVaOlxwx0TW8Ok989gi/0u0d17u1TVcSz02RcY2MVVNvLe4I7GMg+nLNBvTL8aX5XGnB54
WX7RBbF2bAJpbGlDkHxLswM1WYZLL/ErZ1XpFUcL2BvyvGiauSyIjdj4ZYjxXXP9Fxf1Ecr3wNsG
vt8fhziOaXy3/VJ6WrhVnU7STUL32bD0YMGwcFiSo+MtTJn2h8kIxcXcwd/4MQC8oihigp/h6ksn
fEW68OQJlBhB0+i3EU2PnUFLxuG6am4a3CWFznTJ4UwTJH5gH9QuOz+pF5Ol4TOBYU50NGgwOcWX
mqrKm5gJ/Aob6hu0LuUyUU7GhesH3d5n2rQmXeqGAPUNistgF2stuC3GydsJ7vMyIOfroRaawzRG
9dqqRBm2wfpjvqqOsreg17JWw6YqA/Petktv1qvX+T53OnXdaqXJzEF391HWm1vyQNiUdiHxRCHJ
ycQPl9PJT5MGE6ZP9GIh3PSCBWnaC1htDG/sl7pgfE12p7boGQwvQTKhZ9DDC+D925AXAFoUHZFL
MGP800zkJ5W5+7QzHpIs1BfsKJmTu/XBql2NWSyKEz/R3MvAT7766BQYmam10xrWa6sTjBG3ZndV
WuQTL+yUZ48lQV5FYzxcgPxI9zIz6h3jh2RV9FP/jN3LXFANcWTdi0eKVckDRAj7EL97OCifBPuZ
e8QE1g2+Z7kCeyaWIs3o6RZ2aiIoCJu1xHDLcyKHN4i/DNEQqHGa82VSO/GjHdoMR72oSJdVnbZL
YREmB1DDXqcuAIt2cqwL0jn6imnZ1F1lytV2ZN1jV6ucL44wmVp2Hte98u2YBGnXuU/VILa4ZDMU
PiTPOd2ILT0hkxAxTLhrCYU4FkNLS5bR+5WMRLILtSAgqm2dgavcpmPI6e+gSwpWrhVpqi4tpzG9
N91ALHEQlqAPmsS4syq5ln2WPRFuan0eOhmeJGlqTyo3V8Ave7x9ZV2fWlE2mySLufOY/e8QBtXg
3LnJeHm+5yRrkS5Vk/8S+GrP+7HfdzHbS68asMAdSZeGoLwyUtV+qyv+W+T/tsgH4PBdVfSTNm4u
8g9fa/V1/LHCP3/srwrf/IQUWVJ7WlhpPAA2fwvkiFemXKOwQvOmn62kf6vkxCcg0ERnwfY1QK8x
v/mryDfdT4QdY8XhX3D/EBf1n4x22Bl8qOIQnMLDmK026E9xE30oGo0KBqnZ2vWOgL3IBNhnNusx
KOrkCN/VPg46/fY7uuX+odCjsN13pBrfhCWJfdskFnQSa1oDhLskHgxXvzWJf6pxJ5ZDgCXDtyKM
qUonlR6TTOBVLDGMwE+kvYbmCpmZfz8Yuf3MY/+aoj0K+FP3Hc/nHcrj6UbV3j0KJGC4ORuCRUGq
A/MGQYJMTf102fYWOUc8yOJWycJkJNrozx6QR0wRWmTc5nmfHBiENGuMPNFSlnywl462tmxnOGVD
Qfa7JsStPxnaOgOe+a6MmsFIWZjoSzu6PXvYm4hQLNoAr2YH9nTqlbfEHReTUM6JOnOVaif8g+uP
71NTfBoXa73H9jq5W+p1j05B1u6nJLaWjtnyQWX3CMkMMmExymVe5j118VQFyzx16bNnzXQpy46J
g0GiSIaGZIeapd53WsvRhdv3izwmBEFFjQfUFFHJIgSAZuOZZUi36BUbnDp2qYGNMtBe2pZAZvrQ
ALxla4qL2lWevu1tkT6OSeoQwBa04rnO5iI6GXT+WkrX8MotU+19CntvOZgVRoxwCN80FkuMja67
PX8/NX8r7uy5u81/74204WKcY12A7eW0Cus237YttsHCJXAkKjjJyHKaNbzhloFYExm8thBEhYu2
IWTnAnpBGMISFUR6S4WtcxPaoFu35jSXGzHUd/yCOFEmq9h3tcVbsok7lsqIZlKJ+VNuaA26+pZb
ZU7yyLgX3DI5xK1SK46OV1MpO0LJZJNRTfTPYw3T9y5EjPVclaG6cHPTu4+BFG1CxN+SeV5lHhD5
BEf8xOFTTNgmZLnRPrJljWb7R4JaoKF6Z0bYIb23tbU94QTYQouzFvT3mn4hPYZLQ1wy98/7cUsa
lbdNU8N87yUzT5pZWVZApQSYtwoM5C8bL9YbJptpwd9CNs1slWEpWiUL2D8Cjq4unJikukTd+qSY
EUPWJ2jdE1IkG92/zCSQbVDbvbsVs1C8TkOTkGs32WYuvX/EDSFsyKGJMnebCF3dNYX1TDhVe5HZ
+hNA+5GMtK7qQyYWkwa5E7ZnFhCGBbtHyg3hSv4SHXC5bPUkPwSkXQPLbd36CjZ8cU2LKrtRmik3
/Thm16R2iENLShfWrSpYZ2Cvd5Mjm7WBN/gQWlWSLhKjN5d9apsPA5rhhZ2N7rAARc2DimZzYcFj
JGkVfhsYET/Z5JB11kbRzHGCfgwzpVfatipNdYkQBkmVSyhbzkz1urEDA6lJ15xzB/F/oBWiR+hq
HiUCFIx21Q+689whoLz0cQx9Ges4/po3kJxHLv1UkjGcgxPomYoWtBTHGKTJUuczrxMWIWqhuB4w
tRVZdVd5OqFyfSfCdRt2ZkSzLZ8eBvqq6ymuwlPHJuEw6WUBnNget0blkM5NkjFd0ToodW2dQ6hm
0oy1YGWEObktbW7TNWahEADqen3VSTkee3yYNyGI2SeP328CzADsvyeVzlErOQUk8vhxyP5XzqiN
nkp8kc38j4Vetdg2QqeAT5OX9bJOjfBeOoE+scuu6aqTaHXEJ4JuBJM/A7rYkBEleUlX0usGonOD
fNmPGWZ1vVpjfTCQAVfOqRhb7T4h35sdskFckNcPsckh0gZdjjvVJCwkSGZydowMj6cbtDasSgob
5Mt5ZcEA5r97Q4abs+AJhS8uEAvPTxHTShKg0bY9EhALh1BDRozisOhYNUbeMHUh8+0QsDyXeWpY
PA69cYteigM1YT2scgMtFAMokmV6ve8Q0vaal59MIcaTqpNiXBXFBMK6zadLYnHs//ZEufOjZvxN
uQQFarbx/d1E+qlceooUcXAq+iHV4M9P/eUlkJ8oyLGlMqpnBP09qcMzPrk0SiF4WSbEVrQw/5gK
nE8YBnB2C/7lXC/9XS7RE2Wi7WBQQCKDkOI/MxX8aDCje0d7lVG1gfgeuhfP/48tL0PoYdLaoTye
eTt1hnjFFiDlUOTBvYHKZKMB+vsE/UuX7d8OiK+CF4bAwCAF5/f7HhtwK6NEtWofTdtwV6IDzsdr
AXkIO55dMCpx+vXxKEa/68d++4HQIzlfcH6pCD9UgwhLJ0VFah2dIpSvcAoZg8SxuFdzbsOvD/Wj
t/x8KC411xqNEvXvXOJ+/9NqeHFBmwjriOAcmJEDddxuyNlbkLUOBXSavEeHCvNUz5T0Xx/6X34l
d5LN3eBCcfnJrg9srht1rbaOCvzUPndLaEM0OjAhdcFv0YAfbILnH8odKDwDLRY0mfkZ+f6HDkhJ
M2QE1rEv8MIuMLXp3aKPdVzOXeMAGM7NuAwP2TBAVxpr+jnPlijAEw1ppC11I/d+gwr9+edLWvoo
zVxBKWYZH7xmsQiRaVObH93e4udChCAYcs4J/f88FtshOt7cwtw4H26oIEbfEaKpOZoKlnsLiPPN
AYxx28ZG+fLrqzqfx39EavN5RjtnuRaTEx0zpv2hwQ+co9Zk0VpHpMNU8vA+WhLkv5GY/s+sjn87
dyxCuEw5GKvUh4tJBLPlEJhnHadEEaHhdlA2z85FMSXU0L/+RbOW8KefRDNaGKj/OIUf3fOubwpK
FGEeYwPP3srsOKbwNTBgwKjKF7dK7FdG7DykM8dzDBuTHQsqtd98jbmT//HMWix7eKmkPsdj/XgH
+zhtfZ+wwOPgNsbBTHKBUcon5a/UFHcoffRsnZAyIBfjhCV6dX54aT1G2/8H0um/XYE56cvy5ivN
RvjHL5OkKG+zpOTh7fzhFsxOvzjzHC30rutf//B/OxRoQ/rZzpzJ/PGOAn1cF7VTmccIT83tt8AD
0pxY6l3Mvr/xE/+41LN8zxQqfe4TMJD5+fYtw6ZAfFXid4EuCCFGq8uX3EwhZvaYcrt8ZHX49c/7
mIzNITHh0XoAWsp1RWb646ksk8kyaEN4B93H40pgFfoh0lsQKvdQASMFbA/py0R0jBuT1RDwSGUD
1ARHmzl5biTR+sxE1fMK0lgJtMVxInsDsaEGLDAS9M9+/ZXt8yv2n3sRbg5baZootmTIZaIE+XD5
2aPExJGaFuBYPdvoE5VnEUltEwiVtHAVCQoLlmka1wXhCzFjlLXgj93QGyUoYwRir5Am+Ky9vk1w
xGRmzduAAB+DUzjxXBm4YcOVXseoOBmjQboTgWe9VqFLDo4EcgxHtnk7oz0ddONMsSA17nuDTn/T
OXiEAwstacwJPPvgroMohcYrTcN7xFhLrk/o+ZUgKtTmTysH/cgq80KZ4P6JsOcFbWTKLVFlHMPl
TJ/lslXFiHZhdRaeWpSs4qTCYvbUWaJ8GREYTFvNB51z6OcUF9UEzNbGWsAUTGipviUxtF94XUZ5
yEQ03gqXqgW3ICS9CeBJ9FnQUp0W5GHIWVDu9v7jmbefN4l8TWgqTMszbnBEnP+mRDm/obvOfiXF
zfhSTr6x6yqnuq1lk21tMk2XThRYSICV19k4AWzeMGIU4l4zK3gbA9oEi6bzEt8VZ9SP/MfRwizg
m6Z6q1XDzqowBNBHg/NDQIlzq1QwPRodes3Ss7hOmey9RzHU6i0B8gG322wwJSnMW0t3rL3HtmQH
x3BjRKJ7zojKYviH56Qhq9VxnZ3fcjlv6k1JuAR+xSys411gDWwWR8fhzrZCibcwY1/mHMK5MNFi
Im/RZ0H1jQ3Ql4iCh3Wqa3PIDBKcUxVhQVolpk5wkEw4m2Mclw2NARc3EFMPRx7Keb0k7qZSW2V1
tKsNpFTV0qTFQfe54b0oi5Dnr9ADIn7OkORQy8A3jnYGZNEvXDiNzmjNVOfEZ1ogcngAAKU171Hp
Pn/WbaCYDRoBfaWY+zlN44DSHM9gyiZHJb4szWDCDpJOwVJEkDgR59qvctbkLtQ5NcIeRX3HjNzY
TQBFnZUBoPJz3nX5vTtF4yVaZ7rnamDERkNfuBuBZfIQpUW3D9KR2kalZH6gdCvala58eQ+nJ4I8
Jl34qY4djycED/oxs0JYTlnieYiAFS4iW7OWYz6N9wndynXLDKU8JKShUhnJBCGbrvKbBl0zgDy/
zb4Wdt28u0R67kHltyd4PgjsxiFGG0OmX9kvSd6B76KXNSdhzgKRqGLVRtmj/DJMjlipOUmkUHod
bKDUOwxmW3xy4hw6UrTFyUMEir4d4+3nwNRsUnbICBzlDJghw+Moxsaptq7q5QvkGQz4eTl9ZrBc
HEwrC0gJ6a3pM3HryZp4sYnWScdldH0bUWXS559jEgob4lJnJqleO9u5GFULZ6hmf2mdaeuKGnAW
qmabzDVAu4UoRXNmeLdtojQ8IFW5j8Exb0a7Hb8yse7XoRZpNyPY5Oco6awlsitwHHmEprtSzNiT
+tVp0D670aStfCMLlwgWxSYjPSZmEnQC4qWz/Js+fTYskxC9JJnrRbNMKlQoyPjwowTFfOXL/oJK
190Z5pxRQ1+mZ4w3J9dYc4iNNcfZuHOwTTpH3Exz2I0xx96UiazKZZerTTvzcYC4f0kdVTx7aUQD
yRPDRmk+c/qU7+H5TXbDWwlaHcjZ8EJaFbOvQOeKOvTILphD41Br2hKFXsNNrSFPaF7P0QGaEfNI
qDlXaV2QFBIfga1RYBvmACSX1bZ5C2qdBamYPHE/ggHEFdd03mPttEi93Xaw9XUShQP2mqLSu0Xm
+IBlDVLjX3ymTdfpUGlLZyTppFEe72O3tdEw0INgTnSGwepiKNUW8gZLEKvxLCIrWG0H9lFKxZRw
spsQsjJUq5i5E+ZkDUjtEWwk5UtZctsuCwdl7yJJ8xRbVRVQz4XtHFxTGAXPfKgQidlx6JbvY9lZ
C9U5yA5Tp1HrPLb6r5nb00oGp2E/edL39ugJ1C4tRoTt+RBEtHdFHP6huuY1Lm1zbVtRQErmyPLx
nE4IQu+Q/BfmDluWe+pwfCwlOpl12PfoVjQ5bWBjlQ8TXkAHD7zVP3SIGW5lUL6jb3mGvSaumF42
O9bVOTvCQy5ptaXxRmpF8DZFUX8XtA5Xjic+XldkBHioQzB+wLOJmMBWqXIOaEQBqQx9WmaI3ljH
l0mrgn7XeIN+tKpivKxUY95K5LdY6TLisheSqxDTmHS9R/KPBlwZokkvESRYV3gY0quK1JXbLHIr
PNlCfQHSlq6LZjL/gGXIGF2Wk7GwfSOSC+WaqJPxvC36Fh7AIqtSlgvPtxmCu9Zh7Ls//FLr73pa
sJiNW4TRxJx+TnpJo5Juq8e7kij2RTWawcmDLYRrEHuKRia2XIRdoF6NCJlt5pjETiAoPNL11Agp
aQCObQVL3kajmO1WgzAMjKXY3YdNmObmvUzKEn+/Od0Rxexf6GM73TShzhiebu9LmzZVu9aVsqID
HNrBXrqFrmFr8GkEnuSg9+XWC1u1Y5erXcTOVDzgkTe8pZa0GQobzdGTXcvNc+p5w7+LrqKjWpbd
duBFeMxjleFrJvCPUa1gewFNGuGK5Qvyv6gsNOY2TncTkL8H1Cv2bUB9LHkvydDQrBtT+2KIiM9e
mMDWUauUHWniRlaTjpXmhXHZOCOpzaNXISd3U8diQRT918KgU7jxQFRugpL4bsuq6Jqmctqp1olu
QRVXD60Y1aMLP3hNRleynEipWyS0mdFjhiFq9yl2VmbZO9FSILZ40zOEPYtGp1uPGyNKVxan6rqb
2Kfk6eTUSxtF0hXDuuFBr3vt0o4aE+mGWZkbVzMx9+Zlbm9Q29g9wofIU9uWe/fdT8PhqXTN5gsx
iM5bLxvEI3opW3T8YGXIhypSB304oPJ3zA9VtKpJcGt3+Kbf7XAIrhWKJt5ykWoOZj9AJy4K9Njh
EGGbtsDl4zHJ6ysNGeva0KXfrLyAmj0gBW5Y6GEB+tJurcaFQIowWbOc7hlGI1IFJ5jiKx3EhA7+
KE+vci9NAQwZg3YTaiZXLaWBZO2ysk+H9nEIq8G3vu1g/zs6/k0vlPefZBf9d6vvp17oPDp+YYr6
YXA8f+ivwTFkYjArdEEttmDfICp/yUO9Tw4EFYtgaUlYD2kv/7RCybFG5EjChkTR4BJr9U8rVKcV
6jGDFuCFvk2iP0Ra/yri+se9MUpGe3Yk2sy0mUTPzaQf946ik1Wn6wGjOJDbrJl5YF+ZqOFPUwor
6rtTc/1td/c9hvLD1vh8LNebyXcgDcRPbZCOuEQCbES+PwcCTh0ND7Qp3uPIGbioqul3+/4fW5Pn
3wZZ0yBnie4YfdAPv425oOGUrs7xsjnfkkoSUUvMROLUDJa5B0QlzbWJ9ee+n4M0f/1jPw7kz3FS
LFI0JymraGj9L3tnst22lXbte/nnyEJz0A3+CdhTEiVRnZUJlizZ6PvmALj67zl0UrGdqqQyr1Fl
pWKLIsHT7HfvZ//4xjaazgG7wzK0tH3/UeSFUnuM0buejWU6A4/1n0NT/7tf+d+8xTbvFmgsWlPA
/v0knvVdn7bSc4vDRdS+XBzBZ3GT8RW0/p/XZMDVRtHW+XE8vdj+ftYeUl2bapMBP46aEEXBo2YK
/QqBwbMoWIUY9jfqoHJufCdi8aG69sUWi3OaNxft48f3laWOgvVwGvdDBVwsGJyQgoDl0sn6TQed
IQKcvJwiYheqyLkZ7fK5rGk/wUefLWUQuZ177mcTbm072sMY1GpqjDVr+jSb3t88BShZf369YOX4
7jO3wEHysz5eFr4XpUU/7G2X4tVHrTDt8KqLcqgMUcUEsmgiQx6ZTs45SkJvG498B+ezatvcE/h0
nGPCaeZQzLQpR1bHgZSaOZ4lUBCUnyyecSIyWsTHUTdRRsp2NE6FqQ7HiIqINwPJOcJVLQd0OZsU
E9b2ZJy01kXOGFwaSmttns5GD5IrTHBVBUs7VvZnj2nnDOtlmcYNKQ2O4K2l4qysEs468cbM31P2
oL1Q1uSH56Zl+kiAKG2sMqCoRMP0S/GpYXzhKZ0SxJckSaebXvijuAcbLK9LUMecSu0Ug4aS0hhU
sxC0c8H3dBpp+tBkP935WdN6FIE29etFaF5a3Toovj/O4pFwlker5x3HJRy6frNcKk1Tf5Marf3m
tfp0/naYL8awfrXifjprjWY82up+nSwJDRa+bWLpm/3plWwLXQoUGHJov/S5DgIVeo0HAcsyFxSs
oCUah5lmaEWDx6QjH3gfL7UOYSuMx4EuzfPiNf6zbGhYdrDdny9KW2NJ+jDmKuH2708a9/6L4Pnt
WY1xslM9i9ltuEmyqfvI04orv7DN+tWcR+4gnaRxc6URtIyBX4dJccgokS56xiu+N2x6xKSXGPj2
s1eznq77bKCArZiVwgLlQLxVnUdtSFT/pnv4SlrhgsJtirSuIhJm4PoEbterFipHjuWOiw52D+ST
0TF5S/l216/f2mijCqMMdulLpXFskKKOU2QkSfvmOZHCzwOul+3+8v4jw0CaGDyxiTPXXWN1jLtV
U/r66fLf9CGonwKFlHVjifcav+t97PbjWka+vx2ajgc4Vl8Ph7rMes+lK+TCjvOU62cnh3XWTJ5/
piLIaDEMgeYfgh7jTXrqsQvXduAVmTk91E6JOBCE1RSO2zzlWBXCTOFwmyeGfpBG71JKDrELja3r
+kTbzTr853UT0SdxrjklEvGpcH8GZTz04bW5+PMr4Qf5Mc5aMwJD6ZbkTs6aKV863n6ssTSN7Dqm
/5JLb1YRaqSOpKI6kbkUMSsRdY+1FcaKaEuUu/TnrW/hguTIdsB8L7a1l1on21O211HuMTdPuHir
6dEpiCqp6i8+dm0+CTtz1D3Y+NQRRFvj23WCfp6MW82J+7MEIB4FPbavXxFzfcHz1WHPiPxkuhpd
bdwLr4qY9uvqKqpXy8lrh+gDhcE44Ttxj2USO6daL8kjD4uYr41SFoh4E7YoEN4Rp+x66T98fNp0
QWpDlKx5uP2jCPuJQLkYO5wirhs+WyUCDdYs8cS1USOq2ryVhpueUoziYt+AO6Gw3FUdwkzS+N7P
GeJgTD06qok9TGe2OZ5lkzbiZM8Fkl1aIRznrqfRE1vMczHHWHrdSLV12OM4nS99lVPMgOqbptoB
OicIKt+mimBmSoDtClpy9phS3v2SwoJaSKpTnh3qXB0Sl5Jkr/bJ2PsIjmu20YpYAd3PSUpXLL9G
tKV31rOPdr7o/svS1cavRatpy2Gh0dc7WAVBbvqBa2zDFik/yJwQHz4v0Wg7GyJbx9yvw2up1dFd
SzSayh7/0Y3j5jnv27e5mNTqnxjP2HSHdTrwPuHkZZ23ayM5Assxfx20EAs2jCT9pval+4D5O3PX
aDcH26ItYE3Q0Fj5seFeCaLg3tbHcXM7DeYEAFmYzwVqw7qaOrLGI7jGNTCdBtAR3AUEEissT3j+
xefcsPjva3as9skGIBt+9j2ZUAXW1GG1XTwqegKAaYPgNpNp10WeDLx1BannBbPOp9n1QHKJ0rul
D0Ffp/xKO9eo8afMZti9VhPaVVD3tndtSaaimTHysTbEfDdQUwWLhcijlir5bj6A0vRO2jSzLRRk
TtZa7nQf1OP615AVWN4yZ+GhwRUznbtI99bRpKlHCacSJqxYaTamz1raOCZregqX53mkkGPn9HAx
O8lHw3jBZx0sKNNDN1c1nEkt+BdxpipIJyvyr50cZRBLF/O5vB2J5F+QByNdwhQ32Y53TUAANrhX
8ZNTNhN4eS5Tnotk5NikvHcXlYlgNf63cBFvCw6kYXVZAl3M4u3Gpf6KR18yXr3rZYk2OtRSXEs0
CazUNhCOi6hcWuQ+kY9anggT9MEbhNzprkts1uniUg80N2rWjHsPkTqZudfsvr2sb/1F5Ck5SYSa
KshyISBdNTn9bYQyprt+5OyLZuCDqchLWtil6dDDPMyFmG4MJ0Kb01u/epUm9rpb01ZNcUlR87vK
UTU1lXiJ3LNo6rxjt3Aw7ZPDiiNlCyMlP7ruKpoEvapZlzarpLHnBzrn7FcnNlhY5xZgnaxbdePP
h1RVaRvRo0TZmFk36bYWi+V1rIuu8ZBXmn6sh1j72rcNyJJB+lPAa1YjKs31n80JihNgh5advPF7
49FqyZAHEQ6vbNu6gglINCXqHSWIuUCrndnWh9pDZSRK0pcPofpE09TiY7oUmeUdT5FmAAQJenPR
W51wT60l2NQJAD8TShVkzNgqXfngWIk2PIBizEHkJlgiYu+M196nhCGr/cViuhxBZNjOWaJFxlPq
cVqOdpPsUaUNjBF0xdubRGeksgqpSF/3knoq6czmrsDrJslXUZiZiTY+Mekim6vF1H7EM5kSQbFy
ni41+Zu4OVceK0s2xtqnSfOTo9aTExq7mK1n9oo9eREAB5OrbfNBXuz2zrrUCZ8yz7wScxeuQM/e
Rx5LOtVuw9bQI1ohoE+DVJ+aQzVSrBT1uXEuKYknXsMiEaS4zahv40TSO0X2lS4ue+uNVQhHsSoQ
7uFXrPkGyhWrwtcSDKWWz7f+JOSBYQkHg6HRb33y67eYBsf1qBcrp5uLPXb9ZsPZOHyYnAH0F5vo
Ghee3ExCUAzRi5uJoPc9nzb7cjnlR3a+gjxNRpxXAwDuFc4GVv0N1IAusHirbvW5jp5okhpIX5jW
qRqLtFpZEcz8bmp2uZ8TURnvrMI4c/IrN6Dl9K821YzQkC+ezQJeG1Cs0pUi9BglLV/shjrFkxj4
Cm8JRsp4XQx6XnHQ1kYibOzADFKHUa0gsYrusF+xGvbpJQWtHRxrbuqbLst5SIuY1SZxWp7IZQz5
7MMpp6lxziTi7cix+2+u4uqW9P34lboiCi4YFbv4n/Q/jV+X0Ux9drx6X9uXQ/84kR7/Lyw6f7r9
8INUba5hc+0XXNx+vK1RbdcPKWOXfQ5yCzYjhQ2PDVjAHDM21bYOtTbx8bIc/vXt+09Xf/ULYq53
mPsLwU3xx5/LlTy30mqq91OaO2+9VsBq6KZ82ko3Zv2qGAqeHRAHrBSjOuX+9U9Ht/n53aVJhFsx
X3BeBN7+H6xCEP5QTwyn2qMkMptYvNZ89NSqm7qqmbyPGNgGzLW4lqiTN444FvfLS/ifYvd3ip1S
er77tP6k2N1m+VtcFRj4vrkhDx////+Z3/7Qb4qdL34RmEhdRqkG0WmQyP+Kehi6BdzYcfjumIDp
cSn9S7GzMC/qSkvD0Wiisv0W5rYsQMl446gEwYTBn/P+Sc7Dtn/08PAtwjUBjNk3eAWG9ScNrR0z
1V1lNEcBCWFtiXzbY48mtdp793ZcxgxT/Uhj8EVPr73BEDFoT3Fvpx+5ezkITfhRFq5ehZ+EOyZF
Vvs4zE2O4cFP0rveKdtfWdDdV3txymNsRPlVL1Nz7auDQ6MnSXEkKkh2KfPHdQ+V6zqtG8ZqZVxX
NxwnatoAZ2NH/8q4ipbYrLfFKFv/deRI4u09PY44zzSz82mU0+DdzeDQCLMq1JSyg2+sC8jPj2ov
eRsV329oFeqvaqss2tYKq3zdQ97tQQLlBWAO/OuM+eApJ54lT3nMN9LdEiJb6hNmZM598dS1Lm7m
mYY/hn2O1bLZMxMk3lzaAuZC0Jghlr819+YiPHkmXD8ZhDnvZxMkczGAXQptX5dgKmCmrfDcGfq7
lHknl00WA+HXg4zkLWnoMq3YvYuhhXYZOEOJFAIoRitWU+8LVv/YWxpBPjitxQI3DIsiZWjUNsVu
RvhlqJb0YwnnGUfJqmf8bJPpIIPMzi/GaGdmU9ieiJWo1jiyr9SzhsHia1YgCTcHaReXh1jTxl1k
1+ZDxi6H97vTOepze7s3cmlvHb+e39w6JRWcDznQoRkoU9VxoeeyfA1nx9pV0F8OVdUPu6wcGzq2
ygrRcsyHgzdO8A9jsr1FCdLEiaNbki2YIuJ8Wjsiytait60ghaKx7xY/vG8LWUCk0Xo4wyG4oYUt
8TZPnaesKqJ7QufdnYxH9z6vs/E1JtawjnyC0G0dT/c8D9V2HqvkmaxKeEdV1/zC8Vejh3YYGPq4
ZriWRuJS1pWFzzF05D11VtotvSKQLtld/O3ottZ16IT5Tkuht6wNt83m57rxOG+FufPUOEb5AOUJ
mFIRxtG0stGuJkocWnda0XW2HMrWdHATMdHbQNbtD3Ja2p3Ms+gZicS68hdXHchrWz4K3+iIndbo
X+sha/OvhhQOSoq7QGmOqrKkHrXCS0Lq/442XPfQSvsxJYbbpYOwAmFN7rXB4SSij40TOLmJYbwd
osi8Al5JF5XwETdSwDKkCLr2Ps6d8hl3V7kbQ7f+LBGAqA0eV+gf3pFPGntUbWHE6Gpg4XM+3Ye4
j46loMs0IqLyabCWolA2f/M9rVr9SltKN+V+Z7lHBkj+VqT1F7L74R7ht9mA2SGHABqIPkNv+KQ7
af6CSTp5sWSf2Cu78bKXRiv9tWSQyDW9b3eIMubGd2W/TWoHt2zqQIVJ8l0KnJjhVWkf5dQRhKWK
Ja0JlvoaFFy8B4u9pMzA6CW4K+m9JYpcT+0KdKfFU4xUFYNmz4OEY+NaaM28qeQAkDYk5cL70gcu
ydNVpOkriHqSlJtfrq3ZNp8F50H4K+1TsrQPaa25H5NdAeQlSK9ngS1xqa3Mekkf3TYVVwUq2DXH
S9xRYMTWmKAOvujcG6BpHICroXtYci9f261evTuD7gW1XKo7K/SXz42EHx4YOAshBDAdjtJIPEUx
/W9Og7cgkEUzk9b1oxusg8Nrb2tr+hmY22cAo5bMMKhcnch/JHX01lHZ/SWX3GS6sbk2h1BubEdO
63gcrE9mHCZ7S3NND4+KnK/NCdVdZI7sMAuZGt84ARCHqlVty6BcQ9DQveo+SzvcCnVvUNSntMsR
hz/p4jDhshuDzZ32ptJIKylwRNCgZT0Af/I+Z7LgtDYkA/dAL+eWSAB/Pgst9K6rsbTfyBxWV5gU
uHrNvcE6N+hYlyKjRBIYvJiYsxT6jetjHaOEuTu5kT/MGOSgSBuWTTK2S4jJFx5A3Ho28FaBeD1B
jiVDJe1q1evTOx0i5dngNnSItLBb8ZcSSkwJz9rcrXY95XXXWq+CYUwf3kXV2l8rTXwA8zevDfLa
/WpuwGpx2ceSkyJEFVp2w4DWu/GtDFKfDhY4SJf3WEGdGnWAF9P0VOntAwhZfeUZbQwVjUtgQsht
m2An3unJ4oM5aivaeMzYWglidPsIlmWejdFWDEm4bsvWeOG6K3ZpZOtbvu/v6VJ658bkLhRjzXuM
EEawgrT1UWIp2YBms/Mbu4KFYHfleFOVerQH/49/yimcfsdEjYbsCvNJqfvyLpmr9qOZIAqS0jRy
jj3Ce46cUBx5hUAMZA2tzK65Y+eZXdwVoWZTejjT9VbSF6N3+rSeOz25hiTmBk5ZVrt+mAa8P1P/
arZwNXKPWr7RzX7tO+Nz2tQM5tker0fEwCFwOhnfCQ8sSNlVFBgUsbmaran7atBetxmMeXhIdYee
QCE5bUdetkV09LhVauFDMlIgTpag30nfangVSXsLsMAyNukCaS2AlOGheMfaQQ5XcNfjlV3Kz60u
8l8B14NVwwzxUaAIbOYFSZdl79fYy7+0WdIdkHfdle5mgAJs/im0XT+YmVrtgcXoBz3NKTBPDHOL
EmRcL1QDv/upBxo7jzUYcqVGVC3M79M+t46kj5Jt3afNAW2/3gwwT/aWqFSFACcvTVb2LjNjAIr0
bfM9muiO6A1NW1PQ2a+muho3ltuV770tkxWv/RHuhLEa5tjZy9FCCbFvFoG0XXJn5S4AT7My7PdG
r+8HKhBgd5VYYVJKy1sdD6qlfaJvbQ7iGFNCQpdF4OS6s8n06kQQ4d7V0aM64JwSCp5eZHKtx+XZ
I7R+BDIZbcu29gICbtgsk9KEcI/gveRACgVVsYWmwcib5C53Bn8v5jRa46e9J/52N5MkowBTB1Zd
aSUuopkc8GCssyTLdwixFR7xulyLqPICOx4I4Y8WKovmWrdaP5kBa7v7yIwi2S8pnAPfNr40oUPA
cgYiQ0Mk/JCkttnIspj9wBruJZb996SYG4QxHr+q0/bONJb3Dj1KbMYLFa72AHHar4fDVDB2TMuI
8stk8Y5FP9/nif0rZpun/92l/pskGEkX8y/vUndfyrKb8/GtTH68T337g787IAQ8K9MjpOJRrunx
T/+6T3n6L8DADUI1WMB9ohH8uN8BWeYv/CsHS/Tv17A/7lT4Jshs4IzwDAaI6hb2DxwQ38SOH8QQ
V4X6XXoUBVgn5+eRMh2G3VKAlWVEq/quBqNKOKfTNn6CFUtNLDVquJKLImmLreydxscV3bYHVjRD
3y4NfJhVjIvYh+DT5/Y6RhnWAi76A6WS7zW76K1UyU8uRjpeJfZemI54RoJC6zqmlbNYL05uchSy
GDNs3AUEKZXAKAebNo1xhbMjcuCb2+OscqhUuOt8O5blKTQ1Yqoid+NNewmvcu9tqEJQkVbSHEzP
jEvS9RJ6hbJMALYiDIeTtyYXWwxTuB7icp+4S/JFU+lZqXK0E3/mkz1X6cCtj5xtfIncktZnxobf
rWOHV6ncSuVzmW3nV6PK7CZV3N+MKsdrqERvqLO0BFVPzhcnegZwJ0pH9jXsdRNrOANpR1GMCxRc
piLEQlV22Gt5m0GyoBwTRdWPFMsMmxKPBTRBksemzzsvEtLIcvGLu14llOn/K+51lVpOVX45vkSZ
OdeVR+7PNco8SedMxu6W8kIQqqojhQKSSN/MrsPBsYXdBPKU0DQTq/56IEbdkSd4MICVkPtvqZdf
m1oaIdCp9HXZDtbzlGfmlnG1R+99lBLTXsLwBqgRtCZL5wJYEUe17bE7uw5q7AbMLRKiEhM7JSsK
9EV3vCuU3NhJOigECqQYYJSsOiVLckQaXtVt4KktrOl2BCFLsgvcVOf1K/sibyqh01KSJxaBkAlE
Wt7bShAFePLCGNZZQ9HJ1rOSTUsloM5KSnU0u9hL1FW9MjAEZ2l6DpX0OigRNlRybORUoCAsb1MI
UMzxoFfr8CLh+krNTTFPbgel8PpSvhuhr1FLrkTgWOnBPOSMr5RG3Cm1eMl9a2MASsNLb4q1U9r3
FU/bCoPUFQboOCi8xlkzEf60FIkdLEqRjpU2bSuVWiq9OhpQro2B2Veu1GzhutGhVgq3ndeYuJXq
7Xpds06VEt4a8Crzizo+Njw3F8l8Uup5PUPEGpggrtOLuI6dz954SnGflfZOH4hAh3fAUKPKe2E+
JVtoaxK93jYWgXqfftPy5Tdlf9YYuj+YzIPkg905zDHpmchi49kQPAsb3U6TK6fV3fvei8P4ZRIL
uvhgpLm1LX012QehPfPzx+QEm8588blL6kHOxHxctSEt0xscCBTlwU8q04OsTO6YOcoA7ZSpvohy
11ZaOz6MSSIkbI1k4HgXRRpDY0ILY/qaZX27lODSs5IyyNim9nSuHX+hnMecWNkGfMKvxEci3Iyx
kfD5aFXB40mduL6ZyK9jMDaSSY0r5OxG65y2KG/DUKDPIop8PfE6VKXs393MNzKHMSwp1jHIh746
Jn2JQyQow6y3+B+HEgp6o2ykqFhneP5YQnKnibuxTGdl9i1XeFMzps3/dur/Zqe22GCR3v+zT/Fl
ZthSRt+Lnr/9md82aUMXv+jQFDEkOiaRSOUc+82mCOmQ/4ut2wLxKLgO/7FHK5ci+zON2a4g3Wwh
w/8OsdR/IXvMnkqimz4RNup/skf/NK4gTQJlibAgRkqB3mHxEr7P3qLJ0boVNvI0FB8RPT5x/vm7
d+PfWBN/mlP86Qf8pNi3k5UX9cQP8KDOxB7uCP8tGU+JT0Hax1//qEvc8LvjBnFdz+Oow4QZfL7A
PffjLzMbnZHbxHluUjvHAcPeopmwQueAGm0wgr926RR57zGs517f6fhvtGVVMa1MyqNu6U1UfFRN
5bnRbUQ/CHzTXdhG+g5L//AlIZiTFNdDKzpNXOk44g858MWwffRwvzBu0arwcW76LUFU+4hZ0LhL
6bBOCDqFDfVFZmlGgWe1NLabo6MhKHBX8XsOQ0UTZyAy4CW32KRKMnJrXgSrW8Iy2ym6/LElVPY0
T/lwlYcNXGsMnrlE/01QU69cNOi1PQE09wxWz19B1THC1yJGhF5vttzZbGHdUrtTL1dp78fag9SZ
JZYba4zYbKhtyNJ+CpmJt0m3+9+q8V+tGtSe8I39z6vGw6X2ZP2WVf0P53vr2x/8fV7i/CJgNjgE
8TGAIrHzd/6+dKhVhQM6seffiiW/XzsgQGBS+2NV+X3pgPXgqeO9Y/kMJw08pf/keG+p79P33zdV
M2LqrGkO9wymceq7/x3g1Cd2ht2s0a6EMMZ7QKh4ekRrH4p8yTZuTb+azjz0TChh3HmVWDYGyPED
32J8JFklH+nvKsi9mwQgm96jylQnERmmabkCjgkY0Sljuqiic0TBuMj6MQhFm6+EKJ/lkN1JE5o5
jWNIGsgFAW2WE6XOqnC3UFA8kYFQbERuPvQl/UF1bapWt6g4CTl2j6CMaJgg9LWemYR86NoQzJ71
RIf9V6tmQgGpi7zY3J9TQJO7RtIVFljpUJyTdBmOVe1BjXSZDwVTU2Q77uacg/Jyup6l4x6KiE6z
NF16OIKhv+27AXY2vC4Hw4uun1pHM6dACrorx4lmEBVtI98w6+W8XzBDbPRaUDJgN/a13np7cEjn
WodRS47TuCky46oMp2KdTqjXEV9xpiUqGtR44bbHiL3igak29AxiLYoyrDcMWlB62xUfVnG1YFzb
urbmHosU+TiksDIYhFtvJ5PSuf1UQublNkHYK8uXh8YmZyHn+JnSFvNJ0pt9mIhPvJZGRe9a1/ho
MlYVnup2NvVNXkE35K4GKlS/GsuQLA4QsCwbNomsPO09yydSa0GVD9rCibdLKaUoq25Z6XZFIFYT
PZMRVrP5jNvVo1DNh/0jPcYHhGSALu0Kbod707XpcCtKqggSQ7i3U1H2Z83tdRjqiVbEfeAtnTUy
C07sa5J9MHMMigg2WrbQ4UKYrcBRNIjspM2JVWtrDa5EhBpUU5IBa5XKZC2Gu1SpOT8dJGPn+qua
zNRSHt2w7J32tTJD+9wuAM8zUPVVotF62lLTkMr7sM+KXfltE2FMgddwy6ReH5adWOpWNSbM5uw8
SX3o9AdtnB16RTU/zQt/ZUbcG80t5AaPSg1MWJWtTzcyKee6IVMTlvAcc914ARY23UsE1IK9pWxQ
3BKCmStW/IlAOaaDlQbQy98k86g9x5kNftJcXGRaXCTTDVArpPXSb2jpiJplXTGlO5eIdDUGK7up
gzSr4+fQLrPipKWzaayKetZvl1E6GD01IFOroYkRkAwiolybjXhflbm2YfpiRSvpDfNDS5MOmFGt
pf8ryX0mAY1j/drEwlznURHdNrhrbh16GSl+qGlLjhmk7XgB+g05VgWObDgxkzfaJ+RG7xyc/s90
nlJN4jaGqvOYU27KaB8g1dKUqkLPCbEXuhq12x2JXnw0k624df0S6Ebp8pEvWaEq7vs5MC4wUb3r
aQpwy7vGq6Od24ggNkb7llRr9BjmdDXTxmraQaNFyzeT/f/MA39jHjAshvd/tSHu3+Rbknx/iv7t
j/x+irYF4CNQDFhrLOhHDnrW71uho/9C1EeorRMwIaDIf22FJlKXxYnbB+EoSAN5+El+2wsNMJFA
jzwO2WpsRnrmn+yF9o+2GLIoQDA4dCK2wYJn0/7pHK07fr6kqDcPXVfXQ1AvBZNLRsRVq8LWFCCJ
iAFjkrfvlIyYj3GcaWdkl3lX0p9ar/IErZyZrFPCbcvlWnOMVc/hbGNPuPE7XefvcbSIMySlX8kd
bLU6o7kEi23FHHE7kNXZ1AYOTlOj6yr2CRAmAMt2lTln5yWFeUgkjqG9oQ1fSsB1bRALKZjrUorF
d431Ju56+YYczyTbiudEGauYyscR0EvEnHbZugQrjvas1Z+RkNI3mGLzHWWeBuUg6fw6s3qu/Dqi
UthCpv8ytpHB+CQXB7Y84z6KnXuj1wD0AfsxnwaLOOL6u+fl31w0Lnz6P04jl48AwBZsd1/XfQ4R
PAbfn0aKRYiUKZbzsLSWr5y79qY2J6ZnfjWx8ltm07tBYhb+XeXW5nUpTX612vEqe5Vk+kj/Fj06
rmtXB38ZxpsltOOTOYjqw0gy7aVs7O4cz9q0sZM0vRns3ogDD43mOc/pjomYNm2HzqpuPa99YsoB
E1dlwSNpPpqxuXNj/yNtnOZvbleqU+G7Ixi/tNBd9QADaoIQRYjnx1+6htIQhXpdPmAODV/hMjMh
rCrjE9c9oh4u3MkhtdpDkcp+I+KyMLkT9cu2s8CDTsOkf65pvUoC35bTbVSK7Cgr2HLhzD8hKJhf
aOUwriJ8+Lfx4BjX2AumO9sLn6FBmDs/SfLnrJTjyslyfZ+UEsiyRkdANlrOmjEaRE694Jm2en28
0hfro3SGa9maxr4fQntPIy/jZUGwHWB1tplsaXL28eOtnbzmtZ8ehajkO54FuJK9Jd8xAlhkj8jv
tL3BaTCOR7ZmRbiU05kvZXZyqUvge5Ql+8z60CnfbQM1QAUkADjvyhMUpyWhxzQuSbomABXp7/Sl
NVdmQnTFLUvyYyWfUtCXSXpTxFZzPXu5+TL3Zf3FyxtQp6VUTmGwtc1eoRK2ZQzg35/q5CqHvH3D
CHe64/A13tgZojXJ+oHwUBMv6X5u41SxUSPzrCX9dNv1Bm+omUT0flHwIG313eSUco+xp3sRHK8+
+1iYr4XgUKVH0/R3KLMf1yyuxx4lnBivGA74fJbK3fX9F4YbZwjR29XOca8TlvbBkWo00j7PEwFF
Ev9ktX317NCE/S5ND1BD39UzZS1z/JGSZjnVEEmPdBc0L+yh9TpHq9+xpSKyCcaEaJpPRcPfko0t
eY90tModFmLqSFX5kt5HywZJeNrMRAfOk94CsHUJ0azAJs43gkn8iuVq3o5kdtSCCti0tRmyb+xe
M3H0MjYkcjhOJ4CFy/3lsa3TBmIG9+abtrGNa4rTw6+VosZ6WtG9+NDhX0qCkqeEwWgaFDRvx2uL
ErzPpZ7tGkreitXAqToOrGFwdmJeMneTebF36+nE6r8pav8RlGX+fHtCv1HpVQUaM7GxXfJt392e
yBR0HDDa8Gy2NV0GveFiIW4b7YFhLb8Bjao6/oZOe0znBLKjPdV+TWafHvCdpydsLxbfQerJcwC0
XjbWb9noAJv1G1lHq9pow9dWzPwyxNeMA0RPbfvXC+6/+wWE2l7BfbEvm/ZPz08J4as14siF+wMt
cuKYfYLqHm0b3EG4D0rWGZQl1gtTOVTLGHIloJP6TQ91+wrXQfiV757FwjxXb1h1jGt8GNkRaxu5
9ib3wsfcVQ7xuIywOf31a7/sx39sFurZx1CohlKEWClW/vm1y4IyaqbE9rkaKFkOJEyMrzzN+I/b
rs2f6ZVcbtKpm25zOm13/YX/a9KWy0kzGY8XXLL0zfaQ27I9VG6j0SNR+Dtfip62imYobxevS65d
k99fMpOAxYuT4evINsFHROV5F8rhoC+LB/SkgSA1CJmVOxd71apO7SWYTCwv/TCELyZ1nHvN07xj
lxDxDz3X2eadhW2PXP1r65TLrpVjSA8kKjeWI6rDe9OcvhgRzITALIQ2rrraNDaY5f0tLNzPBqbd
LrbKJrCyuj7kYgxfKZ1n8CbZNS5fPZSh6KMNtXjcwDXj5dGQdVym1jznZjcP6yK1xpVvNkAD6m7Z
pnocvvLkjV8EDZqsIOqtSd0Qzw1DG6Ez/gpAv3CRTVo9mM0ie0R/W7Ak0M72iRL0d6sqqkMTxdMh
k1So0Yo8rjRu79fxJLu17ebTKTWwTv7Ng8Ah8YcdlCfBt+hm8RmakErkOPjTsYG1uhi6bGzOcW70
NFfrfMGCy9qcc8vagf6IV1ib+QXiJYaHo1f1m0MtNpXJrEmbqOjwB+I5i/M0PzaEbSTAJD3JVqOW
JgVDhHLbN5n6uhqu/lnlUZ5Y/vvPuHfGL0PiCm0NoKfAtBaTAdqVHMduxrLnIuRieAgmAeMsyK08
zLdUkzLU8Jdi2HsRVol5qakWFcXTJCsGfG7MSHmlAYvyG0e7p0RxJkc26MNHY7Ot8HzF6xaFcz8Z
S7cTChXh5ok6cqrPlets/9JN2d7WAO6sJzBlG9+aXwziemur8qyA1xNT6pDyhfAjRiZuatIMhmrl
vluuKNbtOGZHhBt9v/j5rAGeor5laUwaK7G2Cq7RFHc8sw8kz52W5iRia2l5QZUU6UvnCZ/kSNb8
H3vntV23kaXhJ4IXCqmAyzmZOYiUZd1gUZSEnAqx8PTzFSn3SFS3NL7vi3abZsBBobBrhz8ECcRF
aWN8gdRDsenTFmVt2uH31jSbBAew97kdgtGz+iqAQmH4bS4kwv2wpJXN7RaEPARzWah+Vvx7POC6
B0MAAKpRpfO8HbyW+iFJhh5+mseps4rc/ZS6cYa+ugja4sIagHd0bqTvkiFrrD2Vsv2pKlFa3w4d
grt0ipDitepVXCb4SWNSjvMKHqWouVmexisdJrn7QTRrhl4lxf9dDuVvhJKXL/QNxumEaVnEWK9f
169OUIRnIWLSYMcqBLOpZgUQdrXOe29C5jzsgwxfDjwEN3jOsAuzjixzsyRqN0To2EBji+0dpsLl
Vynne2R5oP/6pK2wXApZb8uZSl7KKr11KpjaHAYRKxPp9e4lov63sv1NZeu6tgGl/+dW7wNQji99
/+XL98Xtt9/6VtyG4o8AfrtBvb8Mgb4VtpH9B902F/g4EA/3Fd7xDcPhBn8EoUAXzIMMIV46uX8X
tq73B9VowIgoCv3QDJb+SWHrSXOKf3dSeiSJZImRZ1OQo3r7VmKTlAySz+zXZ9aElW97nLC6zad9
bM0zh1rFUIbWK+fc5eDgaVL1QDFFv2BXgn3kqau8bBP7MVhfAOloPGGJ9YATY7EPMrveJUmAt9Ks
XLo+wfKBTlwHbI0OAJVoLc6c1saaidoEIm/i7RFq+TzW7XA2uX1y9JnK7SBqdmjXFOl2XQFXaxQ3
NsgjevBpo6U/+GlXoaETgnvIdfPBA6b8VKu+OkPNaj3YWUDJBofaHiZ7O+VZckPWFJ5qnZUUbS7A
yan3mL8zWW0+pGLsjs5kredo9xhXWlDMnziM23SzVG3ZbSqVJFeN0sMjA5XwcslX+36k2NnVpbwD
2xVd2TmovLDCIAUKEuBR7DpPq0TNqMgwlYxzWx0VPcbTnEECBdN717QNoGbYpoeAUntD6BA3tZG2
qYud3yzFLZ5C0LJijA2EnsN9mcAkHhl1vVO2W+/nzrO3TLe9y4hc5mzsV+sUIzx57hWpdV72dQuA
ulu3KZwrMNN2c9UFKZiXLrTw9prn8UFA3Nw7UCYuk7jyj14rqoPTuT5/tV/v2snpr2Rm4Z05Og+o
ji7PmmH0vp+BG8ey6O/WAlH5WQflIUBVYgfuGIRrlstPI1p0ba0/UqP1R9FiLzpOCaZKThS/n8Ks
OdDaCz6joFnoq1E7+VUCRANEYruk4FyGah9W5bTL0jBES0spck7MkbUNsodz3jF9cRirVBOfQlXP
X+lVRIfVrpcQT+Kq3vPeeHeenvvyUuftI/i6/DFcGv1E38WGxb769hVOCtNFaIHsayqbh5xFabtv
EzzCyRMx+cLb+jy2g/oGCdrmClbSY7pY4Iss1+tO4dgUd0vTWeeYJkw3iDlBA+wybFtpieRqmwmr
kqfRGjN9UH0BdTKiJQ0QdFzmc/xqD3ntTBH4DWPy4LXh1sEN1FgsO9VJjyHImjXy0W1DsJEQ76Ab
70IMcSDyIUrYiyojf1yrW8vyTxE4ik061t2VCpwnJFRlfNm55ZJeAG79M8iUvK9AXMZWKKyzPhu9
2DlSbeeF3EzRXEfPMNW7bJ/EeqUNvPS3/eiE1XNUQ7u99OoRLsYwPvpwBW5VOKYompWFfPDiPt9H
ahT7pKwjugrSqTZR3OMC1qZBe98uFj2JLU3q5NR6tOkfnXL2imXnAzEa4L4GsoEw3/thb8HDpRa6
IVCy7tWEV0Yc5HjEA3+NbbTyu3nY2q2VXHdaVvJPOuiYtlBbanFXU87FnxnB9lsfZPGGCEcTzLO8
vY0bKzvXhyISQUbZRGhNFIhfGM6gPUT5J4mymnUK68mG+dOU6JVibDcWu1eVBmN56l3NGN7BlkdA
pKBMYqfgtZacCerpaVOb0qcepPcZV/WhOIJ4m9qT1B2W3zTV6IsD6o5ROfMLLglmlE5VtdjiAQ1K
ZDeKvgSZjy5ZdiT2GW7bi6ilE/UUrZgr5WD3s6hubuBXO01A1dyl7nBRQEixke+fwG7KRSZ74KrB
DYZKy8H3Zr60yynfKJ813gYi1g+IETkXTKR6xcxDdeDlq2g+5p4bXNWR150VWcR7v/jxzgcIzSB7
dOVxFE56xLErPDapKm5rp7xcYZnIjRJ+c7mkxrmubeWhmQePbAzpGV6qCdz4bqyRoxvywDkPpToC
YsnNu8oARSRBtldJ41oHW2b2O1niGRE4oJ626HyQTFp1fQ2zu7kPJxlcAxac/vLz2MFp2I0u4EDR
I+oUANrFS46Dwg95s65jaW+qftXPne4+cUapayO3A1UxBqw+ZUxCHLuz3yWriA8LzJ9HHyGJOw8M
PodDXeIhJfubZgih9VraPp+g9D6vTuDf6hjVOxkkpP55fGISb38opMh2aAyEf00QBBpkIpz2lPvd
ciFXSQ2EwPGG7lmxa2edY1vs4lrdNdM1EiEH8kFvs9CFybcD6pJMYSbX2+eYFd8GUZ6j9BEdezx+
HleUNs80RhFHoaj7/KnyOxw4gJWtPWXezAjuRtKnzndqccKLzCXER47r71oFa2rm+u9ozvgbR2Bk
keAnc9vqZAZplxZ7L48AbHED8MGKiRHL7KWExtX74LodVOTJj9qnCcHNK6Z44suEp9sBQXp3X2Bv
eAr6zv3TWrgelj7JrhU9ZoAZjsqqHsrrwp679yPv4dWoBnULOy+6BGde47tR55fY52RHRqDTdYGZ
G84+ZXAq1+ljF3rZJYqu6Z8xPvTXcSxQr0W6gUwAe5rNiIbftqlc+7on9x+2GW/+rY8S7RFUrHoK
yX67Pih2NJuHO6wHFqw2qzA4q6I+usPpZb0QTGU/zX3SbdqlQtkSI8Az7Dz+jFUd4JwMe6TEnBup
ae3uEfpVIRMlCOB1bO89GGYI4GX2hWv19M85/eGM43e483D/Rv5FDI+WM6LXizhj36NTt+wjsO2I
1CwBQ1ImFlu80o2Ga+Ig+oeSqQw2dhEIFJF578PVpXgYMWfaIbrnPzkLwsCLh500dVgOG0SpIoIk
MAU6le9cLI3gjyO5kiXpQx/oNvtvfv9KU/1dfs/Y6JeTq8fhKf0htX/9hb/nVnYExIuZEFYOAt6r
Uan6e24lDITDZjgFRCwKbY/e/rf0HlMOgxQTjJj/NbB6ocHa4JDAWUB2hdP2T/L6F+j1d2k9nPGI
IsT1DLOWNvBb/jhtAPrqOtRXkZkHFdtwbrU+vGhHV5XnnhWLkXGfkqS96H2v/yy0xkOdDOZWG0Vz
BSfLWHYvwINHRMkysTAd0f5txZtPCtUA+IxDpi6Muid8uqoAr1vG9Jr+Oin9hI7dY4qlYtUiq+lg
9JXMEygNu4ytm6jypuqcebrCS8yBnBN+dVupsUedA2biaClL4KvxGdqfVo52U9hN79qJRX5n1eQZ
+9ZLMb1J8lnxhr+gn8KCdNPmsgS9FnhUUjm884m3AvBQlUfbdy6za9Tc02MnnRXHJWCWD0xL0od1
QO6Vm2poG4zWpzmtMiBfnoLwVaU5OZ6P5h0MthXv8gPQsvEpErA6KDLIfLNCocVF2r+NGjBbEp2q
FYf08zyZMp8h+VpAFtzPsz11F45cq1pswYUu12lSTNYZXZ1Z7wom+/qdpcW42js7KXJDLmkRdj46
mfFdn2K7GboTihLIjRKHaGUVyz0klkxdtUvfUP1sKt9xqunsvxX//wvc5duO86uK//0XdHPq4Yeg
8Po734KCFH9QZ0OwQL7hlZ3xr6AgXSjynrTB3r8itCjH/w4KL8qVjsNB8K9Owf8BuxhyoyuN4wNt
AUwA/klsICR9X/ETkDh+I1wVXdoRmC6Y7383mABEPa5ZE/qnMGSCVaVpuMmTzv1N5/XN9MnoG7rc
o5nb4mKE4uaPV4nHqXNcMvjTmNdYR0/MdDfhEjcfjYfZbRVI96xcO8jxWFH9zgnFPK/vb/Hl4vBd
QxvGPwSEtyoWCP2VeEWHEar2UQMgSvWosi2C61J/3OfwQp4SYlPEFCNzd2SQ2ZfFAvGyD1Tg7kol
YB2jbnQcprDcuujGocJD6tWHOWK/eRlDfNOq3fdJggtjL+P7Cgff3Xeb6vY1Vn8v+vlvb8LobwLq
4VBAlOrHFbSV18KmX6MT8wMH+ZZmPVRW5Z1lctaPHbD1bSwK6e4t9F+2wl7av+aIMaffJJrPhyHK
bYDW7S1CduQ100rbGCV1SOtFebZEU4HYzCweqmw0Au7rgNZhVf/O44jj7KfnwLyC7juoCRpdbxC7
vcekTcs5OgHFmncKvgkihUofJTi8X68WZ/bPVwoR0gSbgbjr2zaWDzWSKM6VJpRpQNxj6TMEYXeu
Bre7s30Gw7++3puX6GWH4VZCg44tzmzV7MDvXiJHoFgHv5frJZm6I6JQj4xI0fz6Kv9m/WjM4UyC
T0lIdvFm/SJFuKA0ZWrlzBkYy/xr60YMv/vfyW2+WNh8ly+Y+/Gx7yIwmbjwU1DIE+FE6FeFJ2fF
2niVPabMEXtGax6crlxlxNehHiFyUNzrCR2ytiT39nIR39N9WC8q3+/uFK7tsG4xq9igvkaVPEGc
PyXYNJ83SGQdM/bm45QgK7F1V9ujiM1nwCpewkWW1vgOh1Aeeyfo/5yDNTv9ejVfhWt/uEtgFKjq
QGGSIS1U/w2iNXbickxXtZxmWLObKsFCmD5mf2YZW+GmwGA4QKQaW0Ash435MJs3PyH6OB6mF2vi
Vqnr9sWvGNLGrgtq+E+o4Fz7kfY+SmNwDBgOVs3svBOYwpDFz6XYKgamD45dRId0xc97MIbJaVLT
OTQmygh0CJBpHwlnxSkYMFpORseHd8u4gdMlJTuJUf6mfj4xVkDdy9g1kwGJI4OC8AHyc36WW+i8
1aIDHQlx6RmFMKQD4Iyd4aiNhXUp5m4zrdhDwx8qSSkgGNPcY7jjtYh3jgGO0oNAgaJAL+T9gN90
aYyna2NBTVWoP2vkNRAIw6A6gaVy9GMvRxougLu8Fi2EJGNq7aNb9wAouPpTJmnxtRVps2wKO6Jr
HKkUxvzcmMSR8dsHGdLglMY+G7Ha8izX+XKJrWRwg1FFuBvCDM9Mt8rmGyzou091XvpPNs7c1oJF
d4pXt1Vg2m2BS4RAm4GwlOqcDJRPjb4LLc/obJms+rqJ23jjLNBukDLDGtySNayA/NKs564pcyCR
xki8N5biApt7fO1wc8AK4iwpqgqXFizIrRc3clHZ67VARhApKoMwtDlftrmxMHeaKDyjhnafFGoR
t9h+9/XZQCq67WTvPhQeABIM0ZWxRh87131qjF16kToWwuwLdInGqdUj3kbjtilgEmPphEPugu36
jP96mrp3TlyNe2LbdDbgY7ABoTSEG5U6n6kJmckFor3TqrzKgDNtLWP0PiXluBuN+TtF87hVNtpv
Dup8duJ5yPktybs6T67iJPiYGhv51BjKxwJr+VwFIGGKJwfw7Q4YTL61jBH94MchuoxKXMplnFF/
wbC+mVYmeDbq8GPeWUAwMbaXxuIeBU6UHKsXCnazXFio4xwLJDe2mlb2XxaCm3yYJYa0ViCvWRhj
W2V3E5trmuWOY6g4ZEkY1NDHsmw3JoFzVH1vXfhr01wOcB+2avH1Uz739t2Y9RKsq6YfCAgib29W
KHKEqV4A3tbCQ6Z/KU/CzeyTbHhdAov6H0hv56xgllHrSzd0wzv0F9N4S3uoflaTl3zIYzF+DmSv
P7iTms+rMJwQhovwTk9a7xJSeXvsaNZtkbKbzkbB+2XpAsmGUuvExT1U9uKsziK5djvRBdW+stEM
Xax1efQmuz4wb0rP7AJivFc22LfrMWZSgL6ZCLr6MkP6elMj1L/xG77M67Fod1Rl3XnUwk3E3k0f
rYAmddfbxSHOJ/11GtTcXNs6KXdxS1KwYqeCRahDJwo9gF2WcHKINTa9sLHd2xMgLO5YncsAbPmM
Pu4Oyqi+WAe7/3MF4HDj8KJe68zukOCLB+yJbTj5X0SOVVNU2usJbx/1nMolwZs3k+9TCGyXNdOf
B8smv2CMmt7g80J2MpHyNQ1CP0ECBnoHSbDrNqPA/XWxg+K+TLzuA6qBBTYwK4BGi7zQ8lts5Qsk
cqF4FocWzYv3zdCXAFzQOF2t1D6VOcJ0ueImQaNgFl02IBdw1D1p7bbXLmYx57I3eqcIlIgtVqro
3zWmT6Ym7hzZo5vIruadP7rOvsNnaQ/sLrlZZRtjO+Kt/I4Tlf2fSRD421GhbToXI57R04R8YMwA
gVYt0G9GxUXu76EZ+DeCwLBdMf48tsgdnuw8KLeRHONzchV/28ZBtCGPVOcTeucbAfzyKznw9D6b
FHG9cbrzHKo4uje+5xyFXXVH5H/8iwHK4r3mAumLgudmjSW6sb5O/Y9z7Bt1XqNZa8uWf4Myfa9s
FG3x4hYf7NC/6LEBB27SNUcMutZ5Q77oXviLjeoHQUGo0cWX1wjnpkjoovkbbKcyTw+NEdltaiZD
sVENGoZs4xcoHtKyvVVxHU2bAszoUb2I9rL8snhWqFmklxTECPvmGgIUarYIlQwVso/KdQzTltlS
S2TVqOui7OSl18vsLNX634L1/9XCovNBXvifJ9T/Uz71xdP35errb/zdwnKiPyIkb4KINr2R3qPO
eG1hgayGoARRER0vaN7RdzYLlLgu7CSaWuzhF8D2vxpZPt8yDt/wkygvwV//owG1QXd/l9ibjyMY
QFJJClpowLpM4v9doh3KSVfVaHtfUntt869ltcbo4zKctrphNwy5o9/nZZINh15DRdz2Paolzwsw
//pSNARR59BaHjCzgqlnU0CNiA2POixpSj8qu4IEsaXQCtZgk8ULcOjt5E6dN23dctQryFXs050b
aswWC5OEMdSMKpzRny3zMaH762Eeh/rNOtKcPjK3Rrhms2S5HymgGQuH3qGe8r7NkJVKea1/U4W8
NcjEOoDSA+UF/gfNz3m7Ok0fCMLj6n9p+3mKaA8lMiXVUJ7rFldR4kdcchFZXX1FcjPTDx59Bj6a
k46K+6nFnCyP3+2t239Ttv6Ie/QCOguUrBINOFD84O7fPDBQQ0vV9Cr5DJ3FL65aLJaMZ/2ITjbo
4SCb6VfJDNAboaQNx02RA3aXm5xTpnhCZllzSMgRg6Tz0sb5It2vcbKOu7VceBT7ASmT9X1KSg1U
GyHjLrhekYDix6rI65mW2Ek/ol3z65v6sdqjX8Mig/+ni0vrJOBd+HETxmmB2RKeVF/sGYPxd36d
Wc098g7NevvrC0FY+H63cyF0E43upi+o+LjejxfS0EWjFdOuz/RuHOHu2zIuPISKbN7wxZW5dzP3
jW/YZIFfWgM40ERO90Xm178rqH8sPc0tuyRORoAUtXD0RN50iYSbaDta8uDz1IcquOZczgcM2ysL
Csd5gtW9H/zTRcbsEvUOEDEC0Lv/tti1BPI3OAW5z+VIkqx3nW7BpHB0ou43/+ZaP7YLzN0RuDxU
KtnwNKjkmwfqMP0r2sx3Pi/AKDPvi0P3Nk3P4nZk32EvYZa4RAmC3vevH/BPO8k486JvwGAAqibw
/R8fMHU0nh950T8vNs2adZPLMpzuESQBM/ibexQ/P0KsbjD9DrDpJXjbbzZTDlGAPMypPvdolYNH
wKaifixRcOroD1H3Ju3NEq2xXV02GRMxe+9PabG+z3vZti7uDQTEmIQ2rqI7yIQSbbx0MrNgpLpU
qE/j7HkgTX+9Pj89GBqchvJKvwjc009zC4FYnrM4dv1c60HxKdAkLPKvk9CIOzRNFTTuLq6mZoh/
t1g/Pxi6bMyCcMR2kJF7G7Ziy3TQlG99Wn1L4FoYST/DwQpjlhSOoXDBxZYnXpNCPum0RH121yml
onZbWYszPWTVOiskG0KGkZ8AN+VAcevA0ReoM6MLt/vNKr0BOL/I7UhmiLwmkNvpCb95tn4yt6oa
VfMpDTPkiDZ5qIf1tg8WxaZaNSaaE8JWbR9cWyAfeZt6pKc5DOpAa4JlVHiJfmYDVvnXAP4RfyGL
EfrGVUR4tJleAzAlMNHFX6jDPvT4S8RYelayYKdOGBzydGrFoB4vRzAyPJGUmQgh2upTRk87B0Z7
eBen7bD8tWrD+dp0yxqzFvD6XIK8vWZBlx8cD2lzEtR0zhCAD7y8+hLMDIAEtJK4X295/SP/A7Je
bE21YvyKG2CbRyBTBGCDD9hQI+SyH9EZWd+vpObTw6S6YLpHDaDkZxlAE0GM/lfDM3OAG3Np/Mbw
29vmEER50eOQv0Frws5zEMAaREUNNRT1Vn4yYBLFj2QUhFXAQH5Jh7thlhWHme6WnBDcK7TvqZ6T
iEtbGdJseJkhDMLVmOy0wbUbgf/6qwszfzrF3tRlVyU6//o4g6OrL9LO0uM5CnILe2kJYxP5wC4I
fRGiP85hacfwX4oN/F9gRieYyQPiJI1Xt0Vx+nYDfj6k3GqNrX2Q72w7tlhQ367ZflB9TRArK2lb
EFUwJeX/MtnqKgc1XuDt+u1vdMjRqr1LHwE8KluumReAt6vPGowugq7qtLSgIc4hBHNPyeuqgmma
WTk/bAHhnuZ5SIvzulSjVSL4Cr0X+2SECfKvmiKIZWm1hGixI9Cb7dJEA6eWW1BuoOYE5qe6Bxfd
SHnIXYCTGEiCC+KdmuoIr0kAearkmbkLPZyvuJaKWB6GZChC99zy8AV57qplYg2bBU/YEpQB0MX4
XYjaG2sCDI9G6lkc1BOi1clam9wNRoPL9zTtOXMTedQGy1WH91KdoNJkZGUQkZ2IAnsMKiZuBmaw
2b+KwomvktDt3Ok86iePv9LoxuNVgI4V8pWVDJKzSznNwEfS3D3/cR7xEsh3XpSCUtkGKPPoZ42H
OTvFXQPUmqYgdPl4OVaNJm+L0WPKrnuc3/0PALf4YgtiG/7eJkfalHvsJjotX8GUoRODWLY0e64k
BfROSD4g53ZIkB1li5rUenpow5p/diKEybSR+UBsIHVcyTK8OeM910pDVNqAFSERyztXmVea+Ql/
FA1BACkQcMkbkUhuhTs9yKxApHeP/17b6xM66H1eXU3Ic/AHO9UjVb5dycXMrnazTA14AkWr8E9L
WPqLQlbogdo5Qw0Z2qc0kSktQT8c8IM80GJKWvcwFDrx7B17G7eEZLLb9dbXemH7h31IX36PWihW
ryQKcxNcB2hHmaaXPZTAnII4d7ObRqQZZT25unnC2LUCITwgoNAzfs16u8wwq1Xd0PTbpaTNNF8U
cY+CGijKnmfTeSAV/ae6FxiDo2SZ66R5R1s39mgu9k0E3BDNVW8u9wRiws0eu8RcQ8dvxyaK6HQE
4QKNzcE54xSjLuCjVMuoGsHR5xXME9Apgq3mnoFvogyLqla6pGlyyahpFJK5M0AWNk+Wm5Aih1l3
7aHQsdmX9ogfCfx+N+uK5KJZm5XvdQ7gNXG9+i6hsu9qVmmHnoAAGrTYlhi7ayx7HUIuvPKRp1QL
4MeU+7pC/AojKKgPSOWy+OxcO2vjYTrYQzvzk5QwHd8bVGziUmFP1XIXDbnJCLFwSQhPrbcge3Ix
QPQOridWkXdBOEPPhpo6sK7NGU+/05D0dMJOD8seE5ILIJUjl/YEraH2QLjkOJrwheCUr2KfZvI+
9EpzyA7D2LEdF8xRGxxoQ6WJDzpMLe9msRnFYVOpK8xx2m7AIWsfInytEItzTIplW3Ohn+l8U418
q0OI+mZx5qZzGxqUiqga7ZM0n10LQuW6KnScQjfZdfFcx3vPHuPuXdwt3DxybSXRftKz5BPLfLZY
paZKJS92zgifzRNmIBFAvL1ua9rY5nvaa1DC2K7ZYhLnoKGX3W57K+TQggVns8auVJGaN2SiCVoH
2JtkvLketslSbOZUyPYaLmGd7/qowNkEv3Khg49WPZfqnV0t5UMEBRBcrsK7ozsP6pYJX9BMY/sM
kAEND4Vdk3cV80ndLe2wrPuYEXPXAySCpvzs5eWqAIoGlXqamQDNN2hkg66brRIX9tb1UUVFbLuO
/HbbMeHux8M8++F0rTpgHg1Cq3YF27HkWIXBNExi2/GMFEF+CbsVCeJ6Ut6CjUgBiYRRhJo1TgZw
PZ1o0ypLD39Fjhi9d0E5aC/Z5h1YUWsDr0qjlNZG3H/MPo2T4WxIOcnKrcQoYF13UYankDrEtLia
i4WXA4XVAZFaxkDtYYpk4u58ErT1IcnhqXDwBYM87zUY243rDY7Y0ieOaKsH0EUiY70ucxR1JLo6
iV8mJ+m4A3I99rxexFFt20cxi9Q5xO2CGOxmwEkcFmPs+tZtizy39zj2COU2TBkkqg77qLGX5WEZ
Fne4svBJse5Bpvbr+6FmV298FQQKxB965g3810Cq9hgufrIuTGslUxXAJGVxjLMhXw5r44UVZrdF
4zrwldTadyE8rzysP0Ooa6ZlVwSD7r5Euc/IdTtKkOUgJ3sfJaQhhtwMTq2w/TI4xoj4BtdMza0C
YZMAlaQy/ZICY0Z9ZNuEIL2bnfAHvQb7wB1cYLfK4Wby22/Zt63LOBD3QGMbWtVzk5kDta3cqvUf
Z+23rbdr41nFE/kUcJbipCfpk43FQATbg2LkwP6vLZWTQSmXaTDHSkQg4eXuUHPnrOUA53VAkt5E
OAb2JsPMMBYDxEmjdE7wUXL7dg4vVvzGSElhAUwcPX5a5ZwyOL0nznrUUvI3D6PfmOwv6NHbcHcS
ihmfVoM/KqPj2FVZ8MGve9O5FS3yidExgT097tqx8wmTft+T2YeIwrfO0XN8smDoXSaLjjRwKv8i
DzNzaMCViGfO8KrHPhtRgGB1T5GHq6A61VAriSkIttrcKHkJZPqt71fKBMSqdDijZ8DqpCZA2AcW
qK2lOTlD0MV8UpWkcNmx2QUYur6DKtvxvSaOoIlSmDUx71LvN4rPj1iViZOFJ0t+BN3NiE+ElHQv
1FOkIpOvRjGOeO+dYVTBp3lGov4QOLmsL5MmnzgWh7Y1uVTdSpOypNFg1mho6mAQX0er1wVS5fhw
jmjviJq+wYaO+cLaRrbyWX5iuDYp0ku7JwAexSn17QRDmo91LLAlIqIF0Ww+vXBji4XE2TiPmqNG
C5je3mixsISZ3HyCsbdSts/fK7F2vEJ4PEE6oz9Up/zFpoKU6e0KUcPi3pAQma2Y2eQB9361xP4H
gBz0nl4fIwemEO8p/8bhIexikNgHF6tqntGIibhQ1zWgLLSZ1zm3Y3wXCunnxYnhXVLNZx7p6PSw
SsdksWJtTfNJoTaPAjd+byapsAc06OfN7GhTyIdBx2ap6NcJtPFnW2F47yFmT+LsxCabn9CjUf7J
bpN+Cm+ZxzhNdhnE0ubz6NUz74HrMhljbFuQZD7g8WVeka7qTMOrzjt+IJ4Qz3zKRUlpnHXCbDA3
HuGQHjtHMis0xl7mdE0nDBGs7djgeBBsXbclC8TPweSbQCTYj3GZIyaxtVmB/Gu8SrRct/x389Nk
JWq9nctQclyKlM/lbNNUmtSwCMbEJPNuaz7t6+tRDD7PBY+khoeqoAkN1aW7oET2cQpngBInwI8Y
VG8r1MLZppkmJ8gPnoICD6+/xhjhqppFAig2KftQjOf8gcolqZ0bDKC2mLVB5tzXq+IW7HbKTLMC
XlO+Q2qTki+RuLU+TWrMXIiMxdgOBBc9e+6lN4uhwCHAd9hnle2YIjBvfSo2HOvNA+m9iPSSwpPn
PGh/1Rfu7FA/BRIvQXzAHbcrnqZU4Mi1jV8znz6xJ3KNvglx+TpmS1SQGHyriMO1jkgMliRhFryv
gVfxVULNovbasqzl2Z3Gbr21LRhNWxcSJOUI5OEE2eYwaN3xIVhLvOmY6ArW30ojU3RLAC1kYWoR
psiXkTKJfIKpwvQQ93HCUxsqGrqYx4fWClNe4eBKjhL5zfqeVTcRdxUdNe9ZJ9t6xlZyqthOgc/l
ae3FqwmVLTE5OLWoMA0pGrILW/+EGEdKqVKE5FGvr149lSa1Kq0qqhEq6pD9QMV7mnqzMerZ9I+s
2NVmS8KQn+sbG2n4umNBVlNx+5E1sJCzkOYVp1oGbB1ARCZ51XOeHGNGt+NdsMi1hzy5iPIU9g41
BQeb5ZEfuMuAh8MBuEDDn4m8QRGr8q42maiR4iPOQG0xVeNSJIz8zrp8EgQpEv4RA0g6V065j5LJ
VIGvhUUZr+ZDN+sy62TLW6ZhbQzhSsXrTWHORqdIstn9c1rXPNJMYOqBZ3y9cBLuAWrGwwBAAYmN
K9nSHOEHkSNeMWrB+hOmN4/RgtpU9FlWQ3bI+pXJABzt4sltFlOh69fIAa3NJLr4Lptd+euu0dt+
IE0tEFJYYDPQkb5422CFAYWkcFTOn5Z4MHXmlFpl6u/gtCLRvumB7vNIf33Jt101c0nKU8+08xBD
eNtn1W1dh/YQDJ/8YDbTm9etUUJA4+j6p5cCUG1kLszAiNHUm86qg1cro2+3+ZR5sYlPTeC5E0kh
wZp98OtrvXQD/w9IZNpv2AkBJHIkTJmfp1K9jZAGnibup8WtRgqZMa3QMNr68GF4DVNMpDkL16Ah
aIy15yNGMk5lB5iQCTF1N10IM9mIKHlN7HmNzN9mH7VKTIlQSx/tsUsZdDNf/frj//RU4IYDKwOp
DERTQDH9sQm9qLhC30f6T4j5L3wODihTFnK4UkL9+lI/7TmXxjBM1YBJEHZcb/vdpFGZU5NAPUVp
6I76FOswn9FfkOYVCWIsCX635d6OUAQPBqghmhtMExwAcj/enII/HSb075/AiZsYNSy8bLf4cJgD
wonMmRVH5PskE5qvv5SOtNUN0a7yXwfS/1EC5O0yMzUFamsEfDCKF+LtjpzrYcFgOHE/0pOgdNRp
SpcqhOBJBPxnq4w4h83dohTE1WiOvZm5FSSGcNZz8RHBPVlcDW1pSvMMmheHfOqYrPHXF3yjSyQd
nzFYCE4Zly8TVd7soCEPV4KJVh8VntvsIAVbkDBHUNQ811h1aAFu0izRabSVhZ9yMv76AxhixQ+T
MlIt2KIAPqUMJbfu/PiYqRIRdGhljfIc2Jd6zywLVUq6HmmUH1/TlkmlJjUOEI7ioX9riltwmigv
MAbBrvdsfl2cKvdNi4fWv+YtbuBWUC3gV1NzJPQF6ob9LnQHK0RuURQD0VrOvjksMe5qsGlMY9sQ
4YwID7nIIEeaR2JWywyrqqBFtw9J5p3hLGO0HCLKV1gmt+rRKCdYWMqRVDGIf5jjPGgzchuwY+aI
b1vV8rHka4O+J7UnahaFY5KmPBxeMj5HmGQ5zqFb0rXpk5n1xzhd0Zl0pgX5hIu0RkHy/NfL//a1
Ju79L3dn0tw2kkThv6LoOxjYl0P3QaRlyZa8SnLbFwYt0gRIbMTG5dfPVwBkE5BM90w5ohGDmYiJ
HqoLQKEqM+vly5c6tSXwUikve7q0S04WvqIe9p8Tf2MQsy7TQhyBvEMhIoAWsj59S7Fvj02uMLVe
naOBq0rlTG+NkyiD1Zu728/e0hYYYxl49voG4R19rbxRc5UnQNKftpiIXWpTERTS6kw8zenH6L+5
YdgmciIovvHaJN57iZcYltaWb+l/XifAn69ofFVEdzqiJtm1nhe/0HDqL3Ja1tFsEqTINlzylVZv
kdtUfQR+mudfqk26OtxT/CaWxWqVisjq9HsJ2evj+WV0mNomdUwOmTdqh3ovttzu1DCMK/2O7tN0
BZ4CX9IujvYyASfdYLXFO9AQ/BDxPw6ADetyZ9F6nsOaReEcZEaC9NcceUT+HuGPkDgUJXgRqAdL
TihQ7dgVfrLyBay1UwQM4BYwyPyryqV/CmfXiOzIbaVoBi+nrC18ERLtIlOkVZGw1xwI1ijlKwp2
NLyIExiNN6cnoTffzAGlgzDwdDKQaCz058CihQE9A8rdHW1shWem16zYctT1cXI+fSsh8d2dbwyY
Bd0am4BbpKNo14BtkxRMVTOnt66Z1PcqLaBTUd4jXBOmHhPU5N5DSDrMAtIxAiVt/ymrSoEQ0B+B
ybVMR+CZnAVTLJ0e0Ytne6WsVyixXudsVUh8QUp3m5d7o+TA9GIdTzkeo0smjiVt4o9skUgiKeFK
Z+8cXPXAb1USiQ9+sFbcRamz47DQxI0rDQS0mCiWL77kSiNqodtuheGnt00WCGC5TaGxI1m7dAcW
h+fpFJTDoKdbtAUCOT2lbvfzOQ6lr46OxA/Cj/hCq//5NrxB5arp9CGsDOfvVRZbQj4VMjUiLKkJ
xu8XF0tz573e01ZtOklNxBgifR3eQ+IXJd0uEmleDovTU/ZCCMAvNndTzq/5u3CXV/7Ydyv9MvBW
7yNSbQ9VauZ0O8topDAml2O/raxp8tpHu+sGj+QfOK378HGVfGV8OpBHrl5N6XhiIRHgqeYE1HB9
rxwUxIgLqvW349zL3pl4JTo+hYpx4+wzGkWmNPQhJx7e++TwXyEVTJZglRbAeQn9xSgn1sIvsCas
1/vdEuZ9edioGszizLnV8c+zlHbeSC5ntg+EQZnqS51inNutY5T3gWH48KBUxYwnCrjdZ1iO+TxU
0uyjbaJ3AjZVXq525eqCNME+Hcfki3bj3dYLlPPSjKpXYZy8KLZeBWDjr1afSnTQQM2nlNAX2yy5
PdCZcUL4SRe1WFHMMaWS781ir37V90X+hRJjCgRLqxz7Ozt6vXby4IUZ7IPXp1dE11izIEgrY8ws
QgVTJ1Do2TRagq2djbWM53yv3Tuasscok4QJxS52ptp3p2/W3dDNzRyIcsLNE8P1IxK6lBPaZV48
p0VXBEdop95qMfjqeRStbyrTKDn/LZPoPSlCZ/2LeOzJyq9fE64OKRuMeJ8HVlo5dU5mFs03cczB
1aA75O4iMjSIb6dfsh7phxuu39LUdYgHtFLFIfcPkTu0vfQKrsxcgyZcEfPgLs4TDjzBZOeHzodY
j6YfgnyqoLMQWl46Mao0oOYgsOzJLiygfUHWs99mdua9ihHWusPf5sRJZVjcRxHBi17EUXquF5r5
ns4c8beoNNzrGHj2faWLzh8rzqnnGh2EUnSvl2+NCIYs3P7IBr1Zk4ujCAhgLfP281WyLEgllNmF
trTUmborjPGB7/eLWKhHwmNKRBhAGMS8GPjofkhA4518Z7r7w9wsxeT7geG/NFCavtwddrNY88LP
huLtJqW+JOmxyRT70oS1Hk9OfxlLLObOl3EEWVPwQagUxI33HIq2nkakD3xnvixJHACnZevznUt/
igkF7IdiUpnR7pJOqEgtB0oake1J6BALbnVTpTZS56GzVN7SycS8NA57gDO0zb9EkLutcbZWblBr
dq73Boq2RmTcgoGGbxOFj4YA52a3Hx+KHWmXVUIrdCf1nA+EjVVysTWDb3t7FbwxHIQu1iDFl8Ey
Sd9GVhGKwve8/LoP/fJOtfT1eyV2cRD2TtteGHqxLc+NLFjebhHjoepjo/IC/k6DSl0sSQE4q82K
RAg+8aNpKe514O/NT5S5UGdC0oF+KqcnV8xdf26RSiIGtTnNOrrYf0cs1BJImO/uTOebwLTeKBtj
dZ8Gxp7y3U1Mx8gtZ4lf3FHrEl9ZVegXCtYtfCTULaCrdW8JTT7MIlznYpWuzFfAZkp0Pi33ymuA
ytUFiYgCS28ts3lqqOF9sNwV10Hgqe+VyjMufvH2T5cWoSbmsy5OtbU+GTBDGj53lwhhLXckGDi3
J9MvSXbwqwkNIlHSVvU1CEeUUH5RWGCFk5VvW5e0mwwm4CSeNybhia5JltjO30EB2R3oFwg9VnL/
Zm0H+SWlMbs3dukvr5YUTptIt3r69jxHlr4u6aY5X6a5Cc3pD1b6UmFaLlbrQrlB2UrUfG8d5Zpe
rft3SJvizlZWkNLsEO89ThD3vaZvMSlwxYiqJSIiIcry1RYt4Iqk571VcTQlFsk/FpQKXflRaGTn
GTozVC0geXkYI2SVv6PojhaHDoy6HRlN8koFFUBLGk856c029dB/SILUhlfr6ol2BTllm71U7aX+
CRJ/8HdJCdI3M9DRk8+r1fRXwNdT+8NK8SDNQV2zRfFwz8sZOplQiofWC7q3q865t0XeBpbHnqwh
n4wzlTM/5OX0yo6Vr/tqtY1hj1b0JTi9SJ5bsK6gIOP6KO8HG+guWJhSOWIsTriYRjYSkvUHsQ+l
H14HoV1cqIfKu91kcXmxt/3pi9Sb7j77boZojo8KzO0vHuaZDeuaAlvGdAgRBr37MGgobisUtFaL
paPaHze2ln/QQ5pMOgC7r/GL5Zsy3BSvUjOOrqgV1m6K2MGROWGxexc4vgshGeHj60ApjW8w5zfW
ubsJ1h9/8ZRPQgaHskuDFj06nGkOlb0pq6LpPvI2ZrkA9d4s74gsrHwMkrg/L3O1eqPbFR0etvnB
diduZiXf/AMtOqkE0dPtS8NJ8nvLC5fXqrNd3+kZ3VPHJV7gAmWFkOlerpyxuSHd23zo/xspwPZF
RAP7F3XB//tyke0/LHK8Uf7YEEX8+i4J4uI2+d/+6PRAZ/+ockPXwE+Olsz3h6qf+NQYIdBsUc4X
f/5hOiNO69DSqbWoL+OPszChcrT5GdqqN7JNUT9OIYaoEjmanp9NwOl3a2by9N+cevZmaq7mf/6h
oY0i+frIIbqClw8hkLZZXGyh49f3KGGhG46FcEIzPRwR/pVJeEjKuBDLcBkk8XExji6gzU71Tv1Z
ni6B3gg/loDhjSwBhAp799wS8NCoISNC5EIJg7iGtxBUlWX7TyZhNqcd2yTIgRAeCj71931g6CMH
jiSAP8DW8Qpw7ZFrskUI0Zu3b3bcgLYBLH1cttzbi3YXgDxobnTf3sE8EBWgRcI2Edfgvj0HJ1vW
CiCo5BnofIuv/NwOcKyRzS+WzfGovggX/hUr0Fu+P0whdELZScAMoHtO6kuczeurtxSsEeV0ZD21
din8W6bwp5Oga2SJJXeCaVOZWEMTrcFnWo/NgWeOOB4bVHQ1dxqQHaBwDu8lZQdMbWQJ0IuIoNkI
vbenorORGkZebGA7oO2NJ/f6Jt6eTU5SsNkBPV9AnQwdg5Bjq4+ww7IAaDA336TJL/8vsSDBUA0/
ggI+//qaNsJHkrul/kxcjckZ0BYQjDhpO2iNSDyhtA3Ppb56i8DxRnQDoAzDbiZBHZwzoFWB7LEA
OUHdMm2ylGSx2k99bAYhsIxsCryBCxADE9fQ7AFRgWjWIGUPDJeOmAJGc9rIuGcOPXeESBDlL48u
k6UyLKtAL89meUpYBWJDGDiWSjXHs0tBZcMQO3JAGNrbU7moyx4MTJUTIhuhDQdqo3e8E4iQKbV2
xRJpNkLjgwdkFCEaiGSS1E7Q3ZFFVpRN1byk2O/Hs+ByTnYp4aUaulkkg1sLAIqu7CwQImMQQUof
0QDesjML9ghWE7HD4zlicFESbD1BtpJaCxyVyRHqriAAPmcQXEQqTcAE5DYGuhZg9QkxEqlZEKEy
7s8gfde8JYvreC2AmlBX7ZDTa0PpwYUJtL+lO7zkLJh4QDIA6MV9t37Hs6ChYmxbRFMA6fWtBmQX
Ia66jcOWc44sA/x/9+s79sgBlgdVaEPpIdpDkS+Q2wPqCFauwAbbt+zNgkuoDGkXJZAfkAI3HNIa
EKCf7CxwKiIz59GH/dk9gNgRciyk1Dk51dcA1wJJadlZQJSc9DYw8vOJBM8AZVaROUeGqb4GZw8h
LbawhoQ9sECLAYqRdH/WK4AmC+kdcXRqfh/cERpoQ/CcpOwCp0eMIk4WOlN99bIqrkWcBEPBALmu
r8H5Bs0jkpWdBZVWW4RI9veguesjPI2Thag5QWe6voaIrWvSdgEfgYS3Z9H0rr56cZJDgAABn4KS
ZhKGl2EQwumyO8K02PcCOztCCo7jJNsbocEG9wIO6kDXgopCnOSOIM+C4SPNyHqor55dwFOibUWy
rfVGQwoUgPyl8VUPaUPKRb4ji73Xp9qNYBloEfmqeqsMzjkgbOXJ4kkmKXfBOCLb+OwiwDlQ8gQF
Vhy1xTW4QAExP1UaSiCTgoQQlq95ySeACvgq6BWgWxsoDG4WiOpFt1ypQAH2iRD0oQ7oJwkXXR1R
iEdEQlGJuAa4I+DGSM4CMDNljmBK7UuKxXXsHAQJhWCJFnHtjhhcuATG8aTpyU9oKL3s7Q8GBnZB
hf/Of3Azx69P0tFGWY86Fwq4xDW41ycn6EnHSQY9W2EYeI94UX8WRGqW7Dyus94JrQUalItELlJ2
K5CB1UUJrtmiar1ZoGZuBM+RgNIdnCkQGWjZONEwIOIAGuFom6/ce39XZCMAVjUccX0Nzi2QghX0
dmm3AFOe12x3fA9XYm7goohKmXYWGjB3SHvBxCbIzgIvCfMQaubz0TI5F35BLxc92vpirQwLXaOU
XJ6UQDesunz1cUew74+9Azg7JesiRfsDaxjWLFA75jWfRgpXEl2HwdeaTy0Coc4sgLhgFmnA0wZS
A9wRODfZHYF1hHgBokz3nfrqzgLZLcJFMBfy0YPbCzbt2GXfH6wEi4jQdWsRenYRvN1hK8D/GGoW
FhDkSb/M/zZQJAtLnYiIhdrN0AuX8Y0CUoLKaw/OO1JLKp1vEOgqajgeZ4ZmE/RgBMcdCboCbd/a
34fnF2wUhGT3ApxdsAFRM9mYxP4qUJkmVIpMFsmjrRiWXyBQks7AcXSEtM75mVxjfTGtx36BeJFG
ikjo0Ibjv40R/kE49b0eZuwH4fyFKJcJFvlzBTM/+4PHOpCnv7c1IKLQQ9Q4dP7wdp8umns3FGjx
z391TpZ1kvHox8ekY32f9l9vX/DprTv3enyrx//zMlhkMzoUIcbG6+7bx3wzi6imoVfK11k0O67P
YN7Zfz+e5M8/Os95tAt+MfDzTVh+3pL0ewR+ctwsoIqv+8A1kVT6gbM1ysaz/PHVf9TryI48noXB
tySLg85TN5xH6bGTMMlm8+T4qRsKnfzI1Eo+FMFDWXQGrznbsoNPFuFsO8sWxyM3FQHSI7elMmfJ
t7NxEpbR1+60N7Unsnehq1cWzDvfsyWtyY78cpFky+4jtxQo2ZEvmfEgOJ5xlCKFCovswFfzmd9Z
gC1PR3rcMAziJOjuSJBVogfpoeN5MOtZkYZuJz1ysu0uC/QJcHGyw75+apsaurD0wAxQPqz3j49Y
m70moy479HVCR8In09zkqWXHvpkFccd6tDlP+XGzfTiL58fT0dKu5IfO89mDX+aLouisab1JVEqP
HzwgMDfr1lo26S/5ofEFeVJ0VnZbvCQ/dp4H/DdNO7apTVn9jtGTMusPLTIg0kPTE71nQ9r6ZtmR
3yy+Zv0Wdi0DVH7oatb1W8B+Ik8sP/D27HIWpbkfdN16m2r4HeO/WmT5omOphBbfb7Cubxbbs5vF
LnjouDEGF+mB3/Hkn5Ns/ThSfT5oakClh06ywj8bz7IET9ndnE1d0e+5wWS27u/9BjOXHf6tH3Rn
vAGhpYddh0Qk3VNNi2lKD50tlv1y9homlB343SKOc9qeznrHhLYiRHb4D34yX5xd5U98W0MnlR3+
Y1L+ZCG2Oabfc4OnC7EtopQd/pbZXyDy1gkpWnql/Ni77qmyTTLIjntXzPxjm9IilbLD3i+yCM/W
GblJlkuPHHCy6S3vFl6UHfrTDL9DD6vu1mwJH9KDL/Li7P65h2/wMOnxg/whoedGJ3IzGvRdeux9
gn7EsvM1Gyzz9MjPIU3fefBP8adHiZTn/rUuuCb+4iFczLK//gMAAP//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5.emf"/><Relationship Id="rId3" Type="http://schemas.openxmlformats.org/officeDocument/2006/relationships/chart" Target="../charts/chart7.xml"/><Relationship Id="rId7" Type="http://schemas.openxmlformats.org/officeDocument/2006/relationships/image" Target="../media/image1.emf"/><Relationship Id="rId12" Type="http://schemas.openxmlformats.org/officeDocument/2006/relationships/image" Target="../media/image4.emf"/><Relationship Id="rId2" Type="http://schemas.microsoft.com/office/2014/relationships/chartEx" Target="../charts/chartEx1.xml"/><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image" Target="../media/image3.emf"/><Relationship Id="rId5" Type="http://schemas.openxmlformats.org/officeDocument/2006/relationships/chart" Target="../charts/chart8.xml"/><Relationship Id="rId15" Type="http://schemas.openxmlformats.org/officeDocument/2006/relationships/chart" Target="../charts/chart13.xml"/><Relationship Id="rId10" Type="http://schemas.openxmlformats.org/officeDocument/2006/relationships/image" Target="../media/image2.emf"/><Relationship Id="rId4" Type="http://schemas.microsoft.com/office/2014/relationships/chartEx" Target="../charts/chartEx2.xml"/><Relationship Id="rId9" Type="http://schemas.openxmlformats.org/officeDocument/2006/relationships/chart" Target="../charts/chart11.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206375</xdr:colOff>
      <xdr:row>19</xdr:row>
      <xdr:rowOff>25400</xdr:rowOff>
    </xdr:from>
    <xdr:to>
      <xdr:col>1</xdr:col>
      <xdr:colOff>679450</xdr:colOff>
      <xdr:row>21</xdr:row>
      <xdr:rowOff>165100</xdr:rowOff>
    </xdr:to>
    <xdr:graphicFrame macro="">
      <xdr:nvGraphicFramePr>
        <xdr:cNvPr id="2" name="Chart 1">
          <a:extLst>
            <a:ext uri="{FF2B5EF4-FFF2-40B4-BE49-F238E27FC236}">
              <a16:creationId xmlns:a16="http://schemas.microsoft.com/office/drawing/2014/main" id="{40FC8430-F634-43AF-A3B3-09C19B12F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79375</xdr:colOff>
      <xdr:row>19</xdr:row>
      <xdr:rowOff>25400</xdr:rowOff>
    </xdr:from>
    <xdr:to>
      <xdr:col>4</xdr:col>
      <xdr:colOff>812800</xdr:colOff>
      <xdr:row>22</xdr:row>
      <xdr:rowOff>38100</xdr:rowOff>
    </xdr:to>
    <xdr:graphicFrame macro="">
      <xdr:nvGraphicFramePr>
        <xdr:cNvPr id="3" name="Chart 2">
          <a:extLst>
            <a:ext uri="{FF2B5EF4-FFF2-40B4-BE49-F238E27FC236}">
              <a16:creationId xmlns:a16="http://schemas.microsoft.com/office/drawing/2014/main" id="{A2E1F2F6-32E6-4F4F-BAE8-4B920110B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xdr:colOff>
      <xdr:row>19</xdr:row>
      <xdr:rowOff>19050</xdr:rowOff>
    </xdr:from>
    <xdr:to>
      <xdr:col>7</xdr:col>
      <xdr:colOff>781050</xdr:colOff>
      <xdr:row>22</xdr:row>
      <xdr:rowOff>0</xdr:rowOff>
    </xdr:to>
    <xdr:graphicFrame macro="">
      <xdr:nvGraphicFramePr>
        <xdr:cNvPr id="4" name="Chart 3">
          <a:extLst>
            <a:ext uri="{FF2B5EF4-FFF2-40B4-BE49-F238E27FC236}">
              <a16:creationId xmlns:a16="http://schemas.microsoft.com/office/drawing/2014/main" id="{8E56DAD8-0AF7-4E0B-90F8-BABD42759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19</xdr:row>
      <xdr:rowOff>0</xdr:rowOff>
    </xdr:from>
    <xdr:to>
      <xdr:col>10</xdr:col>
      <xdr:colOff>1041400</xdr:colOff>
      <xdr:row>22</xdr:row>
      <xdr:rowOff>19050</xdr:rowOff>
    </xdr:to>
    <xdr:graphicFrame macro="">
      <xdr:nvGraphicFramePr>
        <xdr:cNvPr id="5" name="Chart 4">
          <a:extLst>
            <a:ext uri="{FF2B5EF4-FFF2-40B4-BE49-F238E27FC236}">
              <a16:creationId xmlns:a16="http://schemas.microsoft.com/office/drawing/2014/main" id="{6CD5CCAF-C6EE-4052-9BBC-9DF9CC743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22225</xdr:colOff>
      <xdr:row>19</xdr:row>
      <xdr:rowOff>0</xdr:rowOff>
    </xdr:from>
    <xdr:to>
      <xdr:col>13</xdr:col>
      <xdr:colOff>711200</xdr:colOff>
      <xdr:row>22</xdr:row>
      <xdr:rowOff>38100</xdr:rowOff>
    </xdr:to>
    <xdr:graphicFrame macro="">
      <xdr:nvGraphicFramePr>
        <xdr:cNvPr id="6" name="Chart 5">
          <a:extLst>
            <a:ext uri="{FF2B5EF4-FFF2-40B4-BE49-F238E27FC236}">
              <a16:creationId xmlns:a16="http://schemas.microsoft.com/office/drawing/2014/main" id="{8759C1BF-ACEB-435F-9ACC-73B12BA47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231775</xdr:colOff>
      <xdr:row>0</xdr:row>
      <xdr:rowOff>88900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231775" y="889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90766</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90766"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60325</xdr:colOff>
      <xdr:row>22</xdr:row>
      <xdr:rowOff>53975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60325" y="396557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361950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238750" y="396875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73025</xdr:colOff>
      <xdr:row>22</xdr:row>
      <xdr:rowOff>76200</xdr:rowOff>
    </xdr:from>
    <xdr:ext cx="341312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607425" y="3987800"/>
          <a:ext cx="341312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263525</xdr:colOff>
      <xdr:row>22</xdr:row>
      <xdr:rowOff>114300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797925" y="402590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0</xdr:row>
      <xdr:rowOff>57150</xdr:rowOff>
    </xdr:from>
    <xdr:ext cx="11814162" cy="1816101"/>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57150"/>
          <a:ext cx="11814162" cy="1816101"/>
          <a:chOff x="0" y="2686213"/>
          <a:chExt cx="10703494" cy="1816101"/>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2686213"/>
            <a:ext cx="10703494" cy="1816101"/>
            <a:chOff x="152399" y="92855"/>
            <a:chExt cx="12512075" cy="1747021"/>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65849" y="92855"/>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6622"/>
              <a:chOff x="152399" y="459938"/>
              <a:chExt cx="2667001" cy="1362338"/>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4"/>
                <a:ext cx="2667001" cy="1107902"/>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33161</xdr:colOff>
      <xdr:row>12</xdr:row>
      <xdr:rowOff>134762</xdr:rowOff>
    </xdr:from>
    <xdr:to>
      <xdr:col>7</xdr:col>
      <xdr:colOff>598311</xdr:colOff>
      <xdr:row>21</xdr:row>
      <xdr:rowOff>174272</xdr:rowOff>
    </xdr:to>
    <xdr:graphicFrame macro="">
      <xdr:nvGraphicFramePr>
        <xdr:cNvPr id="39" name="Chart 38">
          <a:extLst>
            <a:ext uri="{FF2B5EF4-FFF2-40B4-BE49-F238E27FC236}">
              <a16:creationId xmlns:a16="http://schemas.microsoft.com/office/drawing/2014/main" id="{150CDD9B-A718-44E3-9147-1387389AA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12</xdr:row>
      <xdr:rowOff>76201</xdr:rowOff>
    </xdr:from>
    <xdr:to>
      <xdr:col>15</xdr:col>
      <xdr:colOff>63500</xdr:colOff>
      <xdr:row>21</xdr:row>
      <xdr:rowOff>171450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F36A7566-756D-4B55-A026-470C70E59F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57800" y="2209801"/>
              <a:ext cx="3949700" cy="16954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292100</xdr:colOff>
      <xdr:row>12</xdr:row>
      <xdr:rowOff>63500</xdr:rowOff>
    </xdr:from>
    <xdr:to>
      <xdr:col>19</xdr:col>
      <xdr:colOff>393700</xdr:colOff>
      <xdr:row>21</xdr:row>
      <xdr:rowOff>165100</xdr:rowOff>
    </xdr:to>
    <xdr:graphicFrame macro="">
      <xdr:nvGraphicFramePr>
        <xdr:cNvPr id="41" name="Chart 40">
          <a:extLst>
            <a:ext uri="{FF2B5EF4-FFF2-40B4-BE49-F238E27FC236}">
              <a16:creationId xmlns:a16="http://schemas.microsoft.com/office/drawing/2014/main" id="{69096F25-6003-4E59-A349-BAD8D606B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215200</xdr:colOff>
      <xdr:row>24</xdr:row>
      <xdr:rowOff>19050</xdr:rowOff>
    </xdr:from>
    <xdr:to>
      <xdr:col>8</xdr:col>
      <xdr:colOff>222250</xdr:colOff>
      <xdr:row>33</xdr:row>
      <xdr:rowOff>57149</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7D6A382-EB50-4B31-B530-C0891C412E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5200" y="4286250"/>
              <a:ext cx="4883850" cy="1638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0</xdr:colOff>
      <xdr:row>24</xdr:row>
      <xdr:rowOff>25399</xdr:rowOff>
    </xdr:from>
    <xdr:to>
      <xdr:col>14</xdr:col>
      <xdr:colOff>184150</xdr:colOff>
      <xdr:row>33</xdr:row>
      <xdr:rowOff>25400</xdr:rowOff>
    </xdr:to>
    <xdr:graphicFrame macro="">
      <xdr:nvGraphicFramePr>
        <xdr:cNvPr id="43" name="Chart 42">
          <a:extLst>
            <a:ext uri="{FF2B5EF4-FFF2-40B4-BE49-F238E27FC236}">
              <a16:creationId xmlns:a16="http://schemas.microsoft.com/office/drawing/2014/main" id="{D8093BA2-EEA3-47E9-80AC-B9B972726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150637</xdr:colOff>
      <xdr:row>3</xdr:row>
      <xdr:rowOff>161573</xdr:rowOff>
    </xdr:from>
    <xdr:to>
      <xdr:col>4</xdr:col>
      <xdr:colOff>72532</xdr:colOff>
      <xdr:row>5</xdr:row>
      <xdr:rowOff>56441</xdr:rowOff>
    </xdr:to>
    <xdr:sp macro="" textlink="Kpi!B18">
      <xdr:nvSpPr>
        <xdr:cNvPr id="45" name="Shape 24">
          <a:extLst>
            <a:ext uri="{FF2B5EF4-FFF2-40B4-BE49-F238E27FC236}">
              <a16:creationId xmlns:a16="http://schemas.microsoft.com/office/drawing/2014/main" id="{B10D40F8-4DE7-4B39-8CDC-A646E5B29592}"/>
            </a:ext>
          </a:extLst>
        </xdr:cNvPr>
        <xdr:cNvSpPr/>
      </xdr:nvSpPr>
      <xdr:spPr>
        <a:xfrm>
          <a:off x="150637" y="690740"/>
          <a:ext cx="2349006" cy="2476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420751C3-AA5B-43BC-BD60-D32BF19499E1}" type="TxLink">
            <a:rPr lang="en-US" sz="1100" b="1" i="0" u="none" strike="noStrike">
              <a:solidFill>
                <a:schemeClr val="bg1"/>
              </a:solidFill>
              <a:latin typeface="Calibri"/>
              <a:ea typeface="Calibri"/>
              <a:cs typeface="Calibri"/>
            </a:rPr>
            <a:pPr marL="0" lvl="0" indent="0" algn="ctr" rtl="0">
              <a:spcBef>
                <a:spcPts val="0"/>
              </a:spcBef>
              <a:spcAft>
                <a:spcPts val="0"/>
              </a:spcAft>
              <a:buNone/>
            </a:pPr>
            <a:t>$2,297,200.86</a:t>
          </a:fld>
          <a:endParaRPr sz="1400" b="1">
            <a:solidFill>
              <a:schemeClr val="bg1"/>
            </a:solidFill>
          </a:endParaRPr>
        </a:p>
      </xdr:txBody>
    </xdr:sp>
    <xdr:clientData/>
  </xdr:twoCellAnchor>
  <xdr:twoCellAnchor>
    <xdr:from>
      <xdr:col>0</xdr:col>
      <xdr:colOff>136525</xdr:colOff>
      <xdr:row>9</xdr:row>
      <xdr:rowOff>19050</xdr:rowOff>
    </xdr:from>
    <xdr:to>
      <xdr:col>4</xdr:col>
      <xdr:colOff>58420</xdr:colOff>
      <xdr:row>10</xdr:row>
      <xdr:rowOff>90307</xdr:rowOff>
    </xdr:to>
    <xdr:sp macro="" textlink="">
      <xdr:nvSpPr>
        <xdr:cNvPr id="46" name="Shape 24">
          <a:extLst>
            <a:ext uri="{FF2B5EF4-FFF2-40B4-BE49-F238E27FC236}">
              <a16:creationId xmlns:a16="http://schemas.microsoft.com/office/drawing/2014/main" id="{E186CC0E-06F2-4C23-92F1-4F77E72203C6}"/>
            </a:ext>
          </a:extLst>
        </xdr:cNvPr>
        <xdr:cNvSpPr/>
      </xdr:nvSpPr>
      <xdr:spPr>
        <a:xfrm>
          <a:off x="136525" y="1619250"/>
          <a:ext cx="2360295"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Calibri"/>
              <a:ea typeface="Calibri"/>
              <a:cs typeface="Calibri"/>
            </a:rPr>
            <a:t>YOY</a:t>
          </a:r>
          <a:r>
            <a:rPr lang="en-US" sz="1200" b="0" i="0" u="none" strike="noStrike" baseline="0">
              <a:solidFill>
                <a:schemeClr val="bg1"/>
              </a:solidFill>
              <a:latin typeface="Calibri"/>
              <a:ea typeface="Calibri"/>
              <a:cs typeface="Calibri"/>
            </a:rPr>
            <a:t> GROWTH</a:t>
          </a:r>
          <a:endParaRPr lang="en-US" sz="1200" b="0" i="0" u="none" strike="noStrike">
            <a:solidFill>
              <a:schemeClr val="bg1"/>
            </a:solidFill>
            <a:latin typeface="Calibri"/>
            <a:ea typeface="Calibri"/>
            <a:cs typeface="Calibri"/>
          </a:endParaRPr>
        </a:p>
      </xdr:txBody>
    </xdr:sp>
    <xdr:clientData/>
  </xdr:twoCellAnchor>
  <xdr:twoCellAnchor>
    <xdr:from>
      <xdr:col>0</xdr:col>
      <xdr:colOff>165100</xdr:colOff>
      <xdr:row>5</xdr:row>
      <xdr:rowOff>95250</xdr:rowOff>
    </xdr:from>
    <xdr:to>
      <xdr:col>4</xdr:col>
      <xdr:colOff>38100</xdr:colOff>
      <xdr:row>8</xdr:row>
      <xdr:rowOff>171450</xdr:rowOff>
    </xdr:to>
    <xdr:graphicFrame macro="">
      <xdr:nvGraphicFramePr>
        <xdr:cNvPr id="47" name="Chart 46">
          <a:extLst>
            <a:ext uri="{FF2B5EF4-FFF2-40B4-BE49-F238E27FC236}">
              <a16:creationId xmlns:a16="http://schemas.microsoft.com/office/drawing/2014/main" id="{EEB7D8FD-F703-44C8-B0CE-958CA2A73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374650</xdr:colOff>
          <xdr:row>9</xdr:row>
          <xdr:rowOff>38100</xdr:rowOff>
        </xdr:from>
        <xdr:to>
          <xdr:col>3</xdr:col>
          <xdr:colOff>590550</xdr:colOff>
          <xdr:row>10</xdr:row>
          <xdr:rowOff>76200</xdr:rowOff>
        </xdr:to>
        <xdr:pic>
          <xdr:nvPicPr>
            <xdr:cNvPr id="50" name="Picture 49">
              <a:extLst>
                <a:ext uri="{FF2B5EF4-FFF2-40B4-BE49-F238E27FC236}">
                  <a16:creationId xmlns:a16="http://schemas.microsoft.com/office/drawing/2014/main" id="{4C7F99FF-6CA6-4D57-B47C-1B4283812628}"/>
                </a:ext>
              </a:extLst>
            </xdr:cNvPr>
            <xdr:cNvPicPr>
              <a:picLocks noChangeAspect="1" noChangeArrowheads="1"/>
              <a:extLst>
                <a:ext uri="{84589F7E-364E-4C9E-8A38-B11213B215E9}">
                  <a14:cameraTool cellRange="'KPI YOY'!$B$10" spid="_x0000_s7287"/>
                </a:ext>
              </a:extLst>
            </xdr:cNvPicPr>
          </xdr:nvPicPr>
          <xdr:blipFill>
            <a:blip xmlns:r="http://schemas.openxmlformats.org/officeDocument/2006/relationships" r:embed="rId7"/>
            <a:srcRect/>
            <a:stretch>
              <a:fillRect/>
            </a:stretch>
          </xdr:blipFill>
          <xdr:spPr bwMode="auto">
            <a:xfrm>
              <a:off x="1593850" y="1638300"/>
              <a:ext cx="825500" cy="215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104775</xdr:colOff>
      <xdr:row>3</xdr:row>
      <xdr:rowOff>165100</xdr:rowOff>
    </xdr:from>
    <xdr:to>
      <xdr:col>8</xdr:col>
      <xdr:colOff>17676</xdr:colOff>
      <xdr:row>5</xdr:row>
      <xdr:rowOff>58557</xdr:rowOff>
    </xdr:to>
    <xdr:sp macro="" textlink="Kpi!E18">
      <xdr:nvSpPr>
        <xdr:cNvPr id="48" name="Shape 27">
          <a:extLst>
            <a:ext uri="{FF2B5EF4-FFF2-40B4-BE49-F238E27FC236}">
              <a16:creationId xmlns:a16="http://schemas.microsoft.com/office/drawing/2014/main" id="{E6B188EB-1B2E-44B6-A42A-371F7C99E553}"/>
            </a:ext>
          </a:extLst>
        </xdr:cNvPr>
        <xdr:cNvSpPr/>
      </xdr:nvSpPr>
      <xdr:spPr>
        <a:xfrm>
          <a:off x="2543175" y="698500"/>
          <a:ext cx="2351301" cy="249057"/>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0267A99B-C03E-4D6D-BA90-9CE359F04FB4}" type="TxLink">
            <a:rPr lang="en-US" sz="1100" b="1" i="0" u="none" strike="noStrike">
              <a:solidFill>
                <a:schemeClr val="bg1"/>
              </a:solidFill>
              <a:latin typeface="Calibri"/>
              <a:ea typeface="Calibri"/>
              <a:cs typeface="Calibri"/>
              <a:sym typeface="Lato"/>
            </a:rPr>
            <a:pPr marL="0" lvl="0" indent="0" algn="ctr" rtl="0">
              <a:spcBef>
                <a:spcPts val="0"/>
              </a:spcBef>
              <a:spcAft>
                <a:spcPts val="0"/>
              </a:spcAft>
              <a:buNone/>
            </a:pPr>
            <a:t>$286,397.02</a:t>
          </a:fld>
          <a:endParaRPr sz="1400" b="1">
            <a:solidFill>
              <a:schemeClr val="bg1"/>
            </a:solidFill>
          </a:endParaRPr>
        </a:p>
      </xdr:txBody>
    </xdr:sp>
    <xdr:clientData/>
  </xdr:twoCellAnchor>
  <xdr:twoCellAnchor>
    <xdr:from>
      <xdr:col>4</xdr:col>
      <xdr:colOff>133351</xdr:colOff>
      <xdr:row>5</xdr:row>
      <xdr:rowOff>63500</xdr:rowOff>
    </xdr:from>
    <xdr:to>
      <xdr:col>8</xdr:col>
      <xdr:colOff>1</xdr:colOff>
      <xdr:row>8</xdr:row>
      <xdr:rowOff>171450</xdr:rowOff>
    </xdr:to>
    <xdr:graphicFrame macro="">
      <xdr:nvGraphicFramePr>
        <xdr:cNvPr id="51" name="Chart 50">
          <a:extLst>
            <a:ext uri="{FF2B5EF4-FFF2-40B4-BE49-F238E27FC236}">
              <a16:creationId xmlns:a16="http://schemas.microsoft.com/office/drawing/2014/main" id="{B300958A-94FE-4688-AE14-0F37260FD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41275</xdr:colOff>
      <xdr:row>3</xdr:row>
      <xdr:rowOff>171450</xdr:rowOff>
    </xdr:from>
    <xdr:to>
      <xdr:col>11</xdr:col>
      <xdr:colOff>563776</xdr:colOff>
      <xdr:row>5</xdr:row>
      <xdr:rowOff>64907</xdr:rowOff>
    </xdr:to>
    <xdr:sp macro="" textlink="Kpi!$H$18">
      <xdr:nvSpPr>
        <xdr:cNvPr id="52" name="Shape 27">
          <a:extLst>
            <a:ext uri="{FF2B5EF4-FFF2-40B4-BE49-F238E27FC236}">
              <a16:creationId xmlns:a16="http://schemas.microsoft.com/office/drawing/2014/main" id="{76BC6A9D-4FBC-4A87-B8B3-D82D5DCBD541}"/>
            </a:ext>
          </a:extLst>
        </xdr:cNvPr>
        <xdr:cNvSpPr/>
      </xdr:nvSpPr>
      <xdr:spPr>
        <a:xfrm>
          <a:off x="4918075" y="704850"/>
          <a:ext cx="2351301" cy="249057"/>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1CAE7139-1EF5-4461-AA24-29B146709CE6}" type="TxLink">
            <a:rPr lang="en-US" sz="1100" b="1" i="0" u="none" strike="noStrike">
              <a:solidFill>
                <a:schemeClr val="bg1"/>
              </a:solidFill>
              <a:latin typeface="Calibri"/>
              <a:ea typeface="Calibri"/>
              <a:cs typeface="Calibri"/>
              <a:sym typeface="Lato"/>
            </a:rPr>
            <a:pPr marL="0" lvl="0" indent="0" algn="ctr" rtl="0">
              <a:spcBef>
                <a:spcPts val="0"/>
              </a:spcBef>
              <a:spcAft>
                <a:spcPts val="0"/>
              </a:spcAft>
              <a:buNone/>
            </a:pPr>
            <a:t># 37873</a:t>
          </a:fld>
          <a:endParaRPr sz="1400" b="1">
            <a:solidFill>
              <a:schemeClr val="bg1"/>
            </a:solidFill>
          </a:endParaRPr>
        </a:p>
      </xdr:txBody>
    </xdr:sp>
    <xdr:clientData/>
  </xdr:twoCellAnchor>
  <xdr:twoCellAnchor>
    <xdr:from>
      <xdr:col>8</xdr:col>
      <xdr:colOff>95251</xdr:colOff>
      <xdr:row>5</xdr:row>
      <xdr:rowOff>101600</xdr:rowOff>
    </xdr:from>
    <xdr:to>
      <xdr:col>11</xdr:col>
      <xdr:colOff>527051</xdr:colOff>
      <xdr:row>8</xdr:row>
      <xdr:rowOff>165100</xdr:rowOff>
    </xdr:to>
    <xdr:graphicFrame macro="">
      <xdr:nvGraphicFramePr>
        <xdr:cNvPr id="54" name="Chart 53">
          <a:extLst>
            <a:ext uri="{FF2B5EF4-FFF2-40B4-BE49-F238E27FC236}">
              <a16:creationId xmlns:a16="http://schemas.microsoft.com/office/drawing/2014/main" id="{B9E1DE7B-9B29-42D4-9408-37F958001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53975</xdr:colOff>
      <xdr:row>4</xdr:row>
      <xdr:rowOff>1</xdr:rowOff>
    </xdr:from>
    <xdr:to>
      <xdr:col>15</xdr:col>
      <xdr:colOff>419100</xdr:colOff>
      <xdr:row>5</xdr:row>
      <xdr:rowOff>63501</xdr:rowOff>
    </xdr:to>
    <xdr:sp macro="" textlink="Kpi!K18">
      <xdr:nvSpPr>
        <xdr:cNvPr id="55" name="Shape 27">
          <a:extLst>
            <a:ext uri="{FF2B5EF4-FFF2-40B4-BE49-F238E27FC236}">
              <a16:creationId xmlns:a16="http://schemas.microsoft.com/office/drawing/2014/main" id="{44CC491B-68E6-4D6D-AC93-3080CC9DFF1A}"/>
            </a:ext>
          </a:extLst>
        </xdr:cNvPr>
        <xdr:cNvSpPr/>
      </xdr:nvSpPr>
      <xdr:spPr>
        <a:xfrm>
          <a:off x="7369175" y="711201"/>
          <a:ext cx="2193925" cy="241300"/>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3A3C8FA1-4D5E-455F-B78F-572B384BA130}" type="TxLink">
            <a:rPr lang="en-US" sz="1100" b="1" i="0" u="none" strike="noStrike">
              <a:solidFill>
                <a:schemeClr val="bg1"/>
              </a:solidFill>
              <a:latin typeface="Calibri"/>
              <a:ea typeface="Calibri"/>
              <a:cs typeface="Calibri"/>
              <a:sym typeface="Lato"/>
            </a:rPr>
            <a:pPr marL="0" lvl="0" indent="0" algn="ctr" rtl="0">
              <a:spcBef>
                <a:spcPts val="0"/>
              </a:spcBef>
              <a:spcAft>
                <a:spcPts val="0"/>
              </a:spcAft>
              <a:buNone/>
            </a:pPr>
            <a:t># 9994</a:t>
          </a:fld>
          <a:endParaRPr sz="1400" b="1">
            <a:solidFill>
              <a:schemeClr val="bg1"/>
            </a:solidFill>
          </a:endParaRPr>
        </a:p>
      </xdr:txBody>
    </xdr:sp>
    <xdr:clientData/>
  </xdr:twoCellAnchor>
  <xdr:twoCellAnchor>
    <xdr:from>
      <xdr:col>15</xdr:col>
      <xdr:colOff>490817</xdr:colOff>
      <xdr:row>8</xdr:row>
      <xdr:rowOff>146051</xdr:rowOff>
    </xdr:from>
    <xdr:to>
      <xdr:col>19</xdr:col>
      <xdr:colOff>349251</xdr:colOff>
      <xdr:row>10</xdr:row>
      <xdr:rowOff>55383</xdr:rowOff>
    </xdr:to>
    <xdr:sp macro="" textlink="">
      <xdr:nvSpPr>
        <xdr:cNvPr id="56" name="Shape 24">
          <a:extLst>
            <a:ext uri="{FF2B5EF4-FFF2-40B4-BE49-F238E27FC236}">
              <a16:creationId xmlns:a16="http://schemas.microsoft.com/office/drawing/2014/main" id="{2358AEB1-5AF3-48B4-B553-088A57974BD3}"/>
            </a:ext>
          </a:extLst>
        </xdr:cNvPr>
        <xdr:cNvSpPr/>
      </xdr:nvSpPr>
      <xdr:spPr>
        <a:xfrm>
          <a:off x="9634817" y="1568451"/>
          <a:ext cx="2296834" cy="26493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Calibri"/>
              <a:ea typeface="Calibri"/>
              <a:cs typeface="Calibri"/>
            </a:rPr>
            <a:t>YOY</a:t>
          </a:r>
          <a:r>
            <a:rPr lang="en-US" sz="1200" b="0" i="0" u="none" strike="noStrike" baseline="0">
              <a:solidFill>
                <a:schemeClr val="bg1"/>
              </a:solidFill>
              <a:latin typeface="Calibri"/>
              <a:ea typeface="Calibri"/>
              <a:cs typeface="Calibri"/>
            </a:rPr>
            <a:t> GROWTH</a:t>
          </a:r>
          <a:endParaRPr lang="en-US" sz="1200" b="0" i="0" u="none" strike="noStrike">
            <a:solidFill>
              <a:schemeClr val="bg1"/>
            </a:solidFill>
            <a:latin typeface="Calibri"/>
            <a:ea typeface="Calibri"/>
            <a:cs typeface="Calibri"/>
          </a:endParaRPr>
        </a:p>
      </xdr:txBody>
    </xdr:sp>
    <xdr:clientData/>
  </xdr:twoCellAnchor>
  <xdr:twoCellAnchor>
    <xdr:from>
      <xdr:col>12</xdr:col>
      <xdr:colOff>27267</xdr:colOff>
      <xdr:row>9</xdr:row>
      <xdr:rowOff>19050</xdr:rowOff>
    </xdr:from>
    <xdr:to>
      <xdr:col>15</xdr:col>
      <xdr:colOff>419101</xdr:colOff>
      <xdr:row>10</xdr:row>
      <xdr:rowOff>74432</xdr:rowOff>
    </xdr:to>
    <xdr:sp macro="" textlink="">
      <xdr:nvSpPr>
        <xdr:cNvPr id="57" name="Shape 24">
          <a:extLst>
            <a:ext uri="{FF2B5EF4-FFF2-40B4-BE49-F238E27FC236}">
              <a16:creationId xmlns:a16="http://schemas.microsoft.com/office/drawing/2014/main" id="{6659A705-11C4-4307-9E3A-03559393BEE3}"/>
            </a:ext>
          </a:extLst>
        </xdr:cNvPr>
        <xdr:cNvSpPr/>
      </xdr:nvSpPr>
      <xdr:spPr>
        <a:xfrm>
          <a:off x="7342467" y="1619250"/>
          <a:ext cx="2220634" cy="23318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Calibri"/>
              <a:ea typeface="Calibri"/>
              <a:cs typeface="Calibri"/>
            </a:rPr>
            <a:t>YOY</a:t>
          </a:r>
          <a:r>
            <a:rPr lang="en-US" sz="1200" b="0" i="0" u="none" strike="noStrike" baseline="0">
              <a:solidFill>
                <a:schemeClr val="bg1"/>
              </a:solidFill>
              <a:latin typeface="Calibri"/>
              <a:ea typeface="Calibri"/>
              <a:cs typeface="Calibri"/>
            </a:rPr>
            <a:t> GROWTH</a:t>
          </a:r>
          <a:endParaRPr lang="en-US" sz="1200" b="0" i="0" u="none" strike="noStrike">
            <a:solidFill>
              <a:schemeClr val="bg1"/>
            </a:solidFill>
            <a:latin typeface="Calibri"/>
            <a:ea typeface="Calibri"/>
            <a:cs typeface="Calibri"/>
          </a:endParaRPr>
        </a:p>
      </xdr:txBody>
    </xdr:sp>
    <xdr:clientData/>
  </xdr:twoCellAnchor>
  <xdr:twoCellAnchor>
    <xdr:from>
      <xdr:col>8</xdr:col>
      <xdr:colOff>97117</xdr:colOff>
      <xdr:row>9</xdr:row>
      <xdr:rowOff>1</xdr:rowOff>
    </xdr:from>
    <xdr:to>
      <xdr:col>11</xdr:col>
      <xdr:colOff>590551</xdr:colOff>
      <xdr:row>10</xdr:row>
      <xdr:rowOff>74433</xdr:rowOff>
    </xdr:to>
    <xdr:sp macro="" textlink="">
      <xdr:nvSpPr>
        <xdr:cNvPr id="58" name="Shape 24">
          <a:extLst>
            <a:ext uri="{FF2B5EF4-FFF2-40B4-BE49-F238E27FC236}">
              <a16:creationId xmlns:a16="http://schemas.microsoft.com/office/drawing/2014/main" id="{46514C89-7FC0-40DC-A89E-FB8E12985A66}"/>
            </a:ext>
          </a:extLst>
        </xdr:cNvPr>
        <xdr:cNvSpPr/>
      </xdr:nvSpPr>
      <xdr:spPr>
        <a:xfrm>
          <a:off x="4973917" y="1600201"/>
          <a:ext cx="2322234" cy="25223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Calibri"/>
              <a:ea typeface="Calibri"/>
              <a:cs typeface="Calibri"/>
            </a:rPr>
            <a:t>YOY</a:t>
          </a:r>
          <a:r>
            <a:rPr lang="en-US" sz="1200" b="0" i="0" u="none" strike="noStrike" baseline="0">
              <a:solidFill>
                <a:schemeClr val="bg1"/>
              </a:solidFill>
              <a:latin typeface="Calibri"/>
              <a:ea typeface="Calibri"/>
              <a:cs typeface="Calibri"/>
            </a:rPr>
            <a:t> GROWTH</a:t>
          </a:r>
          <a:endParaRPr lang="en-US" sz="1200" b="0" i="0" u="none" strike="noStrike">
            <a:solidFill>
              <a:schemeClr val="bg1"/>
            </a:solidFill>
            <a:latin typeface="Calibri"/>
            <a:ea typeface="Calibri"/>
            <a:cs typeface="Calibri"/>
          </a:endParaRPr>
        </a:p>
      </xdr:txBody>
    </xdr:sp>
    <xdr:clientData/>
  </xdr:twoCellAnchor>
  <xdr:twoCellAnchor>
    <xdr:from>
      <xdr:col>4</xdr:col>
      <xdr:colOff>97116</xdr:colOff>
      <xdr:row>9</xdr:row>
      <xdr:rowOff>22225</xdr:rowOff>
    </xdr:from>
    <xdr:to>
      <xdr:col>8</xdr:col>
      <xdr:colOff>19011</xdr:colOff>
      <xdr:row>10</xdr:row>
      <xdr:rowOff>93482</xdr:rowOff>
    </xdr:to>
    <xdr:sp macro="" textlink="">
      <xdr:nvSpPr>
        <xdr:cNvPr id="59" name="Shape 24">
          <a:extLst>
            <a:ext uri="{FF2B5EF4-FFF2-40B4-BE49-F238E27FC236}">
              <a16:creationId xmlns:a16="http://schemas.microsoft.com/office/drawing/2014/main" id="{9E8BBBF2-B990-4040-B414-F780C91EFD65}"/>
            </a:ext>
          </a:extLst>
        </xdr:cNvPr>
        <xdr:cNvSpPr/>
      </xdr:nvSpPr>
      <xdr:spPr>
        <a:xfrm>
          <a:off x="2535516" y="1622425"/>
          <a:ext cx="2360295"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Calibri"/>
              <a:ea typeface="Calibri"/>
              <a:cs typeface="Calibri"/>
            </a:rPr>
            <a:t>YOY</a:t>
          </a:r>
          <a:r>
            <a:rPr lang="en-US" sz="1200" b="0" i="0" u="none" strike="noStrike" baseline="0">
              <a:solidFill>
                <a:schemeClr val="bg1"/>
              </a:solidFill>
              <a:latin typeface="Calibri"/>
              <a:ea typeface="Calibri"/>
              <a:cs typeface="Calibri"/>
            </a:rPr>
            <a:t> GROWTH</a:t>
          </a:r>
          <a:endParaRPr lang="en-US" sz="1200" b="0" i="0" u="none" strike="noStrike">
            <a:solidFill>
              <a:schemeClr val="bg1"/>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6</xdr:col>
          <xdr:colOff>298450</xdr:colOff>
          <xdr:row>9</xdr:row>
          <xdr:rowOff>38100</xdr:rowOff>
        </xdr:from>
        <xdr:to>
          <xdr:col>7</xdr:col>
          <xdr:colOff>501650</xdr:colOff>
          <xdr:row>10</xdr:row>
          <xdr:rowOff>76200</xdr:rowOff>
        </xdr:to>
        <xdr:pic>
          <xdr:nvPicPr>
            <xdr:cNvPr id="64" name="Picture 63">
              <a:extLst>
                <a:ext uri="{FF2B5EF4-FFF2-40B4-BE49-F238E27FC236}">
                  <a16:creationId xmlns:a16="http://schemas.microsoft.com/office/drawing/2014/main" id="{9497B61C-E165-4B4C-86D7-7A7953BF62D6}"/>
                </a:ext>
              </a:extLst>
            </xdr:cNvPr>
            <xdr:cNvPicPr>
              <a:picLocks noChangeAspect="1" noChangeArrowheads="1"/>
              <a:extLst>
                <a:ext uri="{84589F7E-364E-4C9E-8A38-B11213B215E9}">
                  <a14:cameraTool cellRange="'KPI YOY'!$C$10" spid="_x0000_s7288"/>
                </a:ext>
              </a:extLst>
            </xdr:cNvPicPr>
          </xdr:nvPicPr>
          <xdr:blipFill>
            <a:blip xmlns:r="http://schemas.openxmlformats.org/officeDocument/2006/relationships" r:embed="rId10"/>
            <a:srcRect/>
            <a:stretch>
              <a:fillRect/>
            </a:stretch>
          </xdr:blipFill>
          <xdr:spPr bwMode="auto">
            <a:xfrm>
              <a:off x="3956050" y="1638300"/>
              <a:ext cx="812800" cy="21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107950</xdr:colOff>
          <xdr:row>9</xdr:row>
          <xdr:rowOff>31750</xdr:rowOff>
        </xdr:from>
        <xdr:to>
          <xdr:col>11</xdr:col>
          <xdr:colOff>501650</xdr:colOff>
          <xdr:row>10</xdr:row>
          <xdr:rowOff>69850</xdr:rowOff>
        </xdr:to>
        <xdr:pic>
          <xdr:nvPicPr>
            <xdr:cNvPr id="65" name="Picture 64">
              <a:extLst>
                <a:ext uri="{FF2B5EF4-FFF2-40B4-BE49-F238E27FC236}">
                  <a16:creationId xmlns:a16="http://schemas.microsoft.com/office/drawing/2014/main" id="{256E96D3-5991-46B7-815F-DBE76C315032}"/>
                </a:ext>
              </a:extLst>
            </xdr:cNvPr>
            <xdr:cNvPicPr>
              <a:picLocks noChangeAspect="1" noChangeArrowheads="1"/>
              <a:extLst>
                <a:ext uri="{84589F7E-364E-4C9E-8A38-B11213B215E9}">
                  <a14:cameraTool cellRange="'KPI YOY'!$D$10" spid="_x0000_s7289"/>
                </a:ext>
              </a:extLst>
            </xdr:cNvPicPr>
          </xdr:nvPicPr>
          <xdr:blipFill>
            <a:blip xmlns:r="http://schemas.openxmlformats.org/officeDocument/2006/relationships" r:embed="rId11"/>
            <a:srcRect/>
            <a:stretch>
              <a:fillRect/>
            </a:stretch>
          </xdr:blipFill>
          <xdr:spPr bwMode="auto">
            <a:xfrm>
              <a:off x="6203950" y="1631950"/>
              <a:ext cx="1003300" cy="21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501650</xdr:colOff>
          <xdr:row>9</xdr:row>
          <xdr:rowOff>31750</xdr:rowOff>
        </xdr:from>
        <xdr:to>
          <xdr:col>15</xdr:col>
          <xdr:colOff>381000</xdr:colOff>
          <xdr:row>10</xdr:row>
          <xdr:rowOff>69850</xdr:rowOff>
        </xdr:to>
        <xdr:pic>
          <xdr:nvPicPr>
            <xdr:cNvPr id="67" name="Picture 66">
              <a:extLst>
                <a:ext uri="{FF2B5EF4-FFF2-40B4-BE49-F238E27FC236}">
                  <a16:creationId xmlns:a16="http://schemas.microsoft.com/office/drawing/2014/main" id="{CBDB06DA-8143-4DD3-864A-DD27044D44BC}"/>
                </a:ext>
              </a:extLst>
            </xdr:cNvPr>
            <xdr:cNvPicPr>
              <a:picLocks noChangeAspect="1" noChangeArrowheads="1"/>
              <a:extLst>
                <a:ext uri="{84589F7E-364E-4C9E-8A38-B11213B215E9}">
                  <a14:cameraTool cellRange="'KPI YOY'!$E$10" spid="_x0000_s7290"/>
                </a:ext>
              </a:extLst>
            </xdr:cNvPicPr>
          </xdr:nvPicPr>
          <xdr:blipFill>
            <a:blip xmlns:r="http://schemas.openxmlformats.org/officeDocument/2006/relationships" r:embed="rId12"/>
            <a:srcRect/>
            <a:stretch>
              <a:fillRect/>
            </a:stretch>
          </xdr:blipFill>
          <xdr:spPr bwMode="auto">
            <a:xfrm>
              <a:off x="8426450" y="1631950"/>
              <a:ext cx="1098550" cy="21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292100</xdr:colOff>
          <xdr:row>8</xdr:row>
          <xdr:rowOff>165100</xdr:rowOff>
        </xdr:from>
        <xdr:to>
          <xdr:col>19</xdr:col>
          <xdr:colOff>336550</xdr:colOff>
          <xdr:row>10</xdr:row>
          <xdr:rowOff>25400</xdr:rowOff>
        </xdr:to>
        <xdr:pic>
          <xdr:nvPicPr>
            <xdr:cNvPr id="68" name="Picture 67">
              <a:extLst>
                <a:ext uri="{FF2B5EF4-FFF2-40B4-BE49-F238E27FC236}">
                  <a16:creationId xmlns:a16="http://schemas.microsoft.com/office/drawing/2014/main" id="{ED6FDD23-C63E-40C2-962E-212390F3FCDC}"/>
                </a:ext>
              </a:extLst>
            </xdr:cNvPr>
            <xdr:cNvPicPr>
              <a:picLocks noChangeAspect="1" noChangeArrowheads="1"/>
              <a:extLst>
                <a:ext uri="{84589F7E-364E-4C9E-8A38-B11213B215E9}">
                  <a14:cameraTool cellRange="'KPI YOY'!$F$10" spid="_x0000_s7291"/>
                </a:ext>
              </a:extLst>
            </xdr:cNvPicPr>
          </xdr:nvPicPr>
          <xdr:blipFill>
            <a:blip xmlns:r="http://schemas.openxmlformats.org/officeDocument/2006/relationships" r:embed="rId13"/>
            <a:srcRect/>
            <a:stretch>
              <a:fillRect/>
            </a:stretch>
          </xdr:blipFill>
          <xdr:spPr bwMode="auto">
            <a:xfrm>
              <a:off x="10655300" y="1587500"/>
              <a:ext cx="1263650" cy="215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546101</xdr:colOff>
      <xdr:row>3</xdr:row>
      <xdr:rowOff>148166</xdr:rowOff>
    </xdr:from>
    <xdr:to>
      <xdr:col>19</xdr:col>
      <xdr:colOff>342901</xdr:colOff>
      <xdr:row>5</xdr:row>
      <xdr:rowOff>76905</xdr:rowOff>
    </xdr:to>
    <xdr:sp macro="" textlink="Kpi!$N$18">
      <xdr:nvSpPr>
        <xdr:cNvPr id="70" name="Shape 27">
          <a:extLst>
            <a:ext uri="{FF2B5EF4-FFF2-40B4-BE49-F238E27FC236}">
              <a16:creationId xmlns:a16="http://schemas.microsoft.com/office/drawing/2014/main" id="{A7E8476E-837D-4DE6-9EFE-A49922500634}"/>
            </a:ext>
          </a:extLst>
        </xdr:cNvPr>
        <xdr:cNvSpPr/>
      </xdr:nvSpPr>
      <xdr:spPr>
        <a:xfrm>
          <a:off x="9690101" y="681566"/>
          <a:ext cx="2235200" cy="284339"/>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DD233ED1-4A06-451F-A172-EA945309A2C3}" type="TxLink">
            <a:rPr lang="en-US" sz="1100" b="1" i="0" u="none" strike="noStrike">
              <a:solidFill>
                <a:schemeClr val="bg1"/>
              </a:solidFill>
              <a:latin typeface="Calibri"/>
              <a:ea typeface="Calibri"/>
              <a:cs typeface="Calibri"/>
              <a:sym typeface="Lato"/>
            </a:rPr>
            <a:pPr marL="0" lvl="0" indent="0" algn="ctr" rtl="0">
              <a:spcBef>
                <a:spcPts val="0"/>
              </a:spcBef>
              <a:spcAft>
                <a:spcPts val="0"/>
              </a:spcAft>
              <a:buNone/>
            </a:pPr>
            <a:t>12.47%</a:t>
          </a:fld>
          <a:endParaRPr sz="1400" b="1">
            <a:solidFill>
              <a:schemeClr val="bg1"/>
            </a:solidFill>
          </a:endParaRPr>
        </a:p>
      </xdr:txBody>
    </xdr:sp>
    <xdr:clientData/>
  </xdr:twoCellAnchor>
  <xdr:twoCellAnchor>
    <xdr:from>
      <xdr:col>12</xdr:col>
      <xdr:colOff>44451</xdr:colOff>
      <xdr:row>5</xdr:row>
      <xdr:rowOff>101600</xdr:rowOff>
    </xdr:from>
    <xdr:to>
      <xdr:col>15</xdr:col>
      <xdr:colOff>400051</xdr:colOff>
      <xdr:row>8</xdr:row>
      <xdr:rowOff>139700</xdr:rowOff>
    </xdr:to>
    <xdr:graphicFrame macro="">
      <xdr:nvGraphicFramePr>
        <xdr:cNvPr id="71" name="Chart 70">
          <a:extLst>
            <a:ext uri="{FF2B5EF4-FFF2-40B4-BE49-F238E27FC236}">
              <a16:creationId xmlns:a16="http://schemas.microsoft.com/office/drawing/2014/main" id="{60FD7CFF-D4B2-4371-9094-350DD0E53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508001</xdr:colOff>
      <xdr:row>5</xdr:row>
      <xdr:rowOff>107950</xdr:rowOff>
    </xdr:from>
    <xdr:to>
      <xdr:col>19</xdr:col>
      <xdr:colOff>349251</xdr:colOff>
      <xdr:row>8</xdr:row>
      <xdr:rowOff>165100</xdr:rowOff>
    </xdr:to>
    <xdr:graphicFrame macro="">
      <xdr:nvGraphicFramePr>
        <xdr:cNvPr id="72" name="Chart 71">
          <a:extLst>
            <a:ext uri="{FF2B5EF4-FFF2-40B4-BE49-F238E27FC236}">
              <a16:creationId xmlns:a16="http://schemas.microsoft.com/office/drawing/2014/main" id="{21CBB7E7-0ABA-45A6-9832-93D2D8F28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484466</xdr:colOff>
      <xdr:row>23</xdr:row>
      <xdr:rowOff>174625</xdr:rowOff>
    </xdr:from>
    <xdr:to>
      <xdr:col>17</xdr:col>
      <xdr:colOff>349250</xdr:colOff>
      <xdr:row>33</xdr:row>
      <xdr:rowOff>127000</xdr:rowOff>
    </xdr:to>
    <mc:AlternateContent xmlns:mc="http://schemas.openxmlformats.org/markup-compatibility/2006" xmlns:a14="http://schemas.microsoft.com/office/drawing/2010/main">
      <mc:Choice Requires="a14">
        <xdr:graphicFrame macro="">
          <xdr:nvGraphicFramePr>
            <xdr:cNvPr id="66" name="Region 1">
              <a:extLst>
                <a:ext uri="{FF2B5EF4-FFF2-40B4-BE49-F238E27FC236}">
                  <a16:creationId xmlns:a16="http://schemas.microsoft.com/office/drawing/2014/main" id="{91360945-2772-487A-967B-B0972FF2E6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28466" y="4264025"/>
              <a:ext cx="1083984" cy="173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101600</xdr:colOff>
      <xdr:row>24</xdr:row>
      <xdr:rowOff>3175</xdr:rowOff>
    </xdr:from>
    <xdr:to>
      <xdr:col>15</xdr:col>
      <xdr:colOff>504026</xdr:colOff>
      <xdr:row>33</xdr:row>
      <xdr:rowOff>139700</xdr:rowOff>
    </xdr:to>
    <mc:AlternateContent xmlns:mc="http://schemas.openxmlformats.org/markup-compatibility/2006" xmlns:a14="http://schemas.microsoft.com/office/drawing/2010/main">
      <mc:Choice Requires="a14">
        <xdr:graphicFrame macro="">
          <xdr:nvGraphicFramePr>
            <xdr:cNvPr id="69" name="Year 1">
              <a:extLst>
                <a:ext uri="{FF2B5EF4-FFF2-40B4-BE49-F238E27FC236}">
                  <a16:creationId xmlns:a16="http://schemas.microsoft.com/office/drawing/2014/main" id="{FEE7D5A8-FDC6-485B-9E08-4C0D3D27D2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36000" y="4270375"/>
              <a:ext cx="1012026" cy="1736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351116</xdr:colOff>
      <xdr:row>23</xdr:row>
      <xdr:rowOff>174625</xdr:rowOff>
    </xdr:from>
    <xdr:to>
      <xdr:col>19</xdr:col>
      <xdr:colOff>425450</xdr:colOff>
      <xdr:row>33</xdr:row>
      <xdr:rowOff>139700</xdr:rowOff>
    </xdr:to>
    <mc:AlternateContent xmlns:mc="http://schemas.openxmlformats.org/markup-compatibility/2006" xmlns:a14="http://schemas.microsoft.com/office/drawing/2010/main">
      <mc:Choice Requires="a14">
        <xdr:graphicFrame macro="">
          <xdr:nvGraphicFramePr>
            <xdr:cNvPr id="73" name="Segment 1">
              <a:extLst>
                <a:ext uri="{FF2B5EF4-FFF2-40B4-BE49-F238E27FC236}">
                  <a16:creationId xmlns:a16="http://schemas.microsoft.com/office/drawing/2014/main" id="{E18150F3-440A-4522-B077-3AE69F860C4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14316" y="4264025"/>
              <a:ext cx="1293534"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238125</xdr:colOff>
      <xdr:row>2</xdr:row>
      <xdr:rowOff>25400</xdr:rowOff>
    </xdr:from>
    <xdr:to>
      <xdr:col>11</xdr:col>
      <xdr:colOff>542925</xdr:colOff>
      <xdr:row>17</xdr:row>
      <xdr:rowOff>6350</xdr:rowOff>
    </xdr:to>
    <xdr:graphicFrame macro="">
      <xdr:nvGraphicFramePr>
        <xdr:cNvPr id="2" name="Chart 1">
          <a:extLst>
            <a:ext uri="{FF2B5EF4-FFF2-40B4-BE49-F238E27FC236}">
              <a16:creationId xmlns:a16="http://schemas.microsoft.com/office/drawing/2014/main" id="{B9BF1477-FBA4-4F01-BB67-8F02CBF89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593725</xdr:colOff>
      <xdr:row>2</xdr:row>
      <xdr:rowOff>152400</xdr:rowOff>
    </xdr:from>
    <xdr:to>
      <xdr:col>13</xdr:col>
      <xdr:colOff>288925</xdr:colOff>
      <xdr:row>17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267CD1D-6243-494A-A7F7-72EA75BCFC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95825" y="520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263525</xdr:colOff>
      <xdr:row>3</xdr:row>
      <xdr:rowOff>38100</xdr:rowOff>
    </xdr:from>
    <xdr:to>
      <xdr:col>10</xdr:col>
      <xdr:colOff>568325</xdr:colOff>
      <xdr:row>18</xdr:row>
      <xdr:rowOff>19050</xdr:rowOff>
    </xdr:to>
    <xdr:graphicFrame macro="">
      <xdr:nvGraphicFramePr>
        <xdr:cNvPr id="2" name="Chart 1">
          <a:extLst>
            <a:ext uri="{FF2B5EF4-FFF2-40B4-BE49-F238E27FC236}">
              <a16:creationId xmlns:a16="http://schemas.microsoft.com/office/drawing/2014/main" id="{1AE52263-28AD-42D9-8C86-0A755D980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457200</xdr:colOff>
      <xdr:row>3</xdr:row>
      <xdr:rowOff>120650</xdr:rowOff>
    </xdr:from>
    <xdr:to>
      <xdr:col>9</xdr:col>
      <xdr:colOff>457200</xdr:colOff>
      <xdr:row>17</xdr:row>
      <xdr:rowOff>66675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35A307E-5076-472E-8B9E-CF77BBB07AF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03750" y="67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323850</xdr:colOff>
      <xdr:row>6</xdr:row>
      <xdr:rowOff>44450</xdr:rowOff>
    </xdr:from>
    <xdr:to>
      <xdr:col>10</xdr:col>
      <xdr:colOff>323850</xdr:colOff>
      <xdr:row>19</xdr:row>
      <xdr:rowOff>174625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E177CB0-C488-4468-932F-019A1D726D2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080000" y="114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8</xdr:row>
      <xdr:rowOff>152400</xdr:rowOff>
    </xdr:from>
    <xdr:to>
      <xdr:col>11</xdr:col>
      <xdr:colOff>190500</xdr:colOff>
      <xdr:row>22</xdr:row>
      <xdr:rowOff>98425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B79ACE1-AE03-4C5B-B2CA-D3B4FACEB5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56250" y="162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936625</xdr:colOff>
      <xdr:row>34</xdr:row>
      <xdr:rowOff>38100</xdr:rowOff>
    </xdr:from>
    <xdr:to>
      <xdr:col>11</xdr:col>
      <xdr:colOff>28575</xdr:colOff>
      <xdr:row>49</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B624881-315C-46D3-AA01-F331FB5489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6299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320675</xdr:colOff>
      <xdr:row>3</xdr:row>
      <xdr:rowOff>38100</xdr:rowOff>
    </xdr:from>
    <xdr:to>
      <xdr:col>11</xdr:col>
      <xdr:colOff>15875</xdr:colOff>
      <xdr:row>18</xdr:row>
      <xdr:rowOff>19050</xdr:rowOff>
    </xdr:to>
    <xdr:graphicFrame macro="">
      <xdr:nvGraphicFramePr>
        <xdr:cNvPr id="2" name="Chart 1">
          <a:extLst>
            <a:ext uri="{FF2B5EF4-FFF2-40B4-BE49-F238E27FC236}">
              <a16:creationId xmlns:a16="http://schemas.microsoft.com/office/drawing/2014/main" id="{CC90819F-854B-428D-811E-1F5207BD3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5.822358101854" createdVersion="6" refreshedVersion="6" minRefreshableVersion="3" recordCount="9994" xr:uid="{B2AF20B3-3A88-4F81-9248-84CD6FC26122}">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544097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605DC-ADB3-4F5C-B575-E1456395AEE2}"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766CE4-4711-49A2-9B3A-12C627255507}"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3">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B3A14-8E3B-4B55-AAA1-D6D02B29B6DC}"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8">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5"/>
          </reference>
        </references>
      </pivotArea>
    </chartFormat>
    <chartFormat chart="8" format="4">
      <pivotArea type="data" outline="0" fieldPosition="0">
        <references count="2">
          <reference field="4294967294" count="1" selected="0">
            <x v="0"/>
          </reference>
          <reference field="3" count="1" selected="0">
            <x v="8"/>
          </reference>
        </references>
      </pivotArea>
    </chartFormat>
    <chartFormat chart="8" format="5">
      <pivotArea type="data" outline="0" fieldPosition="0">
        <references count="2">
          <reference field="4294967294" count="1" selected="0">
            <x v="0"/>
          </reference>
          <reference field="3" count="1" selected="0">
            <x v="6"/>
          </reference>
        </references>
      </pivotArea>
    </chartFormat>
    <chartFormat chart="8" format="6">
      <pivotArea type="data" outline="0" fieldPosition="0">
        <references count="2">
          <reference field="4294967294" count="1" selected="0">
            <x v="0"/>
          </reference>
          <reference field="3" count="1" selected="0">
            <x v="7"/>
          </reference>
        </references>
      </pivotArea>
    </chartFormat>
    <chartFormat chart="8" format="7">
      <pivotArea type="data" outline="0" fieldPosition="0">
        <references count="2">
          <reference field="4294967294" count="1" selected="0">
            <x v="0"/>
          </reference>
          <reference field="3" count="1" selected="0">
            <x v="3"/>
          </reference>
        </references>
      </pivotArea>
    </chartFormat>
    <chartFormat chart="11"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258908-7F5F-485C-AA38-13E52C4BC29A}"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6"/>
          </reference>
        </references>
      </pivotArea>
    </chartFormat>
    <chartFormat chart="7" format="4">
      <pivotArea type="data" outline="0" fieldPosition="0">
        <references count="2">
          <reference field="4294967294" count="1" selected="0">
            <x v="0"/>
          </reference>
          <reference field="3" count="1" selected="0">
            <x v="1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25265C-A8E0-42E1-954D-32D273C3856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1AD29-2E9F-49E2-8778-B2C292AD7FA6}"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F1A9C3-43D6-499E-976F-FC34FD031C5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5">
      <pivotArea collapsedLevelsAreSubtotals="1" fieldPosition="0">
        <references count="1">
          <reference field="3" count="12">
            <x v="1"/>
            <x v="2"/>
            <x v="3"/>
            <x v="4"/>
            <x v="5"/>
            <x v="6"/>
            <x v="7"/>
            <x v="8"/>
            <x v="9"/>
            <x v="10"/>
            <x v="1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C2C294-58B7-4226-814A-995ABEEAD49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155E7C-5EDA-45E0-9BA7-2B19777F9FF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9"/>
  </dataFields>
  <formats count="1">
    <format dxfId="2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31D7C8-485C-4D00-92AE-904DD7AFDC6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C080D8-9282-44CB-8144-21568F44353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3"/>
          </reference>
        </references>
      </pivotArea>
    </chartFormat>
    <chartFormat chart="2" format="4">
      <pivotArea type="data" outline="0" fieldPosition="0">
        <references count="2">
          <reference field="4294967294" count="1" selected="0">
            <x v="0"/>
          </reference>
          <reference field="16" count="1" selected="0">
            <x v="14"/>
          </reference>
        </references>
      </pivotArea>
    </chartFormat>
    <chartFormat chart="2" format="5">
      <pivotArea type="data" outline="0" fieldPosition="0">
        <references count="2">
          <reference field="4294967294" count="1" selected="0">
            <x v="0"/>
          </reference>
          <reference field="16" count="1" selected="0">
            <x v="5"/>
          </reference>
        </references>
      </pivotArea>
    </chartFormat>
    <chartFormat chart="2" format="6">
      <pivotArea type="data" outline="0" fieldPosition="0">
        <references count="2">
          <reference field="4294967294" count="1" selected="0">
            <x v="0"/>
          </reference>
          <reference field="16" count="1" selected="0">
            <x v="16"/>
          </reference>
        </references>
      </pivotArea>
    </chartFormat>
    <chartFormat chart="2"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D75A0D-2743-4ABB-8D3D-344CF5D407A4}" sourceName="Year">
  <pivotTables>
    <pivotTable tabId="7" name="PivotTable5"/>
    <pivotTable tabId="3" name="PivotTable1"/>
    <pivotTable tabId="10" name="PivotTable10"/>
    <pivotTable tabId="10" name="PivotTable11"/>
    <pivotTable tabId="10" name="PivotTable12"/>
    <pivotTable tabId="10" name="PivotTable8"/>
    <pivotTable tabId="10" name="PivotTable9"/>
    <pivotTable tabId="8" name="PivotTable6"/>
    <pivotTable tabId="9" name="PivotTable7"/>
    <pivotTable tabId="5" name="PivotTable2"/>
  </pivotTables>
  <data>
    <tabular pivotCacheId="54409726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B2BBB5-85B8-42E4-AEC2-7E203D424750}" sourceName="Segment">
  <pivotTables>
    <pivotTable tabId="7" name="PivotTable5"/>
    <pivotTable tabId="3" name="PivotTable1"/>
    <pivotTable tabId="10" name="PivotTable10"/>
    <pivotTable tabId="10" name="PivotTable11"/>
    <pivotTable tabId="10" name="PivotTable12"/>
    <pivotTable tabId="10" name="PivotTable8"/>
    <pivotTable tabId="10" name="PivotTable9"/>
    <pivotTable tabId="11" name="PivotTable1"/>
    <pivotTable tabId="8" name="PivotTable6"/>
    <pivotTable tabId="9" name="PivotTable7"/>
    <pivotTable tabId="5" name="PivotTable2"/>
  </pivotTables>
  <data>
    <tabular pivotCacheId="5440972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160A2A-DFCF-4635-9875-19E492DB7835}" sourceName="Region">
  <pivotTables>
    <pivotTable tabId="7" name="PivotTable5"/>
    <pivotTable tabId="3" name="PivotTable1"/>
    <pivotTable tabId="10" name="PivotTable10"/>
    <pivotTable tabId="10" name="PivotTable11"/>
    <pivotTable tabId="10" name="PivotTable12"/>
    <pivotTable tabId="10" name="PivotTable8"/>
    <pivotTable tabId="10" name="PivotTable9"/>
    <pivotTable tabId="11" name="PivotTable1"/>
    <pivotTable tabId="8" name="PivotTable6"/>
    <pivotTable tabId="9" name="PivotTable7"/>
    <pivotTable tabId="5" name="PivotTable2"/>
  </pivotTables>
  <data>
    <tabular pivotCacheId="54409726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CA65F41-A919-457D-9435-FC6B19EA3010}" cache="Slicer_Year" caption="Year" style="SlicerStyleLight1 2" rowHeight="241300"/>
  <slicer name="Segment 1" xr10:uid="{632C0451-5588-453E-8664-93ABADFC1019}" cache="Slicer_Segment" caption="Segment" style="SlicerStyleLight1 2" rowHeight="241300"/>
  <slicer name="Region 1" xr10:uid="{E1396D61-019E-4EA4-9301-DFF09CCCD149}" cache="Slicer_Region" caption="Region"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F9413F-3062-4544-852F-87C0C0943F80}" cache="Slicer_Year" caption="Year" rowHeight="241300"/>
  <slicer name="Segment" xr10:uid="{D0DF923A-57CC-4AE2-9F26-3A4AA0290744}" cache="Slicer_Segment" caption="Segment" rowHeight="241300"/>
  <slicer name="Region" xr10:uid="{B7F29679-4387-4812-B513-0C78ABC37A6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45" workbookViewId="0">
      <selection activeCell="G18" sqref="G18"/>
    </sheetView>
  </sheetViews>
  <sheetFormatPr defaultColWidth="14.453125" defaultRowHeight="15" customHeight="1"/>
  <cols>
    <col min="1" max="1" width="12.54296875" customWidth="1"/>
    <col min="2" max="2" width="20.3632812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945BD-8FF7-4469-8953-3C729D221558}">
  <dimension ref="A3:F10"/>
  <sheetViews>
    <sheetView workbookViewId="0">
      <selection activeCell="E13" sqref="E13"/>
    </sheetView>
  </sheetViews>
  <sheetFormatPr defaultRowHeight="14.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08984375" bestFit="1" customWidth="1"/>
  </cols>
  <sheetData>
    <row r="3" spans="1:6">
      <c r="A3" s="5" t="s">
        <v>10932</v>
      </c>
      <c r="B3" s="4" t="s">
        <v>10946</v>
      </c>
      <c r="C3" s="34" t="s">
        <v>10947</v>
      </c>
      <c r="D3" s="34" t="s">
        <v>10948</v>
      </c>
      <c r="E3" s="34" t="s">
        <v>10949</v>
      </c>
      <c r="F3" s="13" t="s">
        <v>10950</v>
      </c>
    </row>
    <row r="4" spans="1:6">
      <c r="A4" s="20" t="s">
        <v>10951</v>
      </c>
      <c r="B4" s="30">
        <v>484247.49810000096</v>
      </c>
      <c r="C4" s="35">
        <v>49543.974100000007</v>
      </c>
      <c r="D4" s="35">
        <v>7581</v>
      </c>
      <c r="E4" s="35">
        <v>1993</v>
      </c>
      <c r="F4" s="31">
        <v>0.10231126499236715</v>
      </c>
    </row>
    <row r="5" spans="1:6">
      <c r="A5" s="21" t="s">
        <v>10952</v>
      </c>
      <c r="B5" s="32">
        <v>470532.50899999985</v>
      </c>
      <c r="C5" s="36">
        <v>61618.603700000051</v>
      </c>
      <c r="D5" s="36">
        <v>7979</v>
      </c>
      <c r="E5" s="36">
        <v>2102</v>
      </c>
      <c r="F5" s="33">
        <v>0.13095504034557592</v>
      </c>
    </row>
    <row r="6" spans="1:6">
      <c r="A6" s="21" t="s">
        <v>10953</v>
      </c>
      <c r="B6" s="32">
        <v>608473.83000000066</v>
      </c>
      <c r="C6" s="36">
        <v>81726.930800000177</v>
      </c>
      <c r="D6" s="36">
        <v>9810</v>
      </c>
      <c r="E6" s="36">
        <v>2580</v>
      </c>
      <c r="F6" s="33">
        <v>0.13431461924993568</v>
      </c>
    </row>
    <row r="7" spans="1:6">
      <c r="A7" s="37" t="s">
        <v>10954</v>
      </c>
      <c r="B7" s="38">
        <v>733947.0231999997</v>
      </c>
      <c r="C7" s="39">
        <v>93507.513099999967</v>
      </c>
      <c r="D7" s="39">
        <v>12503</v>
      </c>
      <c r="E7" s="39">
        <v>3319</v>
      </c>
      <c r="F7" s="40">
        <v>0.12740362743390987</v>
      </c>
    </row>
    <row r="10" spans="1:6" ht="17">
      <c r="B10" s="41">
        <f>(GETPIVOTDATA("Sum of Sales",$A$3,"Years",2014)/GETPIVOTDATA("Sum of Sales",$A$3,"Years",2013))-1</f>
        <v>0.20620967905883303</v>
      </c>
      <c r="C10" s="41">
        <f>(GETPIVOTDATA("Sum of Profit",$A$3,"Years",2014)/GETPIVOTDATA("Sum of Profit",$A$3,"Years",2013))-1</f>
        <v>0.14414565902185772</v>
      </c>
      <c r="D10" s="41">
        <f>(GETPIVOTDATA("Sum of Quantity",$A$3,"Years",2014)/GETPIVOTDATA("Sum of Quantity",$A$3,"Years",2013))-1</f>
        <v>0.27451580020387367</v>
      </c>
      <c r="E10" s="41">
        <f>(GETPIVOTDATA("Count of Order ID",$A$3,"Years",2014)/GETPIVOTDATA("Count of Order ID",$A$3,"Years",2013))-1</f>
        <v>0.2864341085271318</v>
      </c>
      <c r="F10" s="41">
        <f>(GETPIVOTDATA("Sum of Profit margin",$A$3,"Years",2014)/GETPIVOTDATA("Sum of Profit margin",$A$3,"Years",2013))-1</f>
        <v>-5.1453757264990463E-2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3DC7-5333-4B36-9B8A-FF628644947F}">
  <dimension ref="A3:N18"/>
  <sheetViews>
    <sheetView topLeftCell="A4" workbookViewId="0">
      <selection activeCell="M23" sqref="M23"/>
    </sheetView>
  </sheetViews>
  <sheetFormatPr defaultRowHeight="14.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4.36328125" bestFit="1" customWidth="1"/>
    <col min="10" max="10" width="12.36328125" bestFit="1" customWidth="1"/>
    <col min="11" max="11" width="15.7265625" bestFit="1" customWidth="1"/>
    <col min="13" max="13" width="12.36328125" bestFit="1" customWidth="1"/>
    <col min="14" max="14" width="18.08984375" bestFit="1" customWidth="1"/>
  </cols>
  <sheetData>
    <row r="3" spans="1:14">
      <c r="A3" s="5" t="s">
        <v>10932</v>
      </c>
      <c r="B3" s="6" t="s">
        <v>10946</v>
      </c>
      <c r="D3" s="5" t="s">
        <v>10932</v>
      </c>
      <c r="E3" s="6" t="s">
        <v>10947</v>
      </c>
      <c r="G3" s="5" t="s">
        <v>10932</v>
      </c>
      <c r="H3" s="6" t="s">
        <v>10948</v>
      </c>
      <c r="J3" s="5" t="s">
        <v>10932</v>
      </c>
      <c r="K3" s="6" t="s">
        <v>10949</v>
      </c>
      <c r="M3" s="5" t="s">
        <v>10932</v>
      </c>
      <c r="N3" s="6" t="s">
        <v>10950</v>
      </c>
    </row>
    <row r="4" spans="1:14">
      <c r="A4" s="7" t="s">
        <v>10934</v>
      </c>
      <c r="B4" s="8">
        <v>95365.937600000019</v>
      </c>
      <c r="D4" s="7" t="s">
        <v>10934</v>
      </c>
      <c r="E4" s="8">
        <v>9199.2699999999986</v>
      </c>
      <c r="G4" s="7" t="s">
        <v>10934</v>
      </c>
      <c r="H4" s="8">
        <v>1500</v>
      </c>
      <c r="J4" s="7" t="s">
        <v>10934</v>
      </c>
      <c r="K4" s="8">
        <v>387</v>
      </c>
      <c r="M4" s="7" t="s">
        <v>10934</v>
      </c>
      <c r="N4" s="8">
        <v>9.6462848596792869E-2</v>
      </c>
    </row>
    <row r="5" spans="1:14">
      <c r="A5" s="9" t="s">
        <v>10935</v>
      </c>
      <c r="B5" s="10">
        <v>60172.649400000024</v>
      </c>
      <c r="D5" s="9" t="s">
        <v>10935</v>
      </c>
      <c r="E5" s="10">
        <v>10288.898699999991</v>
      </c>
      <c r="G5" s="9" t="s">
        <v>10935</v>
      </c>
      <c r="H5" s="10">
        <v>1068</v>
      </c>
      <c r="J5" s="9" t="s">
        <v>10935</v>
      </c>
      <c r="K5" s="10">
        <v>301</v>
      </c>
      <c r="M5" s="9" t="s">
        <v>10935</v>
      </c>
      <c r="N5" s="10">
        <v>0.17098962406664425</v>
      </c>
    </row>
    <row r="6" spans="1:14">
      <c r="A6" s="9" t="s">
        <v>10936</v>
      </c>
      <c r="B6" s="10">
        <v>199252.98399999991</v>
      </c>
      <c r="D6" s="9" t="s">
        <v>10936</v>
      </c>
      <c r="E6" s="10">
        <v>26806.573700000015</v>
      </c>
      <c r="G6" s="9" t="s">
        <v>10936</v>
      </c>
      <c r="H6" s="10">
        <v>2491</v>
      </c>
      <c r="J6" s="9" t="s">
        <v>10936</v>
      </c>
      <c r="K6" s="10">
        <v>680</v>
      </c>
      <c r="M6" s="9" t="s">
        <v>10936</v>
      </c>
      <c r="N6" s="10">
        <v>0.13453536886554246</v>
      </c>
    </row>
    <row r="7" spans="1:14">
      <c r="A7" s="9" t="s">
        <v>10937</v>
      </c>
      <c r="B7" s="10">
        <v>141851.5674</v>
      </c>
      <c r="D7" s="9" t="s">
        <v>10937</v>
      </c>
      <c r="E7" s="10">
        <v>13437.806799999998</v>
      </c>
      <c r="G7" s="9" t="s">
        <v>10937</v>
      </c>
      <c r="H7" s="10">
        <v>2441</v>
      </c>
      <c r="J7" s="9" t="s">
        <v>10937</v>
      </c>
      <c r="K7" s="10">
        <v>663</v>
      </c>
      <c r="M7" s="9" t="s">
        <v>10937</v>
      </c>
      <c r="N7" s="10">
        <v>9.4731465053942004E-2</v>
      </c>
    </row>
    <row r="8" spans="1:14">
      <c r="A8" s="9" t="s">
        <v>10938</v>
      </c>
      <c r="B8" s="10">
        <v>156122.28669999994</v>
      </c>
      <c r="D8" s="9" t="s">
        <v>10938</v>
      </c>
      <c r="E8" s="10">
        <v>22308.51279999999</v>
      </c>
      <c r="G8" s="9" t="s">
        <v>10938</v>
      </c>
      <c r="H8" s="10">
        <v>2850</v>
      </c>
      <c r="J8" s="9" t="s">
        <v>10938</v>
      </c>
      <c r="K8" s="10">
        <v>750</v>
      </c>
      <c r="M8" s="9" t="s">
        <v>10938</v>
      </c>
      <c r="N8" s="10">
        <v>0.14289127626517142</v>
      </c>
    </row>
    <row r="9" spans="1:14">
      <c r="A9" s="9" t="s">
        <v>10939</v>
      </c>
      <c r="B9" s="10">
        <v>147082.61130000011</v>
      </c>
      <c r="D9" s="9" t="s">
        <v>10939</v>
      </c>
      <c r="E9" s="10">
        <v>20899.334500000012</v>
      </c>
      <c r="G9" s="9" t="s">
        <v>10939</v>
      </c>
      <c r="H9" s="10">
        <v>2644</v>
      </c>
      <c r="J9" s="9" t="s">
        <v>10939</v>
      </c>
      <c r="K9" s="10">
        <v>709</v>
      </c>
      <c r="M9" s="9" t="s">
        <v>10939</v>
      </c>
      <c r="N9" s="10">
        <v>0.1420924901678027</v>
      </c>
    </row>
    <row r="10" spans="1:14">
      <c r="A10" s="9" t="s">
        <v>10940</v>
      </c>
      <c r="B10" s="10">
        <v>149580.83800000031</v>
      </c>
      <c r="D10" s="9" t="s">
        <v>10940</v>
      </c>
      <c r="E10" s="10">
        <v>13535.38299999998</v>
      </c>
      <c r="G10" s="9" t="s">
        <v>10940</v>
      </c>
      <c r="H10" s="10">
        <v>2705</v>
      </c>
      <c r="J10" s="9" t="s">
        <v>10940</v>
      </c>
      <c r="K10" s="10">
        <v>708</v>
      </c>
      <c r="M10" s="9" t="s">
        <v>10940</v>
      </c>
      <c r="N10" s="10">
        <v>9.0488749635163512E-2</v>
      </c>
    </row>
    <row r="11" spans="1:14">
      <c r="A11" s="9" t="s">
        <v>10941</v>
      </c>
      <c r="B11" s="10">
        <v>159589.45099999988</v>
      </c>
      <c r="D11" s="9" t="s">
        <v>10941</v>
      </c>
      <c r="E11" s="10">
        <v>21896.715399999972</v>
      </c>
      <c r="G11" s="9" t="s">
        <v>10941</v>
      </c>
      <c r="H11" s="10">
        <v>2796</v>
      </c>
      <c r="J11" s="9" t="s">
        <v>10941</v>
      </c>
      <c r="K11" s="10">
        <v>710</v>
      </c>
      <c r="M11" s="9" t="s">
        <v>10941</v>
      </c>
      <c r="N11" s="10">
        <v>0.13720653378273723</v>
      </c>
    </row>
    <row r="12" spans="1:14">
      <c r="A12" s="9" t="s">
        <v>10942</v>
      </c>
      <c r="B12" s="10">
        <v>309770.09970000025</v>
      </c>
      <c r="D12" s="9" t="s">
        <v>10942</v>
      </c>
      <c r="E12" s="10">
        <v>37293.192500000034</v>
      </c>
      <c r="G12" s="9" t="s">
        <v>10942</v>
      </c>
      <c r="H12" s="10">
        <v>5073</v>
      </c>
      <c r="J12" s="9" t="s">
        <v>10942</v>
      </c>
      <c r="K12" s="10">
        <v>1386</v>
      </c>
      <c r="M12" s="9" t="s">
        <v>10942</v>
      </c>
      <c r="N12" s="10">
        <v>0.12038990379031732</v>
      </c>
    </row>
    <row r="13" spans="1:14">
      <c r="A13" s="9" t="s">
        <v>10943</v>
      </c>
      <c r="B13" s="10">
        <v>197115.20170000009</v>
      </c>
      <c r="D13" s="9" t="s">
        <v>10943</v>
      </c>
      <c r="E13" s="10">
        <v>31469.663800000035</v>
      </c>
      <c r="G13" s="9" t="s">
        <v>10943</v>
      </c>
      <c r="H13" s="10">
        <v>3095</v>
      </c>
      <c r="J13" s="9" t="s">
        <v>10943</v>
      </c>
      <c r="K13" s="10">
        <v>817</v>
      </c>
      <c r="M13" s="9" t="s">
        <v>10943</v>
      </c>
      <c r="N13" s="10">
        <v>0.15965112547684351</v>
      </c>
    </row>
    <row r="14" spans="1:14">
      <c r="A14" s="9" t="s">
        <v>10944</v>
      </c>
      <c r="B14" s="10">
        <v>349120.07400000008</v>
      </c>
      <c r="D14" s="9" t="s">
        <v>10944</v>
      </c>
      <c r="E14" s="10">
        <v>35825.536599999927</v>
      </c>
      <c r="G14" s="9" t="s">
        <v>10944</v>
      </c>
      <c r="H14" s="10">
        <v>5741</v>
      </c>
      <c r="J14" s="9" t="s">
        <v>10944</v>
      </c>
      <c r="K14" s="10">
        <v>1462</v>
      </c>
      <c r="M14" s="9" t="s">
        <v>10944</v>
      </c>
      <c r="N14" s="10">
        <v>0.10261666191099604</v>
      </c>
    </row>
    <row r="15" spans="1:14">
      <c r="A15" s="9" t="s">
        <v>10945</v>
      </c>
      <c r="B15" s="10">
        <v>332177.15950000001</v>
      </c>
      <c r="D15" s="9" t="s">
        <v>10945</v>
      </c>
      <c r="E15" s="10">
        <v>43436.13390000003</v>
      </c>
      <c r="G15" s="9" t="s">
        <v>10945</v>
      </c>
      <c r="H15" s="10">
        <v>5469</v>
      </c>
      <c r="J15" s="9" t="s">
        <v>10945</v>
      </c>
      <c r="K15" s="10">
        <v>1421</v>
      </c>
      <c r="M15" s="9" t="s">
        <v>10945</v>
      </c>
      <c r="N15" s="10">
        <v>0.13076195234308405</v>
      </c>
    </row>
    <row r="16" spans="1:14">
      <c r="A16" s="11" t="s">
        <v>10933</v>
      </c>
      <c r="B16" s="12">
        <v>2297200.8603000008</v>
      </c>
      <c r="D16" s="11" t="s">
        <v>10933</v>
      </c>
      <c r="E16" s="12">
        <v>286397.02169999998</v>
      </c>
      <c r="G16" s="11" t="s">
        <v>10933</v>
      </c>
      <c r="H16" s="12">
        <v>37873</v>
      </c>
      <c r="J16" s="11" t="s">
        <v>10933</v>
      </c>
      <c r="K16" s="12">
        <v>9994</v>
      </c>
      <c r="M16" s="11" t="s">
        <v>10933</v>
      </c>
      <c r="N16" s="12">
        <v>0.12467217240315856</v>
      </c>
    </row>
    <row r="18" spans="2:14">
      <c r="B18" s="26">
        <f>GETPIVOTDATA("Sales",$A$3)</f>
        <v>2297200.8603000008</v>
      </c>
      <c r="E18" s="26">
        <f>GETPIVOTDATA("Profit",$D$3)</f>
        <v>286397.02169999998</v>
      </c>
      <c r="H18" s="27">
        <f>GETPIVOTDATA("Quantity",$G$3)</f>
        <v>37873</v>
      </c>
      <c r="K18" s="28">
        <f>GETPIVOTDATA("Order ID",$J$3)</f>
        <v>9994</v>
      </c>
      <c r="N18" s="29">
        <f>GETPIVOTDATA("Profit margin",$M$3)</f>
        <v>0.12467217240315856</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showGridLines="0" tabSelected="1" zoomScaleNormal="100" workbookViewId="0">
      <selection activeCell="Y9" sqref="Y9"/>
    </sheetView>
  </sheetViews>
  <sheetFormatPr defaultColWidth="14.453125" defaultRowHeight="15" customHeight="1"/>
  <cols>
    <col min="1" max="26" width="8.7265625" style="42" customWidth="1"/>
    <col min="27" max="16384" width="14.453125" style="42"/>
  </cols>
  <sheetData>
    <row r="1" spans="1:22" ht="14.25" customHeight="1"/>
    <row r="2" spans="1:22" ht="14.25" customHeight="1"/>
    <row r="3" spans="1:22" ht="14.25" customHeight="1"/>
    <row r="4" spans="1:22" ht="14.25" customHeight="1"/>
    <row r="5" spans="1:22" ht="14.25" customHeight="1"/>
    <row r="6" spans="1:22" ht="14.25" customHeight="1"/>
    <row r="7" spans="1:22" ht="14.25" customHeight="1"/>
    <row r="8" spans="1:22" ht="14.25" customHeight="1"/>
    <row r="9" spans="1:22" ht="14.25" customHeight="1"/>
    <row r="10" spans="1:22" ht="14.25" customHeight="1"/>
    <row r="11" spans="1:22" ht="14.25" customHeight="1">
      <c r="A11" s="43"/>
      <c r="B11" s="44"/>
      <c r="Q11" s="43"/>
    </row>
    <row r="12" spans="1:22" ht="14.25" customHeight="1"/>
    <row r="13" spans="1:22" ht="14.25" customHeight="1">
      <c r="V13" s="42" t="s">
        <v>10955</v>
      </c>
    </row>
    <row r="14" spans="1:22" ht="14.25" customHeight="1">
      <c r="U14" s="42" t="s">
        <v>10955</v>
      </c>
    </row>
    <row r="15" spans="1:22" ht="14.25" customHeight="1"/>
    <row r="16" spans="1:22" ht="14.25" customHeight="1"/>
    <row r="17" spans="24:24" ht="14.25" customHeight="1"/>
    <row r="18" spans="24:24" ht="14.25" customHeight="1"/>
    <row r="19" spans="24:24" ht="14.25" customHeight="1"/>
    <row r="20" spans="24:24" ht="14.25" customHeight="1"/>
    <row r="21" spans="24:24" ht="14.25" customHeight="1">
      <c r="X21" s="42" t="s">
        <v>10956</v>
      </c>
    </row>
    <row r="22" spans="24:24" ht="14.25" customHeight="1"/>
    <row r="23" spans="24:24" ht="14.25" customHeight="1"/>
    <row r="24" spans="24:24" ht="14.25" customHeight="1"/>
    <row r="25" spans="24:24" ht="14.25" customHeight="1"/>
    <row r="26" spans="24:24" ht="14.25" customHeight="1"/>
    <row r="27" spans="24:24" ht="14.25" customHeight="1"/>
    <row r="28" spans="24:24" ht="14.25" customHeight="1"/>
    <row r="29" spans="24:24" ht="14.25" customHeight="1"/>
    <row r="30" spans="24:24" ht="14.25" customHeight="1"/>
    <row r="31" spans="24:24" ht="14.25" customHeight="1"/>
    <row r="32" spans="24: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1AD6-D2E2-486C-A444-833F9E817863}">
  <dimension ref="A3:C16"/>
  <sheetViews>
    <sheetView workbookViewId="0">
      <selection activeCell="N17" sqref="N17"/>
    </sheetView>
  </sheetViews>
  <sheetFormatPr defaultRowHeight="14.5"/>
  <cols>
    <col min="1" max="1" width="12.36328125" bestFit="1" customWidth="1"/>
    <col min="2" max="2" width="11.26953125" bestFit="1" customWidth="1"/>
    <col min="3" max="3" width="11.81640625" bestFit="1" customWidth="1"/>
  </cols>
  <sheetData>
    <row r="3" spans="1:3">
      <c r="A3" s="5" t="s">
        <v>10932</v>
      </c>
      <c r="B3" s="4" t="s">
        <v>10946</v>
      </c>
      <c r="C3" s="13" t="s">
        <v>10947</v>
      </c>
    </row>
    <row r="4" spans="1:3">
      <c r="A4" s="7" t="s">
        <v>10934</v>
      </c>
      <c r="B4" s="16">
        <v>95365.937600000019</v>
      </c>
      <c r="C4" s="17">
        <v>9199.2699999999986</v>
      </c>
    </row>
    <row r="5" spans="1:3">
      <c r="A5" s="9" t="s">
        <v>10935</v>
      </c>
      <c r="B5" s="18">
        <v>60172.649400000024</v>
      </c>
      <c r="C5" s="19">
        <v>10288.898699999991</v>
      </c>
    </row>
    <row r="6" spans="1:3">
      <c r="A6" s="9" t="s">
        <v>10936</v>
      </c>
      <c r="B6" s="18">
        <v>199252.98399999991</v>
      </c>
      <c r="C6" s="19">
        <v>26806.573700000015</v>
      </c>
    </row>
    <row r="7" spans="1:3">
      <c r="A7" s="9" t="s">
        <v>10937</v>
      </c>
      <c r="B7" s="18">
        <v>141851.5674</v>
      </c>
      <c r="C7" s="19">
        <v>13437.806799999998</v>
      </c>
    </row>
    <row r="8" spans="1:3">
      <c r="A8" s="9" t="s">
        <v>10938</v>
      </c>
      <c r="B8" s="18">
        <v>156122.28669999994</v>
      </c>
      <c r="C8" s="19">
        <v>22308.51279999999</v>
      </c>
    </row>
    <row r="9" spans="1:3">
      <c r="A9" s="9" t="s">
        <v>10939</v>
      </c>
      <c r="B9" s="18">
        <v>147082.61130000011</v>
      </c>
      <c r="C9" s="19">
        <v>20899.334500000012</v>
      </c>
    </row>
    <row r="10" spans="1:3">
      <c r="A10" s="9" t="s">
        <v>10940</v>
      </c>
      <c r="B10" s="18">
        <v>149580.83800000031</v>
      </c>
      <c r="C10" s="19">
        <v>13535.38299999998</v>
      </c>
    </row>
    <row r="11" spans="1:3">
      <c r="A11" s="9" t="s">
        <v>10941</v>
      </c>
      <c r="B11" s="18">
        <v>159589.45099999988</v>
      </c>
      <c r="C11" s="19">
        <v>21896.715399999972</v>
      </c>
    </row>
    <row r="12" spans="1:3">
      <c r="A12" s="9" t="s">
        <v>10942</v>
      </c>
      <c r="B12" s="18">
        <v>309770.09970000025</v>
      </c>
      <c r="C12" s="19">
        <v>37293.192500000034</v>
      </c>
    </row>
    <row r="13" spans="1:3">
      <c r="A13" s="9" t="s">
        <v>10943</v>
      </c>
      <c r="B13" s="18">
        <v>197115.20170000009</v>
      </c>
      <c r="C13" s="19">
        <v>31469.663800000035</v>
      </c>
    </row>
    <row r="14" spans="1:3">
      <c r="A14" s="9" t="s">
        <v>10944</v>
      </c>
      <c r="B14" s="18">
        <v>349120.07400000008</v>
      </c>
      <c r="C14" s="19">
        <v>35825.536599999927</v>
      </c>
    </row>
    <row r="15" spans="1:3">
      <c r="A15" s="9" t="s">
        <v>10945</v>
      </c>
      <c r="B15" s="18">
        <v>332177.15950000001</v>
      </c>
      <c r="C15" s="19">
        <v>43436.13390000003</v>
      </c>
    </row>
    <row r="16" spans="1:3">
      <c r="A16" s="11" t="s">
        <v>10933</v>
      </c>
      <c r="B16" s="14">
        <v>2297200.8603000008</v>
      </c>
      <c r="C16" s="15">
        <v>286397.02169999998</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1C86-7406-43E0-B95A-6C79C19BB238}">
  <dimension ref="A3:E7"/>
  <sheetViews>
    <sheetView workbookViewId="0">
      <selection activeCell="B6" sqref="B6"/>
    </sheetView>
  </sheetViews>
  <sheetFormatPr defaultRowHeight="14.5"/>
  <cols>
    <col min="1" max="1" width="13.1796875" bestFit="1" customWidth="1"/>
    <col min="2" max="2" width="11.81640625" bestFit="1" customWidth="1"/>
    <col min="4" max="4" width="13.1796875" bestFit="1" customWidth="1"/>
    <col min="5" max="5" width="11.81640625" bestFit="1" customWidth="1"/>
  </cols>
  <sheetData>
    <row r="3" spans="1:5">
      <c r="A3" s="5" t="s">
        <v>10932</v>
      </c>
      <c r="B3" s="6" t="s">
        <v>10947</v>
      </c>
      <c r="D3" s="23" t="s">
        <v>15</v>
      </c>
      <c r="E3" s="24" t="s">
        <v>21</v>
      </c>
    </row>
    <row r="4" spans="1:5">
      <c r="A4" s="20" t="s">
        <v>71</v>
      </c>
      <c r="B4" s="8">
        <v>145454.9480999998</v>
      </c>
      <c r="D4" t="str">
        <f>A4</f>
        <v>Technology</v>
      </c>
      <c r="E4" s="25">
        <f>GETPIVOTDATA("Profit",$A$3,"Category",A4)</f>
        <v>145454.9480999998</v>
      </c>
    </row>
    <row r="5" spans="1:5">
      <c r="A5" s="21" t="s">
        <v>46</v>
      </c>
      <c r="B5" s="10">
        <v>122490.8008000001</v>
      </c>
      <c r="D5" t="str">
        <f t="shared" ref="D5:D6" si="0">A5</f>
        <v>Office Supplies</v>
      </c>
      <c r="E5" s="25">
        <f t="shared" ref="E5:E6" si="1">GETPIVOTDATA("Profit",$A$3,"Category",A5)</f>
        <v>122490.8008000001</v>
      </c>
    </row>
    <row r="6" spans="1:5">
      <c r="A6" s="21" t="s">
        <v>32</v>
      </c>
      <c r="B6" s="10">
        <v>18451.272799999992</v>
      </c>
      <c r="D6" t="str">
        <f t="shared" si="0"/>
        <v>Furniture</v>
      </c>
      <c r="E6" s="25">
        <f t="shared" si="1"/>
        <v>18451.272799999992</v>
      </c>
    </row>
    <row r="7" spans="1:5">
      <c r="A7" s="22" t="s">
        <v>10933</v>
      </c>
      <c r="B7" s="12">
        <v>286397.02169999992</v>
      </c>
      <c r="D7" t="str">
        <f>A7</f>
        <v>Grand Total</v>
      </c>
      <c r="E7" s="25">
        <f>E4+E5+E6</f>
        <v>286397.02169999987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6141-AC38-4ED8-AA65-A97D439E5703}">
  <dimension ref="A3:B7"/>
  <sheetViews>
    <sheetView workbookViewId="0">
      <selection activeCell="B5" sqref="B5"/>
    </sheetView>
  </sheetViews>
  <sheetFormatPr defaultRowHeight="14.5"/>
  <cols>
    <col min="1" max="1" width="13.1796875" bestFit="1" customWidth="1"/>
    <col min="2" max="2" width="11.26953125" bestFit="1" customWidth="1"/>
  </cols>
  <sheetData>
    <row r="3" spans="1:2">
      <c r="A3" s="5" t="s">
        <v>10932</v>
      </c>
      <c r="B3" s="6" t="s">
        <v>10946</v>
      </c>
    </row>
    <row r="4" spans="1:2">
      <c r="A4" s="20" t="s">
        <v>32</v>
      </c>
      <c r="B4" s="45">
        <v>0.32300170530281774</v>
      </c>
    </row>
    <row r="5" spans="1:2">
      <c r="A5" s="21" t="s">
        <v>46</v>
      </c>
      <c r="B5" s="46">
        <v>0.31301008302169103</v>
      </c>
    </row>
    <row r="6" spans="1:2">
      <c r="A6" s="21" t="s">
        <v>71</v>
      </c>
      <c r="B6" s="46">
        <v>0.36398821167549117</v>
      </c>
    </row>
    <row r="7" spans="1:2">
      <c r="A7" s="22" t="s">
        <v>10933</v>
      </c>
      <c r="B7" s="4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7547-8290-4E14-884C-4AE3C630A051}">
  <dimension ref="A3:E53"/>
  <sheetViews>
    <sheetView topLeftCell="A32" workbookViewId="0">
      <selection activeCell="D3" sqref="D3:E52"/>
    </sheetView>
  </sheetViews>
  <sheetFormatPr defaultRowHeight="14.5"/>
  <cols>
    <col min="1" max="1" width="17.36328125" bestFit="1" customWidth="1"/>
    <col min="2" max="2" width="11.81640625" bestFit="1" customWidth="1"/>
    <col min="4" max="4" width="17.36328125" bestFit="1" customWidth="1"/>
  </cols>
  <sheetData>
    <row r="3" spans="1:5">
      <c r="A3" s="5" t="s">
        <v>10932</v>
      </c>
      <c r="B3" s="6" t="s">
        <v>10946</v>
      </c>
      <c r="D3" s="23" t="s">
        <v>11</v>
      </c>
      <c r="E3" s="24" t="s">
        <v>18</v>
      </c>
    </row>
    <row r="4" spans="1:5">
      <c r="A4" s="20" t="s">
        <v>358</v>
      </c>
      <c r="B4" s="8">
        <v>19510.639999999992</v>
      </c>
      <c r="D4" t="str">
        <f>A4</f>
        <v>Alabama</v>
      </c>
      <c r="E4" s="25">
        <f>GETPIVOTDATA("Sales",$A$3,"State",A4)</f>
        <v>19510.639999999992</v>
      </c>
    </row>
    <row r="5" spans="1:5">
      <c r="A5" s="21" t="s">
        <v>310</v>
      </c>
      <c r="B5" s="10">
        <v>35282.000999999997</v>
      </c>
      <c r="D5" t="str">
        <f t="shared" ref="D5:D52" si="0">A5</f>
        <v>Arizona</v>
      </c>
      <c r="E5" s="25">
        <f t="shared" ref="E5:E52" si="1">GETPIVOTDATA("Sales",$A$3,"State",A5)</f>
        <v>35282.000999999997</v>
      </c>
    </row>
    <row r="6" spans="1:5">
      <c r="A6" s="21" t="s">
        <v>1707</v>
      </c>
      <c r="B6" s="10">
        <v>11678.129999999997</v>
      </c>
      <c r="D6" t="str">
        <f t="shared" si="0"/>
        <v>Arkansas</v>
      </c>
      <c r="E6" s="25">
        <f t="shared" si="1"/>
        <v>11678.129999999997</v>
      </c>
    </row>
    <row r="7" spans="1:5">
      <c r="A7" s="21" t="s">
        <v>43</v>
      </c>
      <c r="B7" s="10">
        <v>457687.63150000101</v>
      </c>
      <c r="D7" t="str">
        <f t="shared" si="0"/>
        <v>California</v>
      </c>
      <c r="E7" s="25">
        <f t="shared" si="1"/>
        <v>457687.63150000101</v>
      </c>
    </row>
    <row r="8" spans="1:5">
      <c r="A8" s="21" t="s">
        <v>457</v>
      </c>
      <c r="B8" s="10">
        <v>32108.117999999995</v>
      </c>
      <c r="D8" t="str">
        <f t="shared" si="0"/>
        <v>Colorado</v>
      </c>
      <c r="E8" s="25">
        <f t="shared" si="1"/>
        <v>32108.117999999995</v>
      </c>
    </row>
    <row r="9" spans="1:5">
      <c r="A9" s="21" t="s">
        <v>747</v>
      </c>
      <c r="B9" s="10">
        <v>13384.356999999996</v>
      </c>
      <c r="D9" t="str">
        <f t="shared" si="0"/>
        <v>Connecticut</v>
      </c>
      <c r="E9" s="25">
        <f t="shared" si="1"/>
        <v>13384.356999999996</v>
      </c>
    </row>
    <row r="10" spans="1:5">
      <c r="A10" s="21" t="s">
        <v>245</v>
      </c>
      <c r="B10" s="10">
        <v>27451.068999999992</v>
      </c>
      <c r="D10" t="str">
        <f t="shared" si="0"/>
        <v>Delaware</v>
      </c>
      <c r="E10" s="25">
        <f t="shared" si="1"/>
        <v>27451.068999999992</v>
      </c>
    </row>
    <row r="11" spans="1:5">
      <c r="A11" s="21" t="s">
        <v>3034</v>
      </c>
      <c r="B11" s="10">
        <v>2865.0199999999995</v>
      </c>
      <c r="D11" t="str">
        <f t="shared" si="0"/>
        <v>District of Columbia</v>
      </c>
      <c r="E11" s="25">
        <f t="shared" si="1"/>
        <v>2865.0199999999995</v>
      </c>
    </row>
    <row r="12" spans="1:5">
      <c r="A12" s="21" t="s">
        <v>54</v>
      </c>
      <c r="B12" s="10">
        <v>89473.707999999999</v>
      </c>
      <c r="D12" t="str">
        <f t="shared" si="0"/>
        <v>Florida</v>
      </c>
      <c r="E12" s="25">
        <f t="shared" si="1"/>
        <v>89473.707999999999</v>
      </c>
    </row>
    <row r="13" spans="1:5">
      <c r="A13" s="21" t="s">
        <v>1272</v>
      </c>
      <c r="B13" s="10">
        <v>49095.840000000004</v>
      </c>
      <c r="D13" t="str">
        <f t="shared" si="0"/>
        <v>Georgia</v>
      </c>
      <c r="E13" s="25">
        <f t="shared" si="1"/>
        <v>49095.840000000004</v>
      </c>
    </row>
    <row r="14" spans="1:5">
      <c r="A14" s="21" t="s">
        <v>6260</v>
      </c>
      <c r="B14" s="10">
        <v>4382.4860000000017</v>
      </c>
      <c r="D14" t="str">
        <f t="shared" si="0"/>
        <v>Idaho</v>
      </c>
      <c r="E14" s="25">
        <f t="shared" si="1"/>
        <v>4382.4860000000017</v>
      </c>
    </row>
    <row r="15" spans="1:5">
      <c r="A15" s="21" t="s">
        <v>211</v>
      </c>
      <c r="B15" s="10">
        <v>80166.10099999985</v>
      </c>
      <c r="D15" t="str">
        <f t="shared" si="0"/>
        <v>Illinois</v>
      </c>
      <c r="E15" s="25">
        <f t="shared" si="1"/>
        <v>80166.10099999985</v>
      </c>
    </row>
    <row r="16" spans="1:5">
      <c r="A16" s="21" t="s">
        <v>254</v>
      </c>
      <c r="B16" s="10">
        <v>53555.360000000001</v>
      </c>
      <c r="D16" t="str">
        <f t="shared" si="0"/>
        <v>Indiana</v>
      </c>
      <c r="E16" s="25">
        <f t="shared" si="1"/>
        <v>53555.360000000001</v>
      </c>
    </row>
    <row r="17" spans="1:5">
      <c r="A17" s="21" t="s">
        <v>489</v>
      </c>
      <c r="B17" s="10">
        <v>4579.7599999999993</v>
      </c>
      <c r="D17" t="str">
        <f t="shared" si="0"/>
        <v>Iowa</v>
      </c>
      <c r="E17" s="25">
        <f t="shared" si="1"/>
        <v>4579.7599999999993</v>
      </c>
    </row>
    <row r="18" spans="1:5">
      <c r="A18" s="21" t="s">
        <v>4530</v>
      </c>
      <c r="B18" s="10">
        <v>2914.31</v>
      </c>
      <c r="D18" t="str">
        <f t="shared" si="0"/>
        <v>Kansas</v>
      </c>
      <c r="E18" s="25">
        <f t="shared" si="1"/>
        <v>2914.31</v>
      </c>
    </row>
    <row r="19" spans="1:5">
      <c r="A19" s="21" t="s">
        <v>29</v>
      </c>
      <c r="B19" s="10">
        <v>36591.749999999971</v>
      </c>
      <c r="D19" t="str">
        <f t="shared" si="0"/>
        <v>Kentucky</v>
      </c>
      <c r="E19" s="25">
        <f t="shared" si="1"/>
        <v>36591.749999999971</v>
      </c>
    </row>
    <row r="20" spans="1:5">
      <c r="A20" s="21" t="s">
        <v>736</v>
      </c>
      <c r="B20" s="10">
        <v>9217.0299999999988</v>
      </c>
      <c r="D20" t="str">
        <f t="shared" si="0"/>
        <v>Louisiana</v>
      </c>
      <c r="E20" s="25">
        <f t="shared" si="1"/>
        <v>9217.0299999999988</v>
      </c>
    </row>
    <row r="21" spans="1:5">
      <c r="A21" s="21" t="s">
        <v>5235</v>
      </c>
      <c r="B21" s="10">
        <v>1270.53</v>
      </c>
      <c r="D21" t="str">
        <f t="shared" si="0"/>
        <v>Maine</v>
      </c>
      <c r="E21" s="25">
        <f t="shared" si="1"/>
        <v>1270.53</v>
      </c>
    </row>
    <row r="22" spans="1:5">
      <c r="A22" s="21" t="s">
        <v>2735</v>
      </c>
      <c r="B22" s="10">
        <v>23705.523000000005</v>
      </c>
      <c r="D22" t="str">
        <f t="shared" si="0"/>
        <v>Maryland</v>
      </c>
      <c r="E22" s="25">
        <f t="shared" si="1"/>
        <v>23705.523000000005</v>
      </c>
    </row>
    <row r="23" spans="1:5">
      <c r="A23" s="21" t="s">
        <v>1245</v>
      </c>
      <c r="B23" s="10">
        <v>28634.43399999999</v>
      </c>
      <c r="D23" t="str">
        <f t="shared" si="0"/>
        <v>Massachusetts</v>
      </c>
      <c r="E23" s="25">
        <f t="shared" si="1"/>
        <v>28634.43399999999</v>
      </c>
    </row>
    <row r="24" spans="1:5">
      <c r="A24" s="21" t="s">
        <v>238</v>
      </c>
      <c r="B24" s="10">
        <v>76269.614000000016</v>
      </c>
      <c r="D24" t="str">
        <f t="shared" si="0"/>
        <v>Michigan</v>
      </c>
      <c r="E24" s="25">
        <f t="shared" si="1"/>
        <v>76269.614000000016</v>
      </c>
    </row>
    <row r="25" spans="1:5">
      <c r="A25" s="21" t="s">
        <v>229</v>
      </c>
      <c r="B25" s="10">
        <v>29863.149999999994</v>
      </c>
      <c r="D25" t="str">
        <f t="shared" si="0"/>
        <v>Minnesota</v>
      </c>
      <c r="E25" s="25">
        <f t="shared" si="1"/>
        <v>29863.149999999994</v>
      </c>
    </row>
    <row r="26" spans="1:5">
      <c r="A26" s="21" t="s">
        <v>1487</v>
      </c>
      <c r="B26" s="10">
        <v>10771.34</v>
      </c>
      <c r="D26" t="str">
        <f t="shared" si="0"/>
        <v>Mississippi</v>
      </c>
      <c r="E26" s="25">
        <f t="shared" si="1"/>
        <v>10771.34</v>
      </c>
    </row>
    <row r="27" spans="1:5">
      <c r="A27" s="21" t="s">
        <v>596</v>
      </c>
      <c r="B27" s="10">
        <v>22205.149999999998</v>
      </c>
      <c r="D27" t="str">
        <f t="shared" si="0"/>
        <v>Missouri</v>
      </c>
      <c r="E27" s="25">
        <f t="shared" si="1"/>
        <v>22205.149999999998</v>
      </c>
    </row>
    <row r="28" spans="1:5">
      <c r="A28" s="21" t="s">
        <v>1762</v>
      </c>
      <c r="B28" s="10">
        <v>5589.3519999999971</v>
      </c>
      <c r="D28" t="str">
        <f t="shared" si="0"/>
        <v>Montana</v>
      </c>
      <c r="E28" s="25">
        <f t="shared" si="1"/>
        <v>5589.3519999999971</v>
      </c>
    </row>
    <row r="29" spans="1:5">
      <c r="A29" s="21" t="s">
        <v>138</v>
      </c>
      <c r="B29" s="10">
        <v>7464.9299999999985</v>
      </c>
      <c r="D29" t="str">
        <f t="shared" si="0"/>
        <v>Nebraska</v>
      </c>
      <c r="E29" s="25">
        <f t="shared" si="1"/>
        <v>7464.9299999999985</v>
      </c>
    </row>
    <row r="30" spans="1:5">
      <c r="A30" s="21" t="s">
        <v>1392</v>
      </c>
      <c r="B30" s="10">
        <v>16729.101999999999</v>
      </c>
      <c r="D30" t="str">
        <f t="shared" si="0"/>
        <v>Nevada</v>
      </c>
      <c r="E30" s="25">
        <f t="shared" si="1"/>
        <v>16729.101999999999</v>
      </c>
    </row>
    <row r="31" spans="1:5">
      <c r="A31" s="21" t="s">
        <v>2694</v>
      </c>
      <c r="B31" s="10">
        <v>7292.5239999999994</v>
      </c>
      <c r="D31" t="str">
        <f t="shared" si="0"/>
        <v>New Hampshire</v>
      </c>
      <c r="E31" s="25">
        <f t="shared" si="1"/>
        <v>7292.5239999999994</v>
      </c>
    </row>
    <row r="32" spans="1:5">
      <c r="A32" s="21" t="s">
        <v>788</v>
      </c>
      <c r="B32" s="10">
        <v>35764.312000000013</v>
      </c>
      <c r="D32" t="str">
        <f t="shared" si="0"/>
        <v>New Jersey</v>
      </c>
      <c r="E32" s="25">
        <f t="shared" si="1"/>
        <v>35764.312000000013</v>
      </c>
    </row>
    <row r="33" spans="1:5">
      <c r="A33" s="21" t="s">
        <v>668</v>
      </c>
      <c r="B33" s="10">
        <v>4783.5220000000008</v>
      </c>
      <c r="D33" t="str">
        <f t="shared" si="0"/>
        <v>New Mexico</v>
      </c>
      <c r="E33" s="25">
        <f t="shared" si="1"/>
        <v>4783.5220000000008</v>
      </c>
    </row>
    <row r="34" spans="1:5">
      <c r="A34" s="21" t="s">
        <v>267</v>
      </c>
      <c r="B34" s="10">
        <v>310876.27099999978</v>
      </c>
      <c r="D34" t="str">
        <f t="shared" si="0"/>
        <v>New York</v>
      </c>
      <c r="E34" s="25">
        <f t="shared" si="1"/>
        <v>310876.27099999978</v>
      </c>
    </row>
    <row r="35" spans="1:5">
      <c r="A35" s="21" t="s">
        <v>88</v>
      </c>
      <c r="B35" s="10">
        <v>55603.163999999968</v>
      </c>
      <c r="D35" t="str">
        <f t="shared" si="0"/>
        <v>North Carolina</v>
      </c>
      <c r="E35" s="25">
        <f t="shared" si="1"/>
        <v>55603.163999999968</v>
      </c>
    </row>
    <row r="36" spans="1:5">
      <c r="A36" s="21" t="s">
        <v>7449</v>
      </c>
      <c r="B36" s="10">
        <v>919.91</v>
      </c>
      <c r="D36" t="str">
        <f t="shared" si="0"/>
        <v>North Dakota</v>
      </c>
      <c r="E36" s="25">
        <f t="shared" si="1"/>
        <v>919.91</v>
      </c>
    </row>
    <row r="37" spans="1:5">
      <c r="A37" s="21" t="s">
        <v>498</v>
      </c>
      <c r="B37" s="10">
        <v>78258.135999999926</v>
      </c>
      <c r="D37" t="str">
        <f t="shared" si="0"/>
        <v>Ohio</v>
      </c>
      <c r="E37" s="25">
        <f t="shared" si="1"/>
        <v>78258.135999999926</v>
      </c>
    </row>
    <row r="38" spans="1:5">
      <c r="A38" s="21" t="s">
        <v>649</v>
      </c>
      <c r="B38" s="10">
        <v>19683.390000000003</v>
      </c>
      <c r="D38" t="str">
        <f t="shared" si="0"/>
        <v>Oklahoma</v>
      </c>
      <c r="E38" s="25">
        <f t="shared" si="1"/>
        <v>19683.390000000003</v>
      </c>
    </row>
    <row r="39" spans="1:5">
      <c r="A39" s="21" t="s">
        <v>420</v>
      </c>
      <c r="B39" s="10">
        <v>17431.149999999991</v>
      </c>
      <c r="D39" t="str">
        <f t="shared" si="0"/>
        <v>Oregon</v>
      </c>
      <c r="E39" s="25">
        <f t="shared" si="1"/>
        <v>17431.149999999991</v>
      </c>
    </row>
    <row r="40" spans="1:5">
      <c r="A40" s="21" t="s">
        <v>147</v>
      </c>
      <c r="B40" s="10">
        <v>116511.91400000003</v>
      </c>
      <c r="D40" t="str">
        <f t="shared" si="0"/>
        <v>Pennsylvania</v>
      </c>
      <c r="E40" s="25">
        <f t="shared" si="1"/>
        <v>116511.91400000003</v>
      </c>
    </row>
    <row r="41" spans="1:5">
      <c r="A41" s="21" t="s">
        <v>1399</v>
      </c>
      <c r="B41" s="10">
        <v>22627.955999999995</v>
      </c>
      <c r="D41" t="str">
        <f t="shared" si="0"/>
        <v>Rhode Island</v>
      </c>
      <c r="E41" s="25">
        <f t="shared" si="1"/>
        <v>22627.955999999995</v>
      </c>
    </row>
    <row r="42" spans="1:5">
      <c r="A42" s="21" t="s">
        <v>383</v>
      </c>
      <c r="B42" s="10">
        <v>8481.7099999999991</v>
      </c>
      <c r="D42" t="str">
        <f t="shared" si="0"/>
        <v>South Carolina</v>
      </c>
      <c r="E42" s="25">
        <f t="shared" si="1"/>
        <v>8481.7099999999991</v>
      </c>
    </row>
    <row r="43" spans="1:5">
      <c r="A43" s="21" t="s">
        <v>5326</v>
      </c>
      <c r="B43" s="10">
        <v>1315.5600000000002</v>
      </c>
      <c r="D43" t="str">
        <f t="shared" si="0"/>
        <v>South Dakota</v>
      </c>
      <c r="E43" s="25">
        <f t="shared" si="1"/>
        <v>1315.5600000000002</v>
      </c>
    </row>
    <row r="44" spans="1:5">
      <c r="A44" s="21" t="s">
        <v>335</v>
      </c>
      <c r="B44" s="10">
        <v>30661.872999999981</v>
      </c>
      <c r="D44" t="str">
        <f t="shared" si="0"/>
        <v>Tennessee</v>
      </c>
      <c r="E44" s="25">
        <f t="shared" si="1"/>
        <v>30661.872999999981</v>
      </c>
    </row>
    <row r="45" spans="1:5">
      <c r="A45" s="21" t="s">
        <v>104</v>
      </c>
      <c r="B45" s="10">
        <v>170188.04580000002</v>
      </c>
      <c r="D45" t="str">
        <f t="shared" si="0"/>
        <v>Texas</v>
      </c>
      <c r="E45" s="25">
        <f t="shared" si="1"/>
        <v>170188.04580000002</v>
      </c>
    </row>
    <row r="46" spans="1:5">
      <c r="A46" s="21" t="s">
        <v>121</v>
      </c>
      <c r="B46" s="10">
        <v>11220.055999999999</v>
      </c>
      <c r="D46" t="str">
        <f t="shared" si="0"/>
        <v>Utah</v>
      </c>
      <c r="E46" s="25">
        <f t="shared" si="1"/>
        <v>11220.055999999999</v>
      </c>
    </row>
    <row r="47" spans="1:5">
      <c r="A47" s="21" t="s">
        <v>5203</v>
      </c>
      <c r="B47" s="10">
        <v>8929.369999999999</v>
      </c>
      <c r="D47" t="str">
        <f t="shared" si="0"/>
        <v>Vermont</v>
      </c>
      <c r="E47" s="25">
        <f t="shared" si="1"/>
        <v>8929.369999999999</v>
      </c>
    </row>
    <row r="48" spans="1:5">
      <c r="A48" s="21" t="s">
        <v>319</v>
      </c>
      <c r="B48" s="10">
        <v>70636.719999999987</v>
      </c>
      <c r="D48" t="str">
        <f t="shared" si="0"/>
        <v>Virginia</v>
      </c>
      <c r="E48" s="25">
        <f t="shared" si="1"/>
        <v>70636.719999999987</v>
      </c>
    </row>
    <row r="49" spans="1:5">
      <c r="A49" s="21" t="s">
        <v>96</v>
      </c>
      <c r="B49" s="10">
        <v>138641.26999999993</v>
      </c>
      <c r="D49" t="str">
        <f t="shared" si="0"/>
        <v>Washington</v>
      </c>
      <c r="E49" s="25">
        <f t="shared" si="1"/>
        <v>138641.26999999993</v>
      </c>
    </row>
    <row r="50" spans="1:5">
      <c r="A50" s="21" t="s">
        <v>9726</v>
      </c>
      <c r="B50" s="10">
        <v>1209.8240000000001</v>
      </c>
      <c r="D50" t="str">
        <f t="shared" si="0"/>
        <v>West Virginia</v>
      </c>
      <c r="E50" s="25">
        <f t="shared" si="1"/>
        <v>1209.8240000000001</v>
      </c>
    </row>
    <row r="51" spans="1:5">
      <c r="A51" s="21" t="s">
        <v>114</v>
      </c>
      <c r="B51" s="10">
        <v>32114.610000000019</v>
      </c>
      <c r="D51" t="str">
        <f t="shared" si="0"/>
        <v>Wisconsin</v>
      </c>
      <c r="E51" s="25">
        <f t="shared" si="1"/>
        <v>32114.610000000019</v>
      </c>
    </row>
    <row r="52" spans="1:5">
      <c r="A52" s="21" t="s">
        <v>8542</v>
      </c>
      <c r="B52" s="10">
        <v>1603.1360000000002</v>
      </c>
      <c r="D52" t="str">
        <f t="shared" si="0"/>
        <v>Wyoming</v>
      </c>
      <c r="E52" s="25">
        <f t="shared" si="1"/>
        <v>1603.1360000000002</v>
      </c>
    </row>
    <row r="53" spans="1:5">
      <c r="A53" s="22" t="s">
        <v>10933</v>
      </c>
      <c r="B53" s="12">
        <v>2297200.8603000003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CD6B-BF35-4992-B005-12D625710E91}">
  <dimension ref="A3:B9"/>
  <sheetViews>
    <sheetView workbookViewId="0">
      <selection activeCell="I20" sqref="I20"/>
    </sheetView>
  </sheetViews>
  <sheetFormatPr defaultRowHeight="14.5"/>
  <cols>
    <col min="1" max="1" width="12.36328125" bestFit="1" customWidth="1"/>
    <col min="2" max="2" width="11.26953125" bestFit="1" customWidth="1"/>
  </cols>
  <sheetData>
    <row r="3" spans="1:2">
      <c r="A3" s="5" t="s">
        <v>10932</v>
      </c>
      <c r="B3" s="6" t="s">
        <v>10946</v>
      </c>
    </row>
    <row r="4" spans="1:2">
      <c r="A4" s="20" t="s">
        <v>72</v>
      </c>
      <c r="B4" s="8">
        <v>330007.05400000012</v>
      </c>
    </row>
    <row r="5" spans="1:2">
      <c r="A5" s="21" t="s">
        <v>36</v>
      </c>
      <c r="B5" s="10">
        <v>328449.1030000007</v>
      </c>
    </row>
    <row r="6" spans="1:2">
      <c r="A6" s="21" t="s">
        <v>59</v>
      </c>
      <c r="B6" s="10">
        <v>223843.60800000012</v>
      </c>
    </row>
    <row r="7" spans="1:2">
      <c r="A7" s="21" t="s">
        <v>56</v>
      </c>
      <c r="B7" s="10">
        <v>206965.53200000009</v>
      </c>
    </row>
    <row r="8" spans="1:2">
      <c r="A8" s="21" t="s">
        <v>75</v>
      </c>
      <c r="B8" s="10">
        <v>203412.73300000009</v>
      </c>
    </row>
    <row r="9" spans="1:2">
      <c r="A9" s="22" t="s">
        <v>10933</v>
      </c>
      <c r="B9" s="12">
        <v>1292678.0300000012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KPI YOY</vt:lpstr>
      <vt:lpstr>Kpi</vt:lpstr>
      <vt:lpstr>layout</vt:lpstr>
      <vt:lpstr>combo chart</vt:lpstr>
      <vt:lpstr>Waterfall chart</vt:lpstr>
      <vt:lpstr>Pie chart</vt:lpstr>
      <vt:lpstr>Map chart</vt:lpstr>
      <vt:lpstr>Top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Purvi</dc:creator>
  <cp:lastModifiedBy>Purvi</cp:lastModifiedBy>
  <dcterms:created xsi:type="dcterms:W3CDTF">2015-06-05T18:17:20Z</dcterms:created>
  <dcterms:modified xsi:type="dcterms:W3CDTF">2026-04-25T14:17:00Z</dcterms:modified>
</cp:coreProperties>
</file>